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arsten\source\repos\ENM-Protein-Predictor\"/>
    </mc:Choice>
  </mc:AlternateContent>
  <xr:revisionPtr revIDLastSave="0" documentId="13_ncr:1_{031652FC-63A9-4F06-BE80-3F86E7438AFB}" xr6:coauthVersionLast="44" xr6:coauthVersionMax="44" xr10:uidLastSave="{00000000-0000-0000-0000-000000000000}"/>
  <bookViews>
    <workbookView xWindow="28680" yWindow="-120" windowWidth="29040" windowHeight="16440" tabRatio="852" activeTab="1" xr2:uid="{00000000-000D-0000-FFFF-FFFF00000000}"/>
  </bookViews>
  <sheets>
    <sheet name="Cell, TEM, DLS, ZP, AS, and BCA" sheetId="2" r:id="rId1"/>
    <sheet name="LCMSMS" sheetId="4" r:id="rId2"/>
    <sheet name="Data_PulledFromUniProt" sheetId="5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" i="4" l="1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3" i="4"/>
  <c r="BL110" i="2"/>
  <c r="J111" i="2"/>
  <c r="J112" i="2"/>
  <c r="J113" i="2"/>
  <c r="J114" i="2"/>
  <c r="J115" i="2"/>
  <c r="J116" i="2"/>
  <c r="N116" i="2"/>
  <c r="O116" i="2"/>
  <c r="CC116" i="2"/>
  <c r="CF116" i="2"/>
  <c r="CD116" i="2"/>
  <c r="CG116" i="2"/>
  <c r="J117" i="2"/>
  <c r="N117" i="2"/>
  <c r="O117" i="2"/>
  <c r="CC117" i="2"/>
  <c r="CF117" i="2"/>
  <c r="CD117" i="2"/>
  <c r="CG117" i="2"/>
  <c r="J118" i="2"/>
  <c r="N118" i="2"/>
  <c r="O118" i="2"/>
  <c r="CC118" i="2"/>
  <c r="CF118" i="2"/>
  <c r="CD118" i="2"/>
  <c r="CG118" i="2"/>
  <c r="J119" i="2"/>
  <c r="N119" i="2"/>
  <c r="O119" i="2"/>
  <c r="CC119" i="2"/>
  <c r="CF119" i="2"/>
  <c r="CD119" i="2"/>
  <c r="CG119" i="2"/>
  <c r="J120" i="2"/>
  <c r="N120" i="2"/>
  <c r="O120" i="2"/>
  <c r="CC120" i="2"/>
  <c r="CF120" i="2"/>
  <c r="CD120" i="2"/>
  <c r="CG120" i="2"/>
  <c r="J121" i="2"/>
  <c r="N121" i="2"/>
  <c r="O121" i="2"/>
  <c r="CC121" i="2"/>
  <c r="CF121" i="2"/>
  <c r="CD121" i="2"/>
  <c r="CG121" i="2"/>
  <c r="J122" i="2"/>
  <c r="N122" i="2"/>
  <c r="O122" i="2"/>
  <c r="CC122" i="2"/>
  <c r="CF122" i="2"/>
  <c r="CD122" i="2"/>
  <c r="CG122" i="2"/>
  <c r="J123" i="2"/>
  <c r="N123" i="2"/>
  <c r="O123" i="2"/>
  <c r="CC123" i="2"/>
  <c r="CF123" i="2"/>
  <c r="CD123" i="2"/>
  <c r="CG123" i="2"/>
  <c r="J124" i="2"/>
  <c r="N124" i="2"/>
  <c r="O124" i="2"/>
  <c r="CC124" i="2"/>
  <c r="CF124" i="2"/>
  <c r="CD124" i="2"/>
  <c r="CG124" i="2"/>
  <c r="J125" i="2"/>
  <c r="N125" i="2"/>
  <c r="O125" i="2"/>
  <c r="CC125" i="2"/>
  <c r="CF125" i="2"/>
  <c r="CD125" i="2"/>
  <c r="CG125" i="2"/>
  <c r="N110" i="2"/>
  <c r="O110" i="2"/>
  <c r="CC110" i="2"/>
  <c r="CF110" i="2"/>
  <c r="CD110" i="2"/>
  <c r="CG110" i="2"/>
  <c r="N111" i="2"/>
  <c r="O111" i="2"/>
  <c r="CC111" i="2"/>
  <c r="CF111" i="2"/>
  <c r="CD111" i="2"/>
  <c r="CG111" i="2"/>
  <c r="N112" i="2"/>
  <c r="O112" i="2"/>
  <c r="CC112" i="2"/>
  <c r="CF112" i="2"/>
  <c r="CD112" i="2"/>
  <c r="CG112" i="2"/>
  <c r="N113" i="2"/>
  <c r="O113" i="2"/>
  <c r="CC113" i="2"/>
  <c r="CF113" i="2"/>
  <c r="CD113" i="2"/>
  <c r="CG113" i="2"/>
  <c r="N114" i="2"/>
  <c r="O114" i="2"/>
  <c r="CC114" i="2"/>
  <c r="CF114" i="2"/>
  <c r="CD114" i="2"/>
  <c r="CG114" i="2"/>
  <c r="N115" i="2"/>
  <c r="O115" i="2"/>
  <c r="CC115" i="2"/>
  <c r="CF115" i="2"/>
  <c r="CD115" i="2"/>
  <c r="CG115" i="2"/>
  <c r="N109" i="2"/>
  <c r="O109" i="2"/>
  <c r="CC109" i="2"/>
  <c r="CF109" i="2"/>
  <c r="CD109" i="2"/>
  <c r="CE109" i="2"/>
  <c r="CG109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J68" i="2"/>
  <c r="J69" i="2"/>
  <c r="K68" i="2"/>
  <c r="K69" i="2"/>
  <c r="J70" i="2"/>
  <c r="K70" i="2"/>
  <c r="J71" i="2"/>
  <c r="K71" i="2"/>
  <c r="J72" i="2"/>
  <c r="K72" i="2"/>
  <c r="J73" i="2"/>
  <c r="K73" i="2"/>
  <c r="J74" i="2"/>
  <c r="K74" i="2"/>
  <c r="J75" i="2"/>
  <c r="K75" i="2"/>
  <c r="J76" i="2"/>
  <c r="K76" i="2"/>
  <c r="J77" i="2"/>
  <c r="K77" i="2"/>
  <c r="J78" i="2"/>
  <c r="K78" i="2"/>
  <c r="J79" i="2"/>
  <c r="K79" i="2"/>
  <c r="J80" i="2"/>
  <c r="K80" i="2"/>
  <c r="J81" i="2"/>
  <c r="K81" i="2"/>
  <c r="J82" i="2"/>
  <c r="K82" i="2"/>
  <c r="J83" i="2"/>
  <c r="K83" i="2"/>
  <c r="J84" i="2"/>
  <c r="K84" i="2"/>
  <c r="J85" i="2"/>
  <c r="K85" i="2"/>
  <c r="J86" i="2"/>
  <c r="K86" i="2"/>
  <c r="J6" i="2"/>
  <c r="J7" i="2"/>
  <c r="K6" i="2"/>
  <c r="K7" i="2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5" i="2"/>
  <c r="K25" i="2"/>
  <c r="J26" i="2"/>
  <c r="K26" i="2"/>
  <c r="J27" i="2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K34" i="2"/>
  <c r="J35" i="2"/>
  <c r="K35" i="2"/>
  <c r="J36" i="2"/>
  <c r="K36" i="2"/>
  <c r="J37" i="2"/>
  <c r="K37" i="2"/>
  <c r="J38" i="2"/>
  <c r="K38" i="2"/>
  <c r="J39" i="2"/>
  <c r="K39" i="2"/>
  <c r="J40" i="2"/>
  <c r="K40" i="2"/>
  <c r="J41" i="2"/>
  <c r="K41" i="2"/>
  <c r="J42" i="2"/>
  <c r="K42" i="2"/>
  <c r="J43" i="2"/>
  <c r="K43" i="2"/>
  <c r="J44" i="2"/>
  <c r="K44" i="2"/>
  <c r="J45" i="2"/>
  <c r="K45" i="2"/>
  <c r="J46" i="2"/>
  <c r="K46" i="2"/>
  <c r="J47" i="2"/>
  <c r="K47" i="2"/>
  <c r="J48" i="2"/>
  <c r="K48" i="2"/>
  <c r="J49" i="2"/>
  <c r="K49" i="2"/>
  <c r="J50" i="2"/>
  <c r="K50" i="2"/>
  <c r="J51" i="2"/>
  <c r="K51" i="2"/>
  <c r="J52" i="2"/>
  <c r="K52" i="2"/>
  <c r="J53" i="2"/>
  <c r="K53" i="2"/>
  <c r="J54" i="2"/>
  <c r="K54" i="2"/>
  <c r="J55" i="2"/>
  <c r="K55" i="2"/>
  <c r="J56" i="2"/>
  <c r="K56" i="2"/>
  <c r="J57" i="2"/>
  <c r="K57" i="2"/>
  <c r="J58" i="2"/>
  <c r="K58" i="2"/>
  <c r="J59" i="2"/>
  <c r="K59" i="2"/>
  <c r="J60" i="2"/>
  <c r="K60" i="2"/>
  <c r="J61" i="2"/>
  <c r="K61" i="2"/>
  <c r="J62" i="2"/>
  <c r="K62" i="2"/>
  <c r="J63" i="2"/>
  <c r="K63" i="2"/>
  <c r="J64" i="2"/>
  <c r="K64" i="2"/>
  <c r="J65" i="2"/>
  <c r="K65" i="2"/>
  <c r="J66" i="2"/>
  <c r="K66" i="2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BD788" i="4"/>
  <c r="BE788" i="4"/>
  <c r="BF788" i="4"/>
  <c r="BG788" i="4"/>
  <c r="BH788" i="4"/>
  <c r="BI788" i="4"/>
  <c r="BJ788" i="4"/>
  <c r="BK788" i="4"/>
  <c r="BL788" i="4"/>
  <c r="BM788" i="4"/>
  <c r="BN788" i="4"/>
  <c r="BO788" i="4"/>
  <c r="BP788" i="4"/>
  <c r="BQ788" i="4"/>
  <c r="BR788" i="4"/>
  <c r="BS788" i="4"/>
  <c r="BT788" i="4"/>
  <c r="BU788" i="4"/>
  <c r="BV788" i="4"/>
  <c r="BW788" i="4"/>
  <c r="BX788" i="4"/>
  <c r="BY788" i="4"/>
  <c r="BZ788" i="4"/>
  <c r="CA788" i="4"/>
  <c r="CB788" i="4"/>
  <c r="CC788" i="4"/>
  <c r="CD788" i="4"/>
  <c r="CE788" i="4"/>
  <c r="CF788" i="4"/>
  <c r="CG788" i="4"/>
  <c r="CH788" i="4"/>
  <c r="CI788" i="4"/>
  <c r="CJ788" i="4"/>
  <c r="CK788" i="4"/>
  <c r="CL788" i="4"/>
  <c r="CM788" i="4"/>
  <c r="CN788" i="4"/>
  <c r="CO788" i="4"/>
  <c r="CP788" i="4"/>
  <c r="CQ788" i="4"/>
  <c r="CR788" i="4"/>
  <c r="CS788" i="4"/>
  <c r="CT788" i="4"/>
  <c r="CU788" i="4"/>
  <c r="CV788" i="4"/>
  <c r="CW788" i="4"/>
  <c r="CX788" i="4"/>
  <c r="CY788" i="4"/>
  <c r="CZ788" i="4"/>
  <c r="DA788" i="4"/>
  <c r="DB788" i="4"/>
  <c r="DC788" i="4"/>
  <c r="DD788" i="4"/>
  <c r="DE788" i="4"/>
  <c r="DF788" i="4"/>
  <c r="DG788" i="4"/>
  <c r="DH788" i="4"/>
  <c r="DI788" i="4"/>
  <c r="DJ788" i="4"/>
  <c r="DK788" i="4"/>
  <c r="DL788" i="4"/>
  <c r="DM788" i="4"/>
  <c r="DN788" i="4"/>
  <c r="DO788" i="4"/>
  <c r="DP788" i="4"/>
  <c r="DQ788" i="4"/>
  <c r="DR788" i="4"/>
  <c r="DS788" i="4"/>
  <c r="DT788" i="4"/>
  <c r="DU788" i="4"/>
  <c r="DV788" i="4"/>
  <c r="DW788" i="4"/>
  <c r="H788" i="4"/>
  <c r="I788" i="4"/>
  <c r="J788" i="4"/>
  <c r="K788" i="4"/>
  <c r="G788" i="4"/>
  <c r="W13" i="2"/>
  <c r="W109" i="2"/>
  <c r="V109" i="2"/>
  <c r="W108" i="2"/>
  <c r="V108" i="2"/>
  <c r="W107" i="2"/>
  <c r="V107" i="2"/>
  <c r="W106" i="2"/>
  <c r="V106" i="2"/>
  <c r="W105" i="2"/>
  <c r="V105" i="2"/>
  <c r="W104" i="2"/>
  <c r="V104" i="2"/>
  <c r="W103" i="2"/>
  <c r="V103" i="2"/>
  <c r="W102" i="2"/>
  <c r="V102" i="2"/>
  <c r="W101" i="2"/>
  <c r="V101" i="2"/>
  <c r="W100" i="2"/>
  <c r="V100" i="2"/>
  <c r="W99" i="2"/>
  <c r="V99" i="2"/>
  <c r="W98" i="2"/>
  <c r="V98" i="2"/>
  <c r="W97" i="2"/>
  <c r="V97" i="2"/>
  <c r="W96" i="2"/>
  <c r="V96" i="2"/>
  <c r="W95" i="2"/>
  <c r="V95" i="2"/>
  <c r="W94" i="2"/>
  <c r="V94" i="2"/>
  <c r="W93" i="2"/>
  <c r="V93" i="2"/>
  <c r="W92" i="2"/>
  <c r="V92" i="2"/>
  <c r="W91" i="2"/>
  <c r="V91" i="2"/>
  <c r="W90" i="2"/>
  <c r="V90" i="2"/>
  <c r="W89" i="2"/>
  <c r="V89" i="2"/>
  <c r="W88" i="2"/>
  <c r="V88" i="2"/>
  <c r="W87" i="2"/>
  <c r="V87" i="2"/>
  <c r="W86" i="2"/>
  <c r="V86" i="2"/>
  <c r="W85" i="2"/>
  <c r="V85" i="2"/>
  <c r="W84" i="2"/>
  <c r="V84" i="2"/>
  <c r="W83" i="2"/>
  <c r="V83" i="2"/>
  <c r="W82" i="2"/>
  <c r="V82" i="2"/>
  <c r="W81" i="2"/>
  <c r="V81" i="2"/>
  <c r="W80" i="2"/>
  <c r="V80" i="2"/>
  <c r="W79" i="2"/>
  <c r="V79" i="2"/>
  <c r="W78" i="2"/>
  <c r="V78" i="2"/>
  <c r="W77" i="2"/>
  <c r="V77" i="2"/>
  <c r="W76" i="2"/>
  <c r="V76" i="2"/>
  <c r="W75" i="2"/>
  <c r="V75" i="2"/>
  <c r="W74" i="2"/>
  <c r="V74" i="2"/>
  <c r="W73" i="2"/>
  <c r="V73" i="2"/>
  <c r="W72" i="2"/>
  <c r="V72" i="2"/>
  <c r="W71" i="2"/>
  <c r="V71" i="2"/>
  <c r="W70" i="2"/>
  <c r="V70" i="2"/>
  <c r="W69" i="2"/>
  <c r="V69" i="2"/>
  <c r="W68" i="2"/>
  <c r="V68" i="2"/>
  <c r="W67" i="2"/>
  <c r="V67" i="2"/>
  <c r="W66" i="2"/>
  <c r="V66" i="2"/>
  <c r="W65" i="2"/>
  <c r="V65" i="2"/>
  <c r="W64" i="2"/>
  <c r="V64" i="2"/>
  <c r="W63" i="2"/>
  <c r="V63" i="2"/>
  <c r="W62" i="2"/>
  <c r="V62" i="2"/>
  <c r="W61" i="2"/>
  <c r="V61" i="2"/>
  <c r="W60" i="2"/>
  <c r="V60" i="2"/>
  <c r="W59" i="2"/>
  <c r="V59" i="2"/>
  <c r="W58" i="2"/>
  <c r="V58" i="2"/>
  <c r="W57" i="2"/>
  <c r="V57" i="2"/>
  <c r="W56" i="2"/>
  <c r="V56" i="2"/>
  <c r="W55" i="2"/>
  <c r="V55" i="2"/>
  <c r="W54" i="2"/>
  <c r="V54" i="2"/>
  <c r="W53" i="2"/>
  <c r="V53" i="2"/>
  <c r="W52" i="2"/>
  <c r="V52" i="2"/>
  <c r="W51" i="2"/>
  <c r="V51" i="2"/>
  <c r="W50" i="2"/>
  <c r="V50" i="2"/>
  <c r="W49" i="2"/>
  <c r="V49" i="2"/>
  <c r="W48" i="2"/>
  <c r="V48" i="2"/>
  <c r="W47" i="2"/>
  <c r="V47" i="2"/>
  <c r="W46" i="2"/>
  <c r="V46" i="2"/>
  <c r="W45" i="2"/>
  <c r="V45" i="2"/>
  <c r="W44" i="2"/>
  <c r="V44" i="2"/>
  <c r="W43" i="2"/>
  <c r="V43" i="2"/>
  <c r="W42" i="2"/>
  <c r="V42" i="2"/>
  <c r="W41" i="2"/>
  <c r="V41" i="2"/>
  <c r="W40" i="2"/>
  <c r="V40" i="2"/>
  <c r="W39" i="2"/>
  <c r="V39" i="2"/>
  <c r="W38" i="2"/>
  <c r="V38" i="2"/>
  <c r="W37" i="2"/>
  <c r="V37" i="2"/>
  <c r="W36" i="2"/>
  <c r="V36" i="2"/>
  <c r="W35" i="2"/>
  <c r="V35" i="2"/>
  <c r="W34" i="2"/>
  <c r="V34" i="2"/>
  <c r="W33" i="2"/>
  <c r="V33" i="2"/>
  <c r="W32" i="2"/>
  <c r="V32" i="2"/>
  <c r="W31" i="2"/>
  <c r="V31" i="2"/>
  <c r="W30" i="2"/>
  <c r="V30" i="2"/>
  <c r="W29" i="2"/>
  <c r="V29" i="2"/>
  <c r="W28" i="2"/>
  <c r="V28" i="2"/>
  <c r="W27" i="2"/>
  <c r="V27" i="2"/>
  <c r="W26" i="2"/>
  <c r="V26" i="2"/>
  <c r="W25" i="2"/>
  <c r="V25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V17" i="2"/>
  <c r="W16" i="2"/>
  <c r="V16" i="2"/>
  <c r="W15" i="2"/>
  <c r="V15" i="2"/>
  <c r="W14" i="2"/>
  <c r="V14" i="2"/>
  <c r="V13" i="2"/>
  <c r="W12" i="2"/>
  <c r="V12" i="2"/>
  <c r="W11" i="2"/>
  <c r="V11" i="2"/>
  <c r="W10" i="2"/>
  <c r="V10" i="2"/>
  <c r="W9" i="2"/>
  <c r="V9" i="2"/>
  <c r="W8" i="2"/>
  <c r="V8" i="2"/>
  <c r="W7" i="2"/>
  <c r="V7" i="2"/>
  <c r="W6" i="2"/>
  <c r="V6" i="2"/>
  <c r="W5" i="2"/>
  <c r="V5" i="2"/>
  <c r="AE109" i="2"/>
  <c r="AD109" i="2"/>
  <c r="AE108" i="2"/>
  <c r="AD108" i="2"/>
  <c r="AE107" i="2"/>
  <c r="AD107" i="2"/>
  <c r="AE106" i="2"/>
  <c r="AD106" i="2"/>
  <c r="AE105" i="2"/>
  <c r="AD105" i="2"/>
  <c r="AE104" i="2"/>
  <c r="AD104" i="2"/>
  <c r="AE103" i="2"/>
  <c r="AD103" i="2"/>
  <c r="AE102" i="2"/>
  <c r="AD102" i="2"/>
  <c r="AE101" i="2"/>
  <c r="AD101" i="2"/>
  <c r="AE100" i="2"/>
  <c r="AD100" i="2"/>
  <c r="AE99" i="2"/>
  <c r="AD99" i="2"/>
  <c r="AE98" i="2"/>
  <c r="AD98" i="2"/>
  <c r="AE97" i="2"/>
  <c r="AD97" i="2"/>
  <c r="AE96" i="2"/>
  <c r="AD96" i="2"/>
  <c r="AE95" i="2"/>
  <c r="AD95" i="2"/>
  <c r="AE94" i="2"/>
  <c r="AD94" i="2"/>
  <c r="AE93" i="2"/>
  <c r="AD93" i="2"/>
  <c r="AE92" i="2"/>
  <c r="AD92" i="2"/>
  <c r="AE91" i="2"/>
  <c r="AD91" i="2"/>
  <c r="AE90" i="2"/>
  <c r="AD90" i="2"/>
  <c r="AE89" i="2"/>
  <c r="AD89" i="2"/>
  <c r="AE88" i="2"/>
  <c r="AD88" i="2"/>
  <c r="AE87" i="2"/>
  <c r="AD87" i="2"/>
  <c r="AE86" i="2"/>
  <c r="AD86" i="2"/>
  <c r="AE85" i="2"/>
  <c r="AD85" i="2"/>
  <c r="AE84" i="2"/>
  <c r="AD84" i="2"/>
  <c r="AE83" i="2"/>
  <c r="AD83" i="2"/>
  <c r="AE82" i="2"/>
  <c r="AD82" i="2"/>
  <c r="AE81" i="2"/>
  <c r="AD81" i="2"/>
  <c r="AE80" i="2"/>
  <c r="AD80" i="2"/>
  <c r="AE79" i="2"/>
  <c r="AD79" i="2"/>
  <c r="AE78" i="2"/>
  <c r="AD78" i="2"/>
  <c r="AE77" i="2"/>
  <c r="AD77" i="2"/>
  <c r="AE76" i="2"/>
  <c r="AD76" i="2"/>
  <c r="AE75" i="2"/>
  <c r="AD75" i="2"/>
  <c r="AE74" i="2"/>
  <c r="AD74" i="2"/>
  <c r="AE73" i="2"/>
  <c r="AD73" i="2"/>
  <c r="AE72" i="2"/>
  <c r="AD72" i="2"/>
  <c r="AE71" i="2"/>
  <c r="AD71" i="2"/>
  <c r="AE70" i="2"/>
  <c r="AD70" i="2"/>
  <c r="AE69" i="2"/>
  <c r="AD69" i="2"/>
  <c r="AE68" i="2"/>
  <c r="AD68" i="2"/>
  <c r="AE67" i="2"/>
  <c r="AD67" i="2"/>
  <c r="AE66" i="2"/>
  <c r="AD66" i="2"/>
  <c r="AE65" i="2"/>
  <c r="AD65" i="2"/>
  <c r="AE64" i="2"/>
  <c r="AD64" i="2"/>
  <c r="AE63" i="2"/>
  <c r="AD63" i="2"/>
  <c r="AE62" i="2"/>
  <c r="AD62" i="2"/>
  <c r="AE61" i="2"/>
  <c r="AD61" i="2"/>
  <c r="AE60" i="2"/>
  <c r="AD60" i="2"/>
  <c r="AE59" i="2"/>
  <c r="AD59" i="2"/>
  <c r="AE58" i="2"/>
  <c r="AD58" i="2"/>
  <c r="AE57" i="2"/>
  <c r="AD57" i="2"/>
  <c r="AE56" i="2"/>
  <c r="AD56" i="2"/>
  <c r="AE55" i="2"/>
  <c r="AD55" i="2"/>
  <c r="AE54" i="2"/>
  <c r="AD54" i="2"/>
  <c r="AE53" i="2"/>
  <c r="AD53" i="2"/>
  <c r="AE52" i="2"/>
  <c r="AD52" i="2"/>
  <c r="AE51" i="2"/>
  <c r="AD51" i="2"/>
  <c r="AE50" i="2"/>
  <c r="AD50" i="2"/>
  <c r="AE49" i="2"/>
  <c r="AD49" i="2"/>
  <c r="AE48" i="2"/>
  <c r="AD48" i="2"/>
  <c r="AE47" i="2"/>
  <c r="AD47" i="2"/>
  <c r="AE46" i="2"/>
  <c r="AD46" i="2"/>
  <c r="AE45" i="2"/>
  <c r="AD45" i="2"/>
  <c r="AE44" i="2"/>
  <c r="AD44" i="2"/>
  <c r="AE43" i="2"/>
  <c r="AD43" i="2"/>
  <c r="AE42" i="2"/>
  <c r="AD42" i="2"/>
  <c r="AE41" i="2"/>
  <c r="AD41" i="2"/>
  <c r="AE40" i="2"/>
  <c r="AD40" i="2"/>
  <c r="AE39" i="2"/>
  <c r="AD39" i="2"/>
  <c r="AE38" i="2"/>
  <c r="AD38" i="2"/>
  <c r="AE37" i="2"/>
  <c r="AD37" i="2"/>
  <c r="AE36" i="2"/>
  <c r="AD36" i="2"/>
  <c r="AE35" i="2"/>
  <c r="AD35" i="2"/>
  <c r="AE34" i="2"/>
  <c r="AD34" i="2"/>
  <c r="AE33" i="2"/>
  <c r="AD33" i="2"/>
  <c r="AE32" i="2"/>
  <c r="AD32" i="2"/>
  <c r="AE31" i="2"/>
  <c r="AD31" i="2"/>
  <c r="AE30" i="2"/>
  <c r="AD30" i="2"/>
  <c r="AE29" i="2"/>
  <c r="AD29" i="2"/>
  <c r="AE28" i="2"/>
  <c r="AD28" i="2"/>
  <c r="AE27" i="2"/>
  <c r="AD27" i="2"/>
  <c r="AE26" i="2"/>
  <c r="AD26" i="2"/>
  <c r="AE25" i="2"/>
  <c r="AD25" i="2"/>
  <c r="AE24" i="2"/>
  <c r="AD24" i="2"/>
  <c r="AE23" i="2"/>
  <c r="AD23" i="2"/>
  <c r="AE22" i="2"/>
  <c r="AD22" i="2"/>
  <c r="AE21" i="2"/>
  <c r="AD21" i="2"/>
  <c r="AE20" i="2"/>
  <c r="AD20" i="2"/>
  <c r="AE19" i="2"/>
  <c r="AD19" i="2"/>
  <c r="AE18" i="2"/>
  <c r="AD18" i="2"/>
  <c r="AE17" i="2"/>
  <c r="AD17" i="2"/>
  <c r="AE16" i="2"/>
  <c r="AD16" i="2"/>
  <c r="AE15" i="2"/>
  <c r="AD15" i="2"/>
  <c r="AE14" i="2"/>
  <c r="AD14" i="2"/>
  <c r="AE13" i="2"/>
  <c r="AD13" i="2"/>
  <c r="AE12" i="2"/>
  <c r="AD12" i="2"/>
  <c r="AE11" i="2"/>
  <c r="AD11" i="2"/>
  <c r="AE10" i="2"/>
  <c r="AD10" i="2"/>
  <c r="AE9" i="2"/>
  <c r="AD9" i="2"/>
  <c r="AE8" i="2"/>
  <c r="AD8" i="2"/>
  <c r="AE7" i="2"/>
  <c r="AD7" i="2"/>
  <c r="AE6" i="2"/>
  <c r="AD6" i="2"/>
  <c r="AE5" i="2"/>
  <c r="AD5" i="2"/>
  <c r="AM109" i="2"/>
  <c r="AL109" i="2"/>
  <c r="AM108" i="2"/>
  <c r="AL108" i="2"/>
  <c r="AM107" i="2"/>
  <c r="AL107" i="2"/>
  <c r="AM106" i="2"/>
  <c r="AL106" i="2"/>
  <c r="AM105" i="2"/>
  <c r="AL105" i="2"/>
  <c r="AM104" i="2"/>
  <c r="AL104" i="2"/>
  <c r="AM103" i="2"/>
  <c r="AL103" i="2"/>
  <c r="AM102" i="2"/>
  <c r="AL102" i="2"/>
  <c r="AM101" i="2"/>
  <c r="AL101" i="2"/>
  <c r="AM100" i="2"/>
  <c r="AL100" i="2"/>
  <c r="AM99" i="2"/>
  <c r="AL99" i="2"/>
  <c r="AM98" i="2"/>
  <c r="AL98" i="2"/>
  <c r="AM97" i="2"/>
  <c r="AL97" i="2"/>
  <c r="AM96" i="2"/>
  <c r="AL96" i="2"/>
  <c r="AM95" i="2"/>
  <c r="AL95" i="2"/>
  <c r="AM94" i="2"/>
  <c r="AL94" i="2"/>
  <c r="AM93" i="2"/>
  <c r="AL93" i="2"/>
  <c r="AM92" i="2"/>
  <c r="AL92" i="2"/>
  <c r="AM91" i="2"/>
  <c r="AL91" i="2"/>
  <c r="AM90" i="2"/>
  <c r="AL90" i="2"/>
  <c r="AM89" i="2"/>
  <c r="AL89" i="2"/>
  <c r="AM88" i="2"/>
  <c r="AL88" i="2"/>
  <c r="AM87" i="2"/>
  <c r="AL87" i="2"/>
  <c r="AM86" i="2"/>
  <c r="AL86" i="2"/>
  <c r="AM85" i="2"/>
  <c r="AL85" i="2"/>
  <c r="AM84" i="2"/>
  <c r="AL84" i="2"/>
  <c r="AM83" i="2"/>
  <c r="AL83" i="2"/>
  <c r="AM82" i="2"/>
  <c r="AL82" i="2"/>
  <c r="AM81" i="2"/>
  <c r="AL81" i="2"/>
  <c r="AM80" i="2"/>
  <c r="AL80" i="2"/>
  <c r="AM79" i="2"/>
  <c r="AL79" i="2"/>
  <c r="AM78" i="2"/>
  <c r="AL78" i="2"/>
  <c r="AM77" i="2"/>
  <c r="AL77" i="2"/>
  <c r="AM76" i="2"/>
  <c r="AL76" i="2"/>
  <c r="AM75" i="2"/>
  <c r="AL75" i="2"/>
  <c r="AM74" i="2"/>
  <c r="AL74" i="2"/>
  <c r="AM73" i="2"/>
  <c r="AL73" i="2"/>
  <c r="AM72" i="2"/>
  <c r="AL72" i="2"/>
  <c r="AM71" i="2"/>
  <c r="AL71" i="2"/>
  <c r="AM70" i="2"/>
  <c r="AL70" i="2"/>
  <c r="AM69" i="2"/>
  <c r="AL69" i="2"/>
  <c r="AM68" i="2"/>
  <c r="AL68" i="2"/>
  <c r="AM67" i="2"/>
  <c r="AL67" i="2"/>
  <c r="AM66" i="2"/>
  <c r="AL66" i="2"/>
  <c r="AM65" i="2"/>
  <c r="AL65" i="2"/>
  <c r="AM64" i="2"/>
  <c r="AL64" i="2"/>
  <c r="AM63" i="2"/>
  <c r="AL63" i="2"/>
  <c r="AM62" i="2"/>
  <c r="AL62" i="2"/>
  <c r="AM61" i="2"/>
  <c r="AL61" i="2"/>
  <c r="AM60" i="2"/>
  <c r="AL60" i="2"/>
  <c r="AM59" i="2"/>
  <c r="AL59" i="2"/>
  <c r="AM58" i="2"/>
  <c r="AL58" i="2"/>
  <c r="AM57" i="2"/>
  <c r="AL57" i="2"/>
  <c r="AM56" i="2"/>
  <c r="AL56" i="2"/>
  <c r="AM55" i="2"/>
  <c r="AL55" i="2"/>
  <c r="AM54" i="2"/>
  <c r="AL54" i="2"/>
  <c r="AM53" i="2"/>
  <c r="AL53" i="2"/>
  <c r="AM52" i="2"/>
  <c r="AL52" i="2"/>
  <c r="AM51" i="2"/>
  <c r="AL51" i="2"/>
  <c r="AM50" i="2"/>
  <c r="AL50" i="2"/>
  <c r="AM49" i="2"/>
  <c r="AL49" i="2"/>
  <c r="AM48" i="2"/>
  <c r="AL48" i="2"/>
  <c r="AM47" i="2"/>
  <c r="AL47" i="2"/>
  <c r="AM46" i="2"/>
  <c r="AL46" i="2"/>
  <c r="AM45" i="2"/>
  <c r="AL45" i="2"/>
  <c r="AM44" i="2"/>
  <c r="AL44" i="2"/>
  <c r="AM43" i="2"/>
  <c r="AL43" i="2"/>
  <c r="AM42" i="2"/>
  <c r="AL42" i="2"/>
  <c r="AM41" i="2"/>
  <c r="AL41" i="2"/>
  <c r="AM40" i="2"/>
  <c r="AL40" i="2"/>
  <c r="AM39" i="2"/>
  <c r="AL39" i="2"/>
  <c r="AM38" i="2"/>
  <c r="AL38" i="2"/>
  <c r="AM37" i="2"/>
  <c r="AL37" i="2"/>
  <c r="AM36" i="2"/>
  <c r="AL36" i="2"/>
  <c r="AM35" i="2"/>
  <c r="AL35" i="2"/>
  <c r="AM34" i="2"/>
  <c r="AL34" i="2"/>
  <c r="AM33" i="2"/>
  <c r="AL33" i="2"/>
  <c r="AM32" i="2"/>
  <c r="AL32" i="2"/>
  <c r="AM31" i="2"/>
  <c r="AL31" i="2"/>
  <c r="AM30" i="2"/>
  <c r="AL30" i="2"/>
  <c r="AM29" i="2"/>
  <c r="AL29" i="2"/>
  <c r="AM28" i="2"/>
  <c r="AL28" i="2"/>
  <c r="AM27" i="2"/>
  <c r="AL27" i="2"/>
  <c r="AM26" i="2"/>
  <c r="AL26" i="2"/>
  <c r="AM25" i="2"/>
  <c r="AL25" i="2"/>
  <c r="AM24" i="2"/>
  <c r="AL24" i="2"/>
  <c r="AM23" i="2"/>
  <c r="AL23" i="2"/>
  <c r="AM22" i="2"/>
  <c r="AL22" i="2"/>
  <c r="AM21" i="2"/>
  <c r="AL21" i="2"/>
  <c r="AM20" i="2"/>
  <c r="AL20" i="2"/>
  <c r="AM19" i="2"/>
  <c r="AL19" i="2"/>
  <c r="AM18" i="2"/>
  <c r="AL18" i="2"/>
  <c r="AM17" i="2"/>
  <c r="AL17" i="2"/>
  <c r="AM16" i="2"/>
  <c r="AL16" i="2"/>
  <c r="AM15" i="2"/>
  <c r="AL15" i="2"/>
  <c r="AM14" i="2"/>
  <c r="AL14" i="2"/>
  <c r="AM13" i="2"/>
  <c r="AL13" i="2"/>
  <c r="AM12" i="2"/>
  <c r="AL12" i="2"/>
  <c r="AM11" i="2"/>
  <c r="AL11" i="2"/>
  <c r="AM10" i="2"/>
  <c r="AL10" i="2"/>
  <c r="AM9" i="2"/>
  <c r="AL9" i="2"/>
  <c r="AM8" i="2"/>
  <c r="AL8" i="2"/>
  <c r="AM7" i="2"/>
  <c r="AL7" i="2"/>
  <c r="AM6" i="2"/>
  <c r="AL6" i="2"/>
  <c r="AM5" i="2"/>
  <c r="AL5" i="2"/>
  <c r="AU109" i="2"/>
  <c r="AT109" i="2"/>
  <c r="AU108" i="2"/>
  <c r="AT108" i="2"/>
  <c r="AU107" i="2"/>
  <c r="AT107" i="2"/>
  <c r="AU106" i="2"/>
  <c r="AT106" i="2"/>
  <c r="AU105" i="2"/>
  <c r="AT105" i="2"/>
  <c r="AU104" i="2"/>
  <c r="AT104" i="2"/>
  <c r="AU103" i="2"/>
  <c r="AT103" i="2"/>
  <c r="AU102" i="2"/>
  <c r="AT102" i="2"/>
  <c r="AU101" i="2"/>
  <c r="AT101" i="2"/>
  <c r="AU100" i="2"/>
  <c r="AT100" i="2"/>
  <c r="AU99" i="2"/>
  <c r="AT99" i="2"/>
  <c r="AU98" i="2"/>
  <c r="AT98" i="2"/>
  <c r="AU97" i="2"/>
  <c r="AT97" i="2"/>
  <c r="AU96" i="2"/>
  <c r="AT96" i="2"/>
  <c r="AU95" i="2"/>
  <c r="AT95" i="2"/>
  <c r="AU94" i="2"/>
  <c r="AT94" i="2"/>
  <c r="AU93" i="2"/>
  <c r="AT93" i="2"/>
  <c r="AU92" i="2"/>
  <c r="AT92" i="2"/>
  <c r="AU91" i="2"/>
  <c r="AT91" i="2"/>
  <c r="AU90" i="2"/>
  <c r="AT90" i="2"/>
  <c r="AU89" i="2"/>
  <c r="AT89" i="2"/>
  <c r="AU88" i="2"/>
  <c r="AT88" i="2"/>
  <c r="AU87" i="2"/>
  <c r="AT87" i="2"/>
  <c r="AU86" i="2"/>
  <c r="AT86" i="2"/>
  <c r="AU85" i="2"/>
  <c r="AT85" i="2"/>
  <c r="AU84" i="2"/>
  <c r="AT84" i="2"/>
  <c r="AU83" i="2"/>
  <c r="AT83" i="2"/>
  <c r="AU82" i="2"/>
  <c r="AT82" i="2"/>
  <c r="AU81" i="2"/>
  <c r="AT81" i="2"/>
  <c r="AU80" i="2"/>
  <c r="AT80" i="2"/>
  <c r="AU79" i="2"/>
  <c r="AT79" i="2"/>
  <c r="AU78" i="2"/>
  <c r="AT78" i="2"/>
  <c r="AU77" i="2"/>
  <c r="AT77" i="2"/>
  <c r="AU76" i="2"/>
  <c r="AT76" i="2"/>
  <c r="AU75" i="2"/>
  <c r="AT75" i="2"/>
  <c r="AU74" i="2"/>
  <c r="AT74" i="2"/>
  <c r="AU73" i="2"/>
  <c r="AT73" i="2"/>
  <c r="AU72" i="2"/>
  <c r="AT72" i="2"/>
  <c r="AU71" i="2"/>
  <c r="AT71" i="2"/>
  <c r="AU70" i="2"/>
  <c r="AT70" i="2"/>
  <c r="AU69" i="2"/>
  <c r="AT69" i="2"/>
  <c r="AU68" i="2"/>
  <c r="AT68" i="2"/>
  <c r="AU67" i="2"/>
  <c r="AT67" i="2"/>
  <c r="AU66" i="2"/>
  <c r="AT66" i="2"/>
  <c r="AU65" i="2"/>
  <c r="AT65" i="2"/>
  <c r="AU64" i="2"/>
  <c r="AT64" i="2"/>
  <c r="AU63" i="2"/>
  <c r="AT63" i="2"/>
  <c r="AU62" i="2"/>
  <c r="AT62" i="2"/>
  <c r="AU61" i="2"/>
  <c r="AT61" i="2"/>
  <c r="AU60" i="2"/>
  <c r="AT60" i="2"/>
  <c r="AU59" i="2"/>
  <c r="AT59" i="2"/>
  <c r="AU58" i="2"/>
  <c r="AT58" i="2"/>
  <c r="AU57" i="2"/>
  <c r="AT57" i="2"/>
  <c r="AU56" i="2"/>
  <c r="AT56" i="2"/>
  <c r="AU55" i="2"/>
  <c r="AT55" i="2"/>
  <c r="AU54" i="2"/>
  <c r="AT54" i="2"/>
  <c r="AU53" i="2"/>
  <c r="AT53" i="2"/>
  <c r="AU52" i="2"/>
  <c r="AT52" i="2"/>
  <c r="AU51" i="2"/>
  <c r="AT51" i="2"/>
  <c r="AU50" i="2"/>
  <c r="AT50" i="2"/>
  <c r="AU49" i="2"/>
  <c r="AT49" i="2"/>
  <c r="AU48" i="2"/>
  <c r="AT48" i="2"/>
  <c r="AU47" i="2"/>
  <c r="AT47" i="2"/>
  <c r="AU46" i="2"/>
  <c r="AT46" i="2"/>
  <c r="AU45" i="2"/>
  <c r="AT45" i="2"/>
  <c r="AU44" i="2"/>
  <c r="AT44" i="2"/>
  <c r="AU43" i="2"/>
  <c r="AT43" i="2"/>
  <c r="AU42" i="2"/>
  <c r="AT42" i="2"/>
  <c r="AU41" i="2"/>
  <c r="AT41" i="2"/>
  <c r="AU40" i="2"/>
  <c r="AT40" i="2"/>
  <c r="AU39" i="2"/>
  <c r="AT39" i="2"/>
  <c r="AU38" i="2"/>
  <c r="AT38" i="2"/>
  <c r="AU37" i="2"/>
  <c r="AT37" i="2"/>
  <c r="AU36" i="2"/>
  <c r="AT36" i="2"/>
  <c r="AU35" i="2"/>
  <c r="AT35" i="2"/>
  <c r="AU34" i="2"/>
  <c r="AT34" i="2"/>
  <c r="AU33" i="2"/>
  <c r="AT33" i="2"/>
  <c r="AU32" i="2"/>
  <c r="AT32" i="2"/>
  <c r="AU31" i="2"/>
  <c r="AT31" i="2"/>
  <c r="AU30" i="2"/>
  <c r="AT30" i="2"/>
  <c r="AU29" i="2"/>
  <c r="AT29" i="2"/>
  <c r="AU28" i="2"/>
  <c r="AT28" i="2"/>
  <c r="AU27" i="2"/>
  <c r="AT27" i="2"/>
  <c r="AU26" i="2"/>
  <c r="AT26" i="2"/>
  <c r="AU25" i="2"/>
  <c r="AT25" i="2"/>
  <c r="AU24" i="2"/>
  <c r="AT24" i="2"/>
  <c r="AU23" i="2"/>
  <c r="AT23" i="2"/>
  <c r="AU22" i="2"/>
  <c r="AT22" i="2"/>
  <c r="AU21" i="2"/>
  <c r="AT21" i="2"/>
  <c r="AU20" i="2"/>
  <c r="AT20" i="2"/>
  <c r="AU19" i="2"/>
  <c r="AT19" i="2"/>
  <c r="AU18" i="2"/>
  <c r="AT18" i="2"/>
  <c r="AU17" i="2"/>
  <c r="AT17" i="2"/>
  <c r="AU16" i="2"/>
  <c r="AT16" i="2"/>
  <c r="AU15" i="2"/>
  <c r="AT15" i="2"/>
  <c r="AU14" i="2"/>
  <c r="AT14" i="2"/>
  <c r="AU13" i="2"/>
  <c r="AT13" i="2"/>
  <c r="AU12" i="2"/>
  <c r="AT12" i="2"/>
  <c r="AU11" i="2"/>
  <c r="AT11" i="2"/>
  <c r="AU10" i="2"/>
  <c r="AT10" i="2"/>
  <c r="AU9" i="2"/>
  <c r="AT9" i="2"/>
  <c r="AU8" i="2"/>
  <c r="AT8" i="2"/>
  <c r="AU7" i="2"/>
  <c r="AT7" i="2"/>
  <c r="AU6" i="2"/>
  <c r="AT6" i="2"/>
  <c r="AU5" i="2"/>
  <c r="AT5" i="2"/>
  <c r="BC109" i="2"/>
  <c r="BB109" i="2"/>
  <c r="BC108" i="2"/>
  <c r="BB108" i="2"/>
  <c r="BC107" i="2"/>
  <c r="BB107" i="2"/>
  <c r="BC106" i="2"/>
  <c r="BB106" i="2"/>
  <c r="BC105" i="2"/>
  <c r="BB105" i="2"/>
  <c r="BC104" i="2"/>
  <c r="BB104" i="2"/>
  <c r="BC103" i="2"/>
  <c r="BB103" i="2"/>
  <c r="BC102" i="2"/>
  <c r="BB102" i="2"/>
  <c r="BC101" i="2"/>
  <c r="BB101" i="2"/>
  <c r="BC100" i="2"/>
  <c r="BB100" i="2"/>
  <c r="BC99" i="2"/>
  <c r="BB99" i="2"/>
  <c r="BC98" i="2"/>
  <c r="BB98" i="2"/>
  <c r="BC97" i="2"/>
  <c r="BB97" i="2"/>
  <c r="BC96" i="2"/>
  <c r="BB96" i="2"/>
  <c r="BC95" i="2"/>
  <c r="BB95" i="2"/>
  <c r="BC94" i="2"/>
  <c r="BB94" i="2"/>
  <c r="BC93" i="2"/>
  <c r="BB93" i="2"/>
  <c r="BC92" i="2"/>
  <c r="BB92" i="2"/>
  <c r="BC91" i="2"/>
  <c r="BB91" i="2"/>
  <c r="BC90" i="2"/>
  <c r="BB90" i="2"/>
  <c r="BC89" i="2"/>
  <c r="BB89" i="2"/>
  <c r="BC88" i="2"/>
  <c r="BB88" i="2"/>
  <c r="BC87" i="2"/>
  <c r="BB87" i="2"/>
  <c r="BC86" i="2"/>
  <c r="BB86" i="2"/>
  <c r="BC85" i="2"/>
  <c r="BB85" i="2"/>
  <c r="BC84" i="2"/>
  <c r="BB84" i="2"/>
  <c r="BC83" i="2"/>
  <c r="BB83" i="2"/>
  <c r="BC82" i="2"/>
  <c r="BB82" i="2"/>
  <c r="BC81" i="2"/>
  <c r="BB81" i="2"/>
  <c r="BC80" i="2"/>
  <c r="BB80" i="2"/>
  <c r="BC79" i="2"/>
  <c r="BB79" i="2"/>
  <c r="BC78" i="2"/>
  <c r="BB78" i="2"/>
  <c r="BC77" i="2"/>
  <c r="BB77" i="2"/>
  <c r="BC76" i="2"/>
  <c r="BB76" i="2"/>
  <c r="BC75" i="2"/>
  <c r="BB75" i="2"/>
  <c r="BC74" i="2"/>
  <c r="BB74" i="2"/>
  <c r="BC73" i="2"/>
  <c r="BB73" i="2"/>
  <c r="BC72" i="2"/>
  <c r="BB72" i="2"/>
  <c r="BC71" i="2"/>
  <c r="BB71" i="2"/>
  <c r="BC70" i="2"/>
  <c r="BB70" i="2"/>
  <c r="BC69" i="2"/>
  <c r="BB69" i="2"/>
  <c r="BC68" i="2"/>
  <c r="BB68" i="2"/>
  <c r="BC67" i="2"/>
  <c r="BB67" i="2"/>
  <c r="BC66" i="2"/>
  <c r="BB66" i="2"/>
  <c r="BC65" i="2"/>
  <c r="BB65" i="2"/>
  <c r="BC64" i="2"/>
  <c r="BB64" i="2"/>
  <c r="BC63" i="2"/>
  <c r="BB63" i="2"/>
  <c r="BC62" i="2"/>
  <c r="BB62" i="2"/>
  <c r="BC61" i="2"/>
  <c r="BB61" i="2"/>
  <c r="BC60" i="2"/>
  <c r="BB60" i="2"/>
  <c r="BC59" i="2"/>
  <c r="BB59" i="2"/>
  <c r="BC58" i="2"/>
  <c r="BB58" i="2"/>
  <c r="BC57" i="2"/>
  <c r="BB57" i="2"/>
  <c r="BC56" i="2"/>
  <c r="BB56" i="2"/>
  <c r="BC55" i="2"/>
  <c r="BB55" i="2"/>
  <c r="BC54" i="2"/>
  <c r="BB54" i="2"/>
  <c r="BC53" i="2"/>
  <c r="BB53" i="2"/>
  <c r="BC52" i="2"/>
  <c r="BB52" i="2"/>
  <c r="BC51" i="2"/>
  <c r="BB51" i="2"/>
  <c r="BC50" i="2"/>
  <c r="BB50" i="2"/>
  <c r="BC49" i="2"/>
  <c r="BB49" i="2"/>
  <c r="BC48" i="2"/>
  <c r="BB48" i="2"/>
  <c r="BC47" i="2"/>
  <c r="BB47" i="2"/>
  <c r="BC46" i="2"/>
  <c r="BB46" i="2"/>
  <c r="BC45" i="2"/>
  <c r="BB45" i="2"/>
  <c r="BC44" i="2"/>
  <c r="BB44" i="2"/>
  <c r="BC43" i="2"/>
  <c r="BB43" i="2"/>
  <c r="BC42" i="2"/>
  <c r="BB42" i="2"/>
  <c r="BC41" i="2"/>
  <c r="BB41" i="2"/>
  <c r="BC40" i="2"/>
  <c r="BB40" i="2"/>
  <c r="BC39" i="2"/>
  <c r="BB39" i="2"/>
  <c r="BC38" i="2"/>
  <c r="BB38" i="2"/>
  <c r="BC37" i="2"/>
  <c r="BB37" i="2"/>
  <c r="BC36" i="2"/>
  <c r="BB36" i="2"/>
  <c r="BC35" i="2"/>
  <c r="BB35" i="2"/>
  <c r="BC34" i="2"/>
  <c r="BB34" i="2"/>
  <c r="BC33" i="2"/>
  <c r="BB33" i="2"/>
  <c r="BC32" i="2"/>
  <c r="BB32" i="2"/>
  <c r="BC31" i="2"/>
  <c r="BB31" i="2"/>
  <c r="BC30" i="2"/>
  <c r="BB30" i="2"/>
  <c r="BC29" i="2"/>
  <c r="BB29" i="2"/>
  <c r="BC28" i="2"/>
  <c r="BB28" i="2"/>
  <c r="BC27" i="2"/>
  <c r="BB27" i="2"/>
  <c r="BC26" i="2"/>
  <c r="BB26" i="2"/>
  <c r="BC25" i="2"/>
  <c r="BB25" i="2"/>
  <c r="BC24" i="2"/>
  <c r="BB24" i="2"/>
  <c r="BC23" i="2"/>
  <c r="BB23" i="2"/>
  <c r="BC22" i="2"/>
  <c r="BB22" i="2"/>
  <c r="BC21" i="2"/>
  <c r="BB21" i="2"/>
  <c r="BC20" i="2"/>
  <c r="BB20" i="2"/>
  <c r="BC19" i="2"/>
  <c r="BB19" i="2"/>
  <c r="BC18" i="2"/>
  <c r="BB18" i="2"/>
  <c r="BC17" i="2"/>
  <c r="BB17" i="2"/>
  <c r="BC16" i="2"/>
  <c r="BB16" i="2"/>
  <c r="BC15" i="2"/>
  <c r="BB15" i="2"/>
  <c r="BC14" i="2"/>
  <c r="BB14" i="2"/>
  <c r="BC13" i="2"/>
  <c r="BB13" i="2"/>
  <c r="BC12" i="2"/>
  <c r="BB12" i="2"/>
  <c r="BC11" i="2"/>
  <c r="BB11" i="2"/>
  <c r="BC10" i="2"/>
  <c r="BB10" i="2"/>
  <c r="BC9" i="2"/>
  <c r="BB9" i="2"/>
  <c r="BC8" i="2"/>
  <c r="BB8" i="2"/>
  <c r="BC7" i="2"/>
  <c r="BB7" i="2"/>
  <c r="BC6" i="2"/>
  <c r="BB6" i="2"/>
  <c r="BC5" i="2"/>
  <c r="BB5" i="2"/>
  <c r="BJ6" i="2"/>
  <c r="BK6" i="2"/>
  <c r="BJ7" i="2"/>
  <c r="BK7" i="2"/>
  <c r="BJ8" i="2"/>
  <c r="BK8" i="2"/>
  <c r="BJ9" i="2"/>
  <c r="BK9" i="2"/>
  <c r="BJ10" i="2"/>
  <c r="BK10" i="2"/>
  <c r="BJ11" i="2"/>
  <c r="BK11" i="2"/>
  <c r="BJ12" i="2"/>
  <c r="BK12" i="2"/>
  <c r="BJ13" i="2"/>
  <c r="BK13" i="2"/>
  <c r="BJ14" i="2"/>
  <c r="BK14" i="2"/>
  <c r="BJ15" i="2"/>
  <c r="BK15" i="2"/>
  <c r="BJ16" i="2"/>
  <c r="BK16" i="2"/>
  <c r="BJ17" i="2"/>
  <c r="BK17" i="2"/>
  <c r="BJ18" i="2"/>
  <c r="BK18" i="2"/>
  <c r="BJ19" i="2"/>
  <c r="BK19" i="2"/>
  <c r="BJ20" i="2"/>
  <c r="BK20" i="2"/>
  <c r="BJ21" i="2"/>
  <c r="BK21" i="2"/>
  <c r="BJ22" i="2"/>
  <c r="BK22" i="2"/>
  <c r="BJ23" i="2"/>
  <c r="BK23" i="2"/>
  <c r="BJ24" i="2"/>
  <c r="BK24" i="2"/>
  <c r="BJ25" i="2"/>
  <c r="BK25" i="2"/>
  <c r="BJ26" i="2"/>
  <c r="BK26" i="2"/>
  <c r="BJ27" i="2"/>
  <c r="BK27" i="2"/>
  <c r="BJ28" i="2"/>
  <c r="BK28" i="2"/>
  <c r="BJ29" i="2"/>
  <c r="BK29" i="2"/>
  <c r="BJ30" i="2"/>
  <c r="BK30" i="2"/>
  <c r="BJ31" i="2"/>
  <c r="BK31" i="2"/>
  <c r="BJ32" i="2"/>
  <c r="BK32" i="2"/>
  <c r="BJ33" i="2"/>
  <c r="BK33" i="2"/>
  <c r="BJ34" i="2"/>
  <c r="BK34" i="2"/>
  <c r="BJ35" i="2"/>
  <c r="BK35" i="2"/>
  <c r="BJ36" i="2"/>
  <c r="BK36" i="2"/>
  <c r="BJ37" i="2"/>
  <c r="BK37" i="2"/>
  <c r="BJ38" i="2"/>
  <c r="BK38" i="2"/>
  <c r="BJ39" i="2"/>
  <c r="BK39" i="2"/>
  <c r="BJ40" i="2"/>
  <c r="BK40" i="2"/>
  <c r="BJ41" i="2"/>
  <c r="BK41" i="2"/>
  <c r="BJ42" i="2"/>
  <c r="BK42" i="2"/>
  <c r="BJ43" i="2"/>
  <c r="BK43" i="2"/>
  <c r="BJ44" i="2"/>
  <c r="BK44" i="2"/>
  <c r="BJ45" i="2"/>
  <c r="BK45" i="2"/>
  <c r="BJ46" i="2"/>
  <c r="BK46" i="2"/>
  <c r="BJ47" i="2"/>
  <c r="BK47" i="2"/>
  <c r="BJ48" i="2"/>
  <c r="BK48" i="2"/>
  <c r="BJ49" i="2"/>
  <c r="BK49" i="2"/>
  <c r="BJ50" i="2"/>
  <c r="BK50" i="2"/>
  <c r="BJ51" i="2"/>
  <c r="BK51" i="2"/>
  <c r="BJ52" i="2"/>
  <c r="BK52" i="2"/>
  <c r="BJ53" i="2"/>
  <c r="BK53" i="2"/>
  <c r="BJ54" i="2"/>
  <c r="BK54" i="2"/>
  <c r="BJ55" i="2"/>
  <c r="BK55" i="2"/>
  <c r="BJ56" i="2"/>
  <c r="BK56" i="2"/>
  <c r="BJ57" i="2"/>
  <c r="BK57" i="2"/>
  <c r="BJ58" i="2"/>
  <c r="BK58" i="2"/>
  <c r="BJ59" i="2"/>
  <c r="BK59" i="2"/>
  <c r="BJ60" i="2"/>
  <c r="BK60" i="2"/>
  <c r="BJ61" i="2"/>
  <c r="BK61" i="2"/>
  <c r="BJ62" i="2"/>
  <c r="BK62" i="2"/>
  <c r="BJ63" i="2"/>
  <c r="BK63" i="2"/>
  <c r="BJ64" i="2"/>
  <c r="BK64" i="2"/>
  <c r="BJ65" i="2"/>
  <c r="BK65" i="2"/>
  <c r="BJ66" i="2"/>
  <c r="BK66" i="2"/>
  <c r="BJ67" i="2"/>
  <c r="BK67" i="2"/>
  <c r="BJ68" i="2"/>
  <c r="BK68" i="2"/>
  <c r="BJ69" i="2"/>
  <c r="BK69" i="2"/>
  <c r="BJ70" i="2"/>
  <c r="BK70" i="2"/>
  <c r="BJ71" i="2"/>
  <c r="BK71" i="2"/>
  <c r="BJ72" i="2"/>
  <c r="BK72" i="2"/>
  <c r="BJ73" i="2"/>
  <c r="BK73" i="2"/>
  <c r="BJ74" i="2"/>
  <c r="BK74" i="2"/>
  <c r="BJ75" i="2"/>
  <c r="BK75" i="2"/>
  <c r="BJ76" i="2"/>
  <c r="BK76" i="2"/>
  <c r="BJ77" i="2"/>
  <c r="BK77" i="2"/>
  <c r="BJ78" i="2"/>
  <c r="BK78" i="2"/>
  <c r="BJ79" i="2"/>
  <c r="BK79" i="2"/>
  <c r="BJ80" i="2"/>
  <c r="BK80" i="2"/>
  <c r="BJ81" i="2"/>
  <c r="BK81" i="2"/>
  <c r="BJ82" i="2"/>
  <c r="BK82" i="2"/>
  <c r="BJ83" i="2"/>
  <c r="BK83" i="2"/>
  <c r="BJ84" i="2"/>
  <c r="BK84" i="2"/>
  <c r="BJ85" i="2"/>
  <c r="BK85" i="2"/>
  <c r="BJ86" i="2"/>
  <c r="BK86" i="2"/>
  <c r="BJ87" i="2"/>
  <c r="BK87" i="2"/>
  <c r="BJ88" i="2"/>
  <c r="BK88" i="2"/>
  <c r="BJ89" i="2"/>
  <c r="BK89" i="2"/>
  <c r="BJ90" i="2"/>
  <c r="BK90" i="2"/>
  <c r="BJ91" i="2"/>
  <c r="BK91" i="2"/>
  <c r="BJ92" i="2"/>
  <c r="BK92" i="2"/>
  <c r="BJ93" i="2"/>
  <c r="BK93" i="2"/>
  <c r="BJ94" i="2"/>
  <c r="BK94" i="2"/>
  <c r="BJ95" i="2"/>
  <c r="BK95" i="2"/>
  <c r="BJ96" i="2"/>
  <c r="BK96" i="2"/>
  <c r="BJ97" i="2"/>
  <c r="BK97" i="2"/>
  <c r="BJ98" i="2"/>
  <c r="BK98" i="2"/>
  <c r="BJ99" i="2"/>
  <c r="BK99" i="2"/>
  <c r="BJ100" i="2"/>
  <c r="BK100" i="2"/>
  <c r="BJ101" i="2"/>
  <c r="BK101" i="2"/>
  <c r="BJ102" i="2"/>
  <c r="BK102" i="2"/>
  <c r="BJ103" i="2"/>
  <c r="BK103" i="2"/>
  <c r="BJ104" i="2"/>
  <c r="BK104" i="2"/>
  <c r="BJ105" i="2"/>
  <c r="BK105" i="2"/>
  <c r="BJ106" i="2"/>
  <c r="BK106" i="2"/>
  <c r="BJ107" i="2"/>
  <c r="BK107" i="2"/>
  <c r="BJ108" i="2"/>
  <c r="BK108" i="2"/>
  <c r="BJ109" i="2"/>
  <c r="BK109" i="2"/>
  <c r="BJ5" i="2"/>
  <c r="BK5" i="2"/>
  <c r="BR6" i="2"/>
  <c r="BS6" i="2"/>
  <c r="BR7" i="2"/>
  <c r="BS7" i="2"/>
  <c r="BR8" i="2"/>
  <c r="BS8" i="2"/>
  <c r="BR9" i="2"/>
  <c r="BS9" i="2"/>
  <c r="BR10" i="2"/>
  <c r="BS10" i="2"/>
  <c r="BR11" i="2"/>
  <c r="BS11" i="2"/>
  <c r="BR12" i="2"/>
  <c r="BS12" i="2"/>
  <c r="BR13" i="2"/>
  <c r="BS13" i="2"/>
  <c r="BR14" i="2"/>
  <c r="BS14" i="2"/>
  <c r="BR15" i="2"/>
  <c r="BS15" i="2"/>
  <c r="BR16" i="2"/>
  <c r="BS16" i="2"/>
  <c r="BR17" i="2"/>
  <c r="BS17" i="2"/>
  <c r="BR18" i="2"/>
  <c r="BS18" i="2"/>
  <c r="BR19" i="2"/>
  <c r="BS19" i="2"/>
  <c r="BR20" i="2"/>
  <c r="BS20" i="2"/>
  <c r="BR21" i="2"/>
  <c r="BS21" i="2"/>
  <c r="BR22" i="2"/>
  <c r="BS22" i="2"/>
  <c r="BR23" i="2"/>
  <c r="BS23" i="2"/>
  <c r="BR24" i="2"/>
  <c r="BS24" i="2"/>
  <c r="BR25" i="2"/>
  <c r="BS25" i="2"/>
  <c r="BR26" i="2"/>
  <c r="BS26" i="2"/>
  <c r="BR27" i="2"/>
  <c r="BS27" i="2"/>
  <c r="BR28" i="2"/>
  <c r="BS28" i="2"/>
  <c r="BR29" i="2"/>
  <c r="BS29" i="2"/>
  <c r="BR30" i="2"/>
  <c r="BS30" i="2"/>
  <c r="BR31" i="2"/>
  <c r="BS31" i="2"/>
  <c r="BR32" i="2"/>
  <c r="BS32" i="2"/>
  <c r="BR33" i="2"/>
  <c r="BS33" i="2"/>
  <c r="BR34" i="2"/>
  <c r="BS34" i="2"/>
  <c r="BR35" i="2"/>
  <c r="BS35" i="2"/>
  <c r="BR36" i="2"/>
  <c r="BS36" i="2"/>
  <c r="BR37" i="2"/>
  <c r="BS37" i="2"/>
  <c r="BR38" i="2"/>
  <c r="BS38" i="2"/>
  <c r="BR39" i="2"/>
  <c r="BS39" i="2"/>
  <c r="BR40" i="2"/>
  <c r="BS40" i="2"/>
  <c r="BR41" i="2"/>
  <c r="BS41" i="2"/>
  <c r="BR42" i="2"/>
  <c r="BS42" i="2"/>
  <c r="BR43" i="2"/>
  <c r="BS43" i="2"/>
  <c r="BR44" i="2"/>
  <c r="BS44" i="2"/>
  <c r="BR45" i="2"/>
  <c r="BS45" i="2"/>
  <c r="BR46" i="2"/>
  <c r="BS46" i="2"/>
  <c r="BR47" i="2"/>
  <c r="BS47" i="2"/>
  <c r="BR48" i="2"/>
  <c r="BS48" i="2"/>
  <c r="BR49" i="2"/>
  <c r="BS49" i="2"/>
  <c r="BR50" i="2"/>
  <c r="BS50" i="2"/>
  <c r="BR51" i="2"/>
  <c r="BS51" i="2"/>
  <c r="BR52" i="2"/>
  <c r="BS52" i="2"/>
  <c r="BR53" i="2"/>
  <c r="BS53" i="2"/>
  <c r="BR54" i="2"/>
  <c r="BS54" i="2"/>
  <c r="BR55" i="2"/>
  <c r="BS55" i="2"/>
  <c r="BR56" i="2"/>
  <c r="BS56" i="2"/>
  <c r="BR57" i="2"/>
  <c r="BS57" i="2"/>
  <c r="BR58" i="2"/>
  <c r="BS58" i="2"/>
  <c r="BR59" i="2"/>
  <c r="BS59" i="2"/>
  <c r="BR60" i="2"/>
  <c r="BS60" i="2"/>
  <c r="BR61" i="2"/>
  <c r="BS61" i="2"/>
  <c r="BR62" i="2"/>
  <c r="BS62" i="2"/>
  <c r="BR63" i="2"/>
  <c r="BS63" i="2"/>
  <c r="BR64" i="2"/>
  <c r="BS64" i="2"/>
  <c r="BR65" i="2"/>
  <c r="BS65" i="2"/>
  <c r="BR66" i="2"/>
  <c r="BS66" i="2"/>
  <c r="BR67" i="2"/>
  <c r="BS67" i="2"/>
  <c r="BR68" i="2"/>
  <c r="BS68" i="2"/>
  <c r="BR69" i="2"/>
  <c r="BS69" i="2"/>
  <c r="BR70" i="2"/>
  <c r="BS70" i="2"/>
  <c r="BR71" i="2"/>
  <c r="BS71" i="2"/>
  <c r="BR72" i="2"/>
  <c r="BS72" i="2"/>
  <c r="BR73" i="2"/>
  <c r="BS73" i="2"/>
  <c r="BR74" i="2"/>
  <c r="BS74" i="2"/>
  <c r="BR75" i="2"/>
  <c r="BS75" i="2"/>
  <c r="BR76" i="2"/>
  <c r="BS76" i="2"/>
  <c r="BR77" i="2"/>
  <c r="BS77" i="2"/>
  <c r="BR78" i="2"/>
  <c r="BS78" i="2"/>
  <c r="BR79" i="2"/>
  <c r="BS79" i="2"/>
  <c r="BR80" i="2"/>
  <c r="BS80" i="2"/>
  <c r="BR81" i="2"/>
  <c r="BS81" i="2"/>
  <c r="BR82" i="2"/>
  <c r="BS82" i="2"/>
  <c r="BR83" i="2"/>
  <c r="BS83" i="2"/>
  <c r="BR84" i="2"/>
  <c r="BS84" i="2"/>
  <c r="BR85" i="2"/>
  <c r="BS85" i="2"/>
  <c r="BR86" i="2"/>
  <c r="BS86" i="2"/>
  <c r="BR87" i="2"/>
  <c r="BS87" i="2"/>
  <c r="BR88" i="2"/>
  <c r="BS88" i="2"/>
  <c r="BR89" i="2"/>
  <c r="BS89" i="2"/>
  <c r="BR90" i="2"/>
  <c r="BS90" i="2"/>
  <c r="BR91" i="2"/>
  <c r="BS91" i="2"/>
  <c r="BR92" i="2"/>
  <c r="BS92" i="2"/>
  <c r="BR93" i="2"/>
  <c r="BS93" i="2"/>
  <c r="BR94" i="2"/>
  <c r="BS94" i="2"/>
  <c r="BR95" i="2"/>
  <c r="BS95" i="2"/>
  <c r="BR96" i="2"/>
  <c r="BS96" i="2"/>
  <c r="BR97" i="2"/>
  <c r="BS97" i="2"/>
  <c r="BR98" i="2"/>
  <c r="BS98" i="2"/>
  <c r="BR99" i="2"/>
  <c r="BS99" i="2"/>
  <c r="BR100" i="2"/>
  <c r="BS100" i="2"/>
  <c r="BR101" i="2"/>
  <c r="BS101" i="2"/>
  <c r="BR102" i="2"/>
  <c r="BS102" i="2"/>
  <c r="BR103" i="2"/>
  <c r="BS103" i="2"/>
  <c r="BR104" i="2"/>
  <c r="BS104" i="2"/>
  <c r="BR105" i="2"/>
  <c r="BS105" i="2"/>
  <c r="BR106" i="2"/>
  <c r="BS106" i="2"/>
  <c r="BR107" i="2"/>
  <c r="BS107" i="2"/>
  <c r="BR108" i="2"/>
  <c r="BS108" i="2"/>
  <c r="BR109" i="2"/>
  <c r="BS109" i="2"/>
  <c r="BS5" i="2"/>
  <c r="BR5" i="2"/>
  <c r="H110" i="2"/>
  <c r="N6" i="2"/>
  <c r="O6" i="2"/>
  <c r="CC6" i="2"/>
  <c r="CF6" i="2"/>
  <c r="CD6" i="2"/>
  <c r="CE6" i="2"/>
  <c r="CG6" i="2"/>
  <c r="N7" i="2"/>
  <c r="O7" i="2"/>
  <c r="CC7" i="2"/>
  <c r="CF7" i="2"/>
  <c r="CD7" i="2"/>
  <c r="CE7" i="2"/>
  <c r="CG7" i="2"/>
  <c r="N8" i="2"/>
  <c r="O8" i="2"/>
  <c r="CC8" i="2"/>
  <c r="CF8" i="2"/>
  <c r="CD8" i="2"/>
  <c r="CE8" i="2"/>
  <c r="CG8" i="2"/>
  <c r="N9" i="2"/>
  <c r="O9" i="2"/>
  <c r="CC9" i="2"/>
  <c r="CF9" i="2"/>
  <c r="CD9" i="2"/>
  <c r="CE9" i="2"/>
  <c r="CG9" i="2"/>
  <c r="N10" i="2"/>
  <c r="O10" i="2"/>
  <c r="CC10" i="2"/>
  <c r="CF10" i="2"/>
  <c r="CD10" i="2"/>
  <c r="CE10" i="2"/>
  <c r="CG10" i="2"/>
  <c r="N11" i="2"/>
  <c r="O11" i="2"/>
  <c r="CC11" i="2"/>
  <c r="CF11" i="2"/>
  <c r="CD11" i="2"/>
  <c r="CE11" i="2"/>
  <c r="CG11" i="2"/>
  <c r="N12" i="2"/>
  <c r="O12" i="2"/>
  <c r="CC12" i="2"/>
  <c r="CF12" i="2"/>
  <c r="CD12" i="2"/>
  <c r="CE12" i="2"/>
  <c r="CG12" i="2"/>
  <c r="N13" i="2"/>
  <c r="O13" i="2"/>
  <c r="CC13" i="2"/>
  <c r="CF13" i="2"/>
  <c r="CD13" i="2"/>
  <c r="CE13" i="2"/>
  <c r="CG13" i="2"/>
  <c r="N14" i="2"/>
  <c r="O14" i="2"/>
  <c r="CC14" i="2"/>
  <c r="CF14" i="2"/>
  <c r="CD14" i="2"/>
  <c r="CE14" i="2"/>
  <c r="CG14" i="2"/>
  <c r="N15" i="2"/>
  <c r="O15" i="2"/>
  <c r="CC15" i="2"/>
  <c r="CF15" i="2"/>
  <c r="CD15" i="2"/>
  <c r="CE15" i="2"/>
  <c r="CG15" i="2"/>
  <c r="N16" i="2"/>
  <c r="O16" i="2"/>
  <c r="CC16" i="2"/>
  <c r="CF16" i="2"/>
  <c r="CD16" i="2"/>
  <c r="CE16" i="2"/>
  <c r="CG16" i="2"/>
  <c r="N17" i="2"/>
  <c r="O17" i="2"/>
  <c r="CC17" i="2"/>
  <c r="CF17" i="2"/>
  <c r="CD17" i="2"/>
  <c r="CE17" i="2"/>
  <c r="CG17" i="2"/>
  <c r="N18" i="2"/>
  <c r="O18" i="2"/>
  <c r="CC18" i="2"/>
  <c r="CF18" i="2"/>
  <c r="CD18" i="2"/>
  <c r="CE18" i="2"/>
  <c r="CG18" i="2"/>
  <c r="N19" i="2"/>
  <c r="O19" i="2"/>
  <c r="CC19" i="2"/>
  <c r="CF19" i="2"/>
  <c r="CD19" i="2"/>
  <c r="CE19" i="2"/>
  <c r="CG19" i="2"/>
  <c r="N20" i="2"/>
  <c r="O20" i="2"/>
  <c r="CC20" i="2"/>
  <c r="CF20" i="2"/>
  <c r="CD20" i="2"/>
  <c r="CE20" i="2"/>
  <c r="CG20" i="2"/>
  <c r="N21" i="2"/>
  <c r="O21" i="2"/>
  <c r="CC21" i="2"/>
  <c r="CF21" i="2"/>
  <c r="CD21" i="2"/>
  <c r="CE21" i="2"/>
  <c r="CG21" i="2"/>
  <c r="N22" i="2"/>
  <c r="O22" i="2"/>
  <c r="CC22" i="2"/>
  <c r="CF22" i="2"/>
  <c r="CD22" i="2"/>
  <c r="CE22" i="2"/>
  <c r="CG22" i="2"/>
  <c r="N23" i="2"/>
  <c r="O23" i="2"/>
  <c r="CC23" i="2"/>
  <c r="CF23" i="2"/>
  <c r="CD23" i="2"/>
  <c r="CE23" i="2"/>
  <c r="CG23" i="2"/>
  <c r="N24" i="2"/>
  <c r="O24" i="2"/>
  <c r="CC24" i="2"/>
  <c r="CF24" i="2"/>
  <c r="CD24" i="2"/>
  <c r="CE24" i="2"/>
  <c r="CG24" i="2"/>
  <c r="N25" i="2"/>
  <c r="O25" i="2"/>
  <c r="CC25" i="2"/>
  <c r="CF25" i="2"/>
  <c r="CD25" i="2"/>
  <c r="CE25" i="2"/>
  <c r="CG25" i="2"/>
  <c r="N26" i="2"/>
  <c r="O26" i="2"/>
  <c r="CC26" i="2"/>
  <c r="CF26" i="2"/>
  <c r="CD26" i="2"/>
  <c r="CE26" i="2"/>
  <c r="CG26" i="2"/>
  <c r="N27" i="2"/>
  <c r="O27" i="2"/>
  <c r="CC27" i="2"/>
  <c r="CF27" i="2"/>
  <c r="CD27" i="2"/>
  <c r="CE27" i="2"/>
  <c r="CG27" i="2"/>
  <c r="N28" i="2"/>
  <c r="O28" i="2"/>
  <c r="CC28" i="2"/>
  <c r="CF28" i="2"/>
  <c r="CD28" i="2"/>
  <c r="CE28" i="2"/>
  <c r="CG28" i="2"/>
  <c r="N29" i="2"/>
  <c r="O29" i="2"/>
  <c r="CC29" i="2"/>
  <c r="CF29" i="2"/>
  <c r="CD29" i="2"/>
  <c r="CE29" i="2"/>
  <c r="CG29" i="2"/>
  <c r="N30" i="2"/>
  <c r="O30" i="2"/>
  <c r="CC30" i="2"/>
  <c r="CF30" i="2"/>
  <c r="CD30" i="2"/>
  <c r="CE30" i="2"/>
  <c r="CG30" i="2"/>
  <c r="N31" i="2"/>
  <c r="O31" i="2"/>
  <c r="CC31" i="2"/>
  <c r="CF31" i="2"/>
  <c r="CD31" i="2"/>
  <c r="CE31" i="2"/>
  <c r="CG31" i="2"/>
  <c r="N32" i="2"/>
  <c r="O32" i="2"/>
  <c r="CC32" i="2"/>
  <c r="CF32" i="2"/>
  <c r="CD32" i="2"/>
  <c r="CE32" i="2"/>
  <c r="CG32" i="2"/>
  <c r="N33" i="2"/>
  <c r="O33" i="2"/>
  <c r="CC33" i="2"/>
  <c r="CF33" i="2"/>
  <c r="CD33" i="2"/>
  <c r="CE33" i="2"/>
  <c r="CG33" i="2"/>
  <c r="N34" i="2"/>
  <c r="O34" i="2"/>
  <c r="CC34" i="2"/>
  <c r="CF34" i="2"/>
  <c r="CD34" i="2"/>
  <c r="CE34" i="2"/>
  <c r="CG34" i="2"/>
  <c r="N35" i="2"/>
  <c r="O35" i="2"/>
  <c r="CC35" i="2"/>
  <c r="CF35" i="2"/>
  <c r="CD35" i="2"/>
  <c r="CE35" i="2"/>
  <c r="CG35" i="2"/>
  <c r="N36" i="2"/>
  <c r="O36" i="2"/>
  <c r="CC36" i="2"/>
  <c r="CF36" i="2"/>
  <c r="CD36" i="2"/>
  <c r="CE36" i="2"/>
  <c r="CG36" i="2"/>
  <c r="N37" i="2"/>
  <c r="O37" i="2"/>
  <c r="CC37" i="2"/>
  <c r="CF37" i="2"/>
  <c r="CD37" i="2"/>
  <c r="CE37" i="2"/>
  <c r="CG37" i="2"/>
  <c r="N38" i="2"/>
  <c r="O38" i="2"/>
  <c r="CC38" i="2"/>
  <c r="CF38" i="2"/>
  <c r="CD38" i="2"/>
  <c r="CE38" i="2"/>
  <c r="CG38" i="2"/>
  <c r="N39" i="2"/>
  <c r="O39" i="2"/>
  <c r="CC39" i="2"/>
  <c r="CF39" i="2"/>
  <c r="CD39" i="2"/>
  <c r="CE39" i="2"/>
  <c r="CG39" i="2"/>
  <c r="N40" i="2"/>
  <c r="O40" i="2"/>
  <c r="CC40" i="2"/>
  <c r="CF40" i="2"/>
  <c r="CD40" i="2"/>
  <c r="CE40" i="2"/>
  <c r="CG40" i="2"/>
  <c r="N41" i="2"/>
  <c r="O41" i="2"/>
  <c r="CC41" i="2"/>
  <c r="CF41" i="2"/>
  <c r="CD41" i="2"/>
  <c r="CE41" i="2"/>
  <c r="CG41" i="2"/>
  <c r="N42" i="2"/>
  <c r="O42" i="2"/>
  <c r="CC42" i="2"/>
  <c r="CF42" i="2"/>
  <c r="CD42" i="2"/>
  <c r="CE42" i="2"/>
  <c r="CG42" i="2"/>
  <c r="N43" i="2"/>
  <c r="O43" i="2"/>
  <c r="CC43" i="2"/>
  <c r="CF43" i="2"/>
  <c r="CD43" i="2"/>
  <c r="CE43" i="2"/>
  <c r="CG43" i="2"/>
  <c r="N44" i="2"/>
  <c r="O44" i="2"/>
  <c r="CC44" i="2"/>
  <c r="CF44" i="2"/>
  <c r="CD44" i="2"/>
  <c r="CE44" i="2"/>
  <c r="CG44" i="2"/>
  <c r="N45" i="2"/>
  <c r="O45" i="2"/>
  <c r="CC45" i="2"/>
  <c r="CF45" i="2"/>
  <c r="CD45" i="2"/>
  <c r="CE45" i="2"/>
  <c r="CG45" i="2"/>
  <c r="N46" i="2"/>
  <c r="O46" i="2"/>
  <c r="CC46" i="2"/>
  <c r="CF46" i="2"/>
  <c r="CD46" i="2"/>
  <c r="CE46" i="2"/>
  <c r="CG46" i="2"/>
  <c r="N47" i="2"/>
  <c r="O47" i="2"/>
  <c r="CC47" i="2"/>
  <c r="CF47" i="2"/>
  <c r="CD47" i="2"/>
  <c r="CE47" i="2"/>
  <c r="CG47" i="2"/>
  <c r="BZ48" i="2"/>
  <c r="N48" i="2"/>
  <c r="O48" i="2"/>
  <c r="CC48" i="2"/>
  <c r="CF48" i="2"/>
  <c r="CA48" i="2"/>
  <c r="CD48" i="2"/>
  <c r="CE48" i="2"/>
  <c r="CG48" i="2"/>
  <c r="N49" i="2"/>
  <c r="O49" i="2"/>
  <c r="CC49" i="2"/>
  <c r="CF49" i="2"/>
  <c r="CD49" i="2"/>
  <c r="CE49" i="2"/>
  <c r="CG49" i="2"/>
  <c r="N50" i="2"/>
  <c r="O50" i="2"/>
  <c r="CC50" i="2"/>
  <c r="CF50" i="2"/>
  <c r="CD50" i="2"/>
  <c r="CE50" i="2"/>
  <c r="CG50" i="2"/>
  <c r="N51" i="2"/>
  <c r="O51" i="2"/>
  <c r="CC51" i="2"/>
  <c r="CF51" i="2"/>
  <c r="CD51" i="2"/>
  <c r="CE51" i="2"/>
  <c r="CG51" i="2"/>
  <c r="N52" i="2"/>
  <c r="O52" i="2"/>
  <c r="CC52" i="2"/>
  <c r="CF52" i="2"/>
  <c r="CD52" i="2"/>
  <c r="CE52" i="2"/>
  <c r="CG52" i="2"/>
  <c r="N53" i="2"/>
  <c r="O53" i="2"/>
  <c r="CC53" i="2"/>
  <c r="CF53" i="2"/>
  <c r="CD53" i="2"/>
  <c r="CE53" i="2"/>
  <c r="CG53" i="2"/>
  <c r="N54" i="2"/>
  <c r="O54" i="2"/>
  <c r="CC54" i="2"/>
  <c r="CF54" i="2"/>
  <c r="CD54" i="2"/>
  <c r="CE54" i="2"/>
  <c r="CG54" i="2"/>
  <c r="N55" i="2"/>
  <c r="O55" i="2"/>
  <c r="CC55" i="2"/>
  <c r="CF55" i="2"/>
  <c r="CD55" i="2"/>
  <c r="CE55" i="2"/>
  <c r="CG55" i="2"/>
  <c r="N56" i="2"/>
  <c r="O56" i="2"/>
  <c r="CC56" i="2"/>
  <c r="CF56" i="2"/>
  <c r="CD56" i="2"/>
  <c r="CE56" i="2"/>
  <c r="CG56" i="2"/>
  <c r="N57" i="2"/>
  <c r="O57" i="2"/>
  <c r="CC57" i="2"/>
  <c r="CF57" i="2"/>
  <c r="CD57" i="2"/>
  <c r="CE57" i="2"/>
  <c r="CG57" i="2"/>
  <c r="N58" i="2"/>
  <c r="O58" i="2"/>
  <c r="CC58" i="2"/>
  <c r="CF58" i="2"/>
  <c r="CD58" i="2"/>
  <c r="CE58" i="2"/>
  <c r="CG58" i="2"/>
  <c r="N59" i="2"/>
  <c r="O59" i="2"/>
  <c r="CC59" i="2"/>
  <c r="CF59" i="2"/>
  <c r="CD59" i="2"/>
  <c r="CE59" i="2"/>
  <c r="CG59" i="2"/>
  <c r="N60" i="2"/>
  <c r="O60" i="2"/>
  <c r="CC60" i="2"/>
  <c r="CF60" i="2"/>
  <c r="CD60" i="2"/>
  <c r="CE60" i="2"/>
  <c r="CG60" i="2"/>
  <c r="N61" i="2"/>
  <c r="O61" i="2"/>
  <c r="CC61" i="2"/>
  <c r="CF61" i="2"/>
  <c r="CD61" i="2"/>
  <c r="CE61" i="2"/>
  <c r="CG61" i="2"/>
  <c r="N62" i="2"/>
  <c r="O62" i="2"/>
  <c r="CC62" i="2"/>
  <c r="CF62" i="2"/>
  <c r="CD62" i="2"/>
  <c r="CE62" i="2"/>
  <c r="CG62" i="2"/>
  <c r="N63" i="2"/>
  <c r="O63" i="2"/>
  <c r="CC63" i="2"/>
  <c r="CF63" i="2"/>
  <c r="CD63" i="2"/>
  <c r="CE63" i="2"/>
  <c r="CG63" i="2"/>
  <c r="N64" i="2"/>
  <c r="O64" i="2"/>
  <c r="CC64" i="2"/>
  <c r="CF64" i="2"/>
  <c r="CD64" i="2"/>
  <c r="CE64" i="2"/>
  <c r="CG64" i="2"/>
  <c r="N65" i="2"/>
  <c r="O65" i="2"/>
  <c r="CC65" i="2"/>
  <c r="CF65" i="2"/>
  <c r="CD65" i="2"/>
  <c r="CE65" i="2"/>
  <c r="CG65" i="2"/>
  <c r="N66" i="2"/>
  <c r="O66" i="2"/>
  <c r="CC66" i="2"/>
  <c r="CF66" i="2"/>
  <c r="CD66" i="2"/>
  <c r="CE66" i="2"/>
  <c r="CG66" i="2"/>
  <c r="N67" i="2"/>
  <c r="O67" i="2"/>
  <c r="CC67" i="2"/>
  <c r="CF67" i="2"/>
  <c r="CD67" i="2"/>
  <c r="CE67" i="2"/>
  <c r="CG67" i="2"/>
  <c r="N68" i="2"/>
  <c r="O68" i="2"/>
  <c r="CC68" i="2"/>
  <c r="CF68" i="2"/>
  <c r="CD68" i="2"/>
  <c r="CE68" i="2"/>
  <c r="CG68" i="2"/>
  <c r="N69" i="2"/>
  <c r="O69" i="2"/>
  <c r="CC69" i="2"/>
  <c r="CF69" i="2"/>
  <c r="CD69" i="2"/>
  <c r="CE69" i="2"/>
  <c r="CG69" i="2"/>
  <c r="N70" i="2"/>
  <c r="O70" i="2"/>
  <c r="CC70" i="2"/>
  <c r="CF70" i="2"/>
  <c r="CD70" i="2"/>
  <c r="CE70" i="2"/>
  <c r="CG70" i="2"/>
  <c r="N71" i="2"/>
  <c r="O71" i="2"/>
  <c r="CC71" i="2"/>
  <c r="CF71" i="2"/>
  <c r="CD71" i="2"/>
  <c r="CE71" i="2"/>
  <c r="CG71" i="2"/>
  <c r="N72" i="2"/>
  <c r="O72" i="2"/>
  <c r="CC72" i="2"/>
  <c r="CF72" i="2"/>
  <c r="CD72" i="2"/>
  <c r="CE72" i="2"/>
  <c r="CG72" i="2"/>
  <c r="N73" i="2"/>
  <c r="O73" i="2"/>
  <c r="CC73" i="2"/>
  <c r="CF73" i="2"/>
  <c r="CD73" i="2"/>
  <c r="CE73" i="2"/>
  <c r="CG73" i="2"/>
  <c r="N74" i="2"/>
  <c r="O74" i="2"/>
  <c r="CC74" i="2"/>
  <c r="CF74" i="2"/>
  <c r="CD74" i="2"/>
  <c r="CE74" i="2"/>
  <c r="CG74" i="2"/>
  <c r="N75" i="2"/>
  <c r="O75" i="2"/>
  <c r="CC75" i="2"/>
  <c r="CF75" i="2"/>
  <c r="CD75" i="2"/>
  <c r="CE75" i="2"/>
  <c r="CG75" i="2"/>
  <c r="N76" i="2"/>
  <c r="O76" i="2"/>
  <c r="CC76" i="2"/>
  <c r="CF76" i="2"/>
  <c r="CD76" i="2"/>
  <c r="CE76" i="2"/>
  <c r="CG76" i="2"/>
  <c r="N77" i="2"/>
  <c r="O77" i="2"/>
  <c r="CC77" i="2"/>
  <c r="CF77" i="2"/>
  <c r="CD77" i="2"/>
  <c r="CE77" i="2"/>
  <c r="CG77" i="2"/>
  <c r="N78" i="2"/>
  <c r="O78" i="2"/>
  <c r="CC78" i="2"/>
  <c r="CF78" i="2"/>
  <c r="CD78" i="2"/>
  <c r="CE78" i="2"/>
  <c r="CG78" i="2"/>
  <c r="N79" i="2"/>
  <c r="O79" i="2"/>
  <c r="CC79" i="2"/>
  <c r="CF79" i="2"/>
  <c r="CD79" i="2"/>
  <c r="CE79" i="2"/>
  <c r="CG79" i="2"/>
  <c r="N80" i="2"/>
  <c r="O80" i="2"/>
  <c r="CC80" i="2"/>
  <c r="CF80" i="2"/>
  <c r="CD80" i="2"/>
  <c r="CE80" i="2"/>
  <c r="CG80" i="2"/>
  <c r="N81" i="2"/>
  <c r="O81" i="2"/>
  <c r="CC81" i="2"/>
  <c r="CF81" i="2"/>
  <c r="CD81" i="2"/>
  <c r="CE81" i="2"/>
  <c r="CG81" i="2"/>
  <c r="N82" i="2"/>
  <c r="O82" i="2"/>
  <c r="CC82" i="2"/>
  <c r="CF82" i="2"/>
  <c r="CD82" i="2"/>
  <c r="CE82" i="2"/>
  <c r="CG82" i="2"/>
  <c r="N83" i="2"/>
  <c r="O83" i="2"/>
  <c r="CC83" i="2"/>
  <c r="CF83" i="2"/>
  <c r="CD83" i="2"/>
  <c r="CE83" i="2"/>
  <c r="CG83" i="2"/>
  <c r="N84" i="2"/>
  <c r="O84" i="2"/>
  <c r="CC84" i="2"/>
  <c r="CF84" i="2"/>
  <c r="CD84" i="2"/>
  <c r="CE84" i="2"/>
  <c r="CG84" i="2"/>
  <c r="N85" i="2"/>
  <c r="O85" i="2"/>
  <c r="CC85" i="2"/>
  <c r="CF85" i="2"/>
  <c r="CD85" i="2"/>
  <c r="CE85" i="2"/>
  <c r="CG85" i="2"/>
  <c r="N86" i="2"/>
  <c r="O86" i="2"/>
  <c r="CC86" i="2"/>
  <c r="CF86" i="2"/>
  <c r="CD86" i="2"/>
  <c r="CE86" i="2"/>
  <c r="CG86" i="2"/>
  <c r="N87" i="2"/>
  <c r="O87" i="2"/>
  <c r="CC87" i="2"/>
  <c r="CF87" i="2"/>
  <c r="CD87" i="2"/>
  <c r="CE87" i="2"/>
  <c r="CG87" i="2"/>
  <c r="N88" i="2"/>
  <c r="O88" i="2"/>
  <c r="CC88" i="2"/>
  <c r="CF88" i="2"/>
  <c r="CD88" i="2"/>
  <c r="CE88" i="2"/>
  <c r="CG88" i="2"/>
  <c r="N89" i="2"/>
  <c r="O89" i="2"/>
  <c r="CC89" i="2"/>
  <c r="CF89" i="2"/>
  <c r="CD89" i="2"/>
  <c r="CE89" i="2"/>
  <c r="CG89" i="2"/>
  <c r="N90" i="2"/>
  <c r="O90" i="2"/>
  <c r="CC90" i="2"/>
  <c r="CF90" i="2"/>
  <c r="CD90" i="2"/>
  <c r="CE90" i="2"/>
  <c r="CG90" i="2"/>
  <c r="N91" i="2"/>
  <c r="O91" i="2"/>
  <c r="CC91" i="2"/>
  <c r="CF91" i="2"/>
  <c r="CD91" i="2"/>
  <c r="CE91" i="2"/>
  <c r="CG91" i="2"/>
  <c r="N92" i="2"/>
  <c r="O92" i="2"/>
  <c r="CC92" i="2"/>
  <c r="CF92" i="2"/>
  <c r="CD92" i="2"/>
  <c r="CE92" i="2"/>
  <c r="CG92" i="2"/>
  <c r="N93" i="2"/>
  <c r="O93" i="2"/>
  <c r="CC93" i="2"/>
  <c r="CF93" i="2"/>
  <c r="CD93" i="2"/>
  <c r="CE93" i="2"/>
  <c r="CG93" i="2"/>
  <c r="N94" i="2"/>
  <c r="O94" i="2"/>
  <c r="CC94" i="2"/>
  <c r="CF94" i="2"/>
  <c r="CD94" i="2"/>
  <c r="CE94" i="2"/>
  <c r="CG94" i="2"/>
  <c r="N95" i="2"/>
  <c r="O95" i="2"/>
  <c r="CC95" i="2"/>
  <c r="CF95" i="2"/>
  <c r="CD95" i="2"/>
  <c r="CE95" i="2"/>
  <c r="CG95" i="2"/>
  <c r="N96" i="2"/>
  <c r="O96" i="2"/>
  <c r="CC96" i="2"/>
  <c r="CF96" i="2"/>
  <c r="CD96" i="2"/>
  <c r="CE96" i="2"/>
  <c r="CG96" i="2"/>
  <c r="N97" i="2"/>
  <c r="O97" i="2"/>
  <c r="CC97" i="2"/>
  <c r="CF97" i="2"/>
  <c r="CD97" i="2"/>
  <c r="CE97" i="2"/>
  <c r="CG97" i="2"/>
  <c r="N98" i="2"/>
  <c r="O98" i="2"/>
  <c r="CC98" i="2"/>
  <c r="CF98" i="2"/>
  <c r="CD98" i="2"/>
  <c r="CE98" i="2"/>
  <c r="CG98" i="2"/>
  <c r="N99" i="2"/>
  <c r="O99" i="2"/>
  <c r="CC99" i="2"/>
  <c r="CF99" i="2"/>
  <c r="CD99" i="2"/>
  <c r="CE99" i="2"/>
  <c r="CG99" i="2"/>
  <c r="N100" i="2"/>
  <c r="O100" i="2"/>
  <c r="CC100" i="2"/>
  <c r="CF100" i="2"/>
  <c r="CD100" i="2"/>
  <c r="CE100" i="2"/>
  <c r="CG100" i="2"/>
  <c r="N101" i="2"/>
  <c r="O101" i="2"/>
  <c r="CC101" i="2"/>
  <c r="CF101" i="2"/>
  <c r="CD101" i="2"/>
  <c r="CE101" i="2"/>
  <c r="CG101" i="2"/>
  <c r="N102" i="2"/>
  <c r="O102" i="2"/>
  <c r="CC102" i="2"/>
  <c r="CF102" i="2"/>
  <c r="CD102" i="2"/>
  <c r="CE102" i="2"/>
  <c r="CG102" i="2"/>
  <c r="N103" i="2"/>
  <c r="O103" i="2"/>
  <c r="CC103" i="2"/>
  <c r="CF103" i="2"/>
  <c r="CD103" i="2"/>
  <c r="CE103" i="2"/>
  <c r="CG103" i="2"/>
  <c r="N104" i="2"/>
  <c r="O104" i="2"/>
  <c r="CC104" i="2"/>
  <c r="CF104" i="2"/>
  <c r="CD104" i="2"/>
  <c r="CE104" i="2"/>
  <c r="CG104" i="2"/>
  <c r="N105" i="2"/>
  <c r="O105" i="2"/>
  <c r="CC105" i="2"/>
  <c r="CF105" i="2"/>
  <c r="CD105" i="2"/>
  <c r="CE105" i="2"/>
  <c r="CG105" i="2"/>
  <c r="N106" i="2"/>
  <c r="O106" i="2"/>
  <c r="CC106" i="2"/>
  <c r="CF106" i="2"/>
  <c r="CD106" i="2"/>
  <c r="CE106" i="2"/>
  <c r="CG106" i="2"/>
  <c r="N107" i="2"/>
  <c r="O107" i="2"/>
  <c r="CC107" i="2"/>
  <c r="CF107" i="2"/>
  <c r="CD107" i="2"/>
  <c r="CE107" i="2"/>
  <c r="CG107" i="2"/>
  <c r="N108" i="2"/>
  <c r="O108" i="2"/>
  <c r="CC108" i="2"/>
  <c r="CF108" i="2"/>
  <c r="CD108" i="2"/>
  <c r="CE108" i="2"/>
  <c r="CG108" i="2"/>
  <c r="N5" i="2"/>
  <c r="O5" i="2"/>
  <c r="CC5" i="2"/>
  <c r="CF5" i="2"/>
  <c r="CD5" i="2"/>
  <c r="CE5" i="2"/>
  <c r="CG5" i="2"/>
  <c r="H117" i="2"/>
  <c r="I117" i="2"/>
  <c r="H116" i="2"/>
  <c r="I116" i="2"/>
  <c r="H118" i="2"/>
  <c r="I118" i="2"/>
  <c r="H125" i="2"/>
  <c r="I125" i="2"/>
  <c r="H124" i="2"/>
  <c r="I124" i="2"/>
  <c r="H115" i="2"/>
  <c r="I115" i="2"/>
  <c r="H122" i="2"/>
  <c r="I122" i="2"/>
  <c r="H120" i="2"/>
  <c r="I120" i="2"/>
  <c r="H112" i="2"/>
  <c r="I112" i="2"/>
  <c r="H111" i="2"/>
  <c r="I111" i="2"/>
  <c r="H114" i="2"/>
  <c r="I114" i="2"/>
  <c r="H113" i="2"/>
  <c r="I113" i="2"/>
  <c r="H121" i="2"/>
  <c r="I121" i="2"/>
  <c r="I110" i="2"/>
  <c r="H123" i="2"/>
  <c r="I123" i="2"/>
  <c r="H119" i="2"/>
  <c r="I119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20" i="2"/>
  <c r="I19" i="2"/>
  <c r="I21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1" i="2"/>
  <c r="I42" i="2"/>
  <c r="I43" i="2"/>
  <c r="I44" i="2"/>
  <c r="I45" i="2"/>
  <c r="I50" i="2"/>
  <c r="I51" i="2"/>
  <c r="I40" i="2"/>
  <c r="I55" i="2"/>
  <c r="I52" i="2"/>
  <c r="I53" i="2"/>
  <c r="I54" i="2"/>
  <c r="I56" i="2"/>
  <c r="I57" i="2"/>
  <c r="I22" i="2"/>
  <c r="I46" i="2"/>
  <c r="I47" i="2"/>
  <c r="I48" i="2"/>
  <c r="I49" i="2"/>
  <c r="I58" i="2"/>
  <c r="I59" i="2"/>
  <c r="I61" i="2"/>
  <c r="I62" i="2"/>
  <c r="I60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8" i="2"/>
  <c r="I85" i="2"/>
  <c r="I76" i="2"/>
  <c r="I77" i="2"/>
  <c r="I79" i="2"/>
  <c r="I80" i="2"/>
  <c r="I81" i="2"/>
  <c r="I82" i="2"/>
  <c r="I83" i="2"/>
  <c r="I84" i="2"/>
  <c r="I86" i="2"/>
  <c r="I87" i="2"/>
  <c r="I88" i="2"/>
  <c r="I89" i="2"/>
  <c r="I90" i="2"/>
  <c r="I91" i="2"/>
  <c r="I92" i="2"/>
  <c r="I93" i="2"/>
  <c r="I94" i="2"/>
  <c r="I105" i="2"/>
  <c r="I107" i="2"/>
  <c r="I109" i="2"/>
  <c r="I95" i="2"/>
  <c r="I96" i="2"/>
  <c r="I97" i="2"/>
  <c r="I98" i="2"/>
  <c r="I99" i="2"/>
  <c r="I100" i="2"/>
  <c r="I101" i="2"/>
  <c r="I103" i="2"/>
  <c r="I104" i="2"/>
  <c r="I102" i="2"/>
  <c r="I106" i="2"/>
  <c r="I108" i="2"/>
  <c r="I5" i="2"/>
  <c r="H108" i="2"/>
  <c r="H106" i="2"/>
  <c r="H102" i="2"/>
  <c r="H104" i="2"/>
  <c r="H103" i="2"/>
  <c r="H101" i="2"/>
  <c r="H100" i="2"/>
  <c r="H99" i="2"/>
  <c r="H98" i="2"/>
  <c r="H97" i="2"/>
  <c r="H96" i="2"/>
  <c r="H95" i="2"/>
  <c r="H109" i="2"/>
  <c r="H107" i="2"/>
  <c r="H105" i="2"/>
  <c r="H94" i="2"/>
  <c r="H93" i="2"/>
  <c r="H92" i="2"/>
  <c r="H91" i="2"/>
  <c r="H90" i="2"/>
  <c r="H89" i="2"/>
  <c r="H88" i="2"/>
  <c r="H87" i="2"/>
  <c r="H86" i="2"/>
  <c r="H84" i="2"/>
  <c r="H83" i="2"/>
  <c r="H82" i="2"/>
  <c r="H81" i="2"/>
  <c r="H80" i="2"/>
  <c r="H79" i="2"/>
  <c r="H77" i="2"/>
  <c r="H76" i="2"/>
  <c r="H85" i="2"/>
  <c r="H78" i="2"/>
  <c r="H75" i="2"/>
  <c r="H74" i="2"/>
  <c r="H73" i="2"/>
  <c r="H72" i="2"/>
  <c r="H71" i="2"/>
  <c r="H70" i="2"/>
  <c r="H69" i="2"/>
  <c r="H68" i="2"/>
  <c r="H67" i="2"/>
  <c r="H65" i="2"/>
  <c r="H63" i="2"/>
  <c r="H60" i="2"/>
  <c r="H62" i="2"/>
  <c r="H59" i="2"/>
  <c r="H58" i="2"/>
  <c r="H49" i="2"/>
  <c r="H48" i="2"/>
  <c r="H47" i="2"/>
  <c r="H46" i="2"/>
  <c r="H22" i="2"/>
  <c r="H57" i="2"/>
  <c r="H54" i="2"/>
  <c r="H52" i="2"/>
  <c r="H55" i="2"/>
  <c r="H40" i="2"/>
  <c r="H51" i="2"/>
  <c r="H50" i="2"/>
  <c r="H45" i="2"/>
  <c r="H44" i="2"/>
  <c r="H43" i="2"/>
  <c r="H42" i="2"/>
  <c r="H41" i="2"/>
  <c r="H39" i="2"/>
  <c r="H38" i="2"/>
  <c r="H36" i="2"/>
  <c r="H35" i="2"/>
  <c r="H34" i="2"/>
  <c r="H33" i="2"/>
  <c r="H32" i="2"/>
  <c r="H31" i="2"/>
  <c r="H30" i="2"/>
  <c r="H28" i="2"/>
  <c r="H27" i="2"/>
  <c r="H26" i="2"/>
  <c r="H25" i="2"/>
  <c r="H24" i="2"/>
  <c r="H66" i="2"/>
  <c r="H64" i="2"/>
  <c r="H61" i="2"/>
  <c r="H37" i="2"/>
  <c r="H53" i="2"/>
  <c r="H56" i="2"/>
  <c r="H29" i="2"/>
  <c r="H23" i="2"/>
  <c r="H8" i="2"/>
  <c r="H7" i="2"/>
  <c r="H21" i="2"/>
  <c r="H19" i="2"/>
  <c r="H20" i="2"/>
  <c r="H18" i="2"/>
  <c r="H17" i="2"/>
  <c r="H16" i="2"/>
  <c r="H15" i="2"/>
  <c r="H14" i="2"/>
  <c r="H13" i="2"/>
  <c r="H12" i="2"/>
  <c r="H11" i="2"/>
  <c r="H10" i="2"/>
  <c r="H9" i="2"/>
  <c r="H6" i="2"/>
  <c r="H5" i="2"/>
</calcChain>
</file>

<file path=xl/sharedStrings.xml><?xml version="1.0" encoding="utf-8"?>
<sst xmlns="http://schemas.openxmlformats.org/spreadsheetml/2006/main" count="7186" uniqueCount="4947">
  <si>
    <t>Mean</t>
  </si>
  <si>
    <t>1/ug(Mg)</t>
  </si>
  <si>
    <t>Std</t>
  </si>
  <si>
    <t>N</t>
  </si>
  <si>
    <t>Classification</t>
  </si>
  <si>
    <t>AC</t>
  </si>
  <si>
    <t>Anionic</t>
  </si>
  <si>
    <t>AHT</t>
  </si>
  <si>
    <t>Cationic</t>
  </si>
  <si>
    <t>AUT</t>
  </si>
  <si>
    <t>CALNN</t>
  </si>
  <si>
    <t>CFGAILS</t>
  </si>
  <si>
    <t>CIT</t>
  </si>
  <si>
    <t>cPEG5K-SH</t>
  </si>
  <si>
    <t>Neutral</t>
  </si>
  <si>
    <t>cPEG5K-SH (LD)</t>
  </si>
  <si>
    <t>CTAB</t>
  </si>
  <si>
    <t>CVVIT</t>
  </si>
  <si>
    <t>DDT@BDHDA</t>
  </si>
  <si>
    <t>DDT@CTAB</t>
  </si>
  <si>
    <t>DDT@SDS</t>
  </si>
  <si>
    <t>DDT@DOTAP</t>
  </si>
  <si>
    <t>DDT@HDA</t>
  </si>
  <si>
    <t>DDT@ODA</t>
  </si>
  <si>
    <t>DDT@SA</t>
  </si>
  <si>
    <t>DTNB</t>
  </si>
  <si>
    <t>F127</t>
  </si>
  <si>
    <t>HDA</t>
  </si>
  <si>
    <t>LA</t>
  </si>
  <si>
    <t>MAA</t>
  </si>
  <si>
    <t>MBA</t>
  </si>
  <si>
    <t>MES</t>
  </si>
  <si>
    <t>MHA</t>
  </si>
  <si>
    <t>MHDA</t>
  </si>
  <si>
    <t>MPA</t>
  </si>
  <si>
    <t>mPEG1K-SH</t>
  </si>
  <si>
    <t>mPEG20K-SH</t>
  </si>
  <si>
    <t>mPEG20K-SH (LD)</t>
  </si>
  <si>
    <t>mPEG2K-SH</t>
  </si>
  <si>
    <t>mPEG5K-SH</t>
  </si>
  <si>
    <t>MSA</t>
  </si>
  <si>
    <t>MUA</t>
  </si>
  <si>
    <t>MUEG4</t>
  </si>
  <si>
    <t>MUTA</t>
  </si>
  <si>
    <t>nPEG5K-SH</t>
  </si>
  <si>
    <t>nPEG5K-SH (LD)</t>
  </si>
  <si>
    <t>NT@DCA</t>
  </si>
  <si>
    <t>NT@F127</t>
  </si>
  <si>
    <t>NT@PVA</t>
  </si>
  <si>
    <t>ODA</t>
  </si>
  <si>
    <t>Phe</t>
  </si>
  <si>
    <t>NT@PSMA-AAP</t>
  </si>
  <si>
    <t>NT@PSMA-AP</t>
  </si>
  <si>
    <t>NT@PSMA-EA</t>
  </si>
  <si>
    <t>NT@PSMA-EDA</t>
  </si>
  <si>
    <t>NT@PSMA-Urea</t>
  </si>
  <si>
    <t>PVA</t>
  </si>
  <si>
    <t>PVP</t>
  </si>
  <si>
    <t>SA</t>
  </si>
  <si>
    <t>SPP</t>
  </si>
  <si>
    <t>T20</t>
  </si>
  <si>
    <t>TP</t>
  </si>
  <si>
    <t>Designation</t>
  </si>
  <si>
    <t>G15.AC</t>
  </si>
  <si>
    <t>G15.AHT</t>
  </si>
  <si>
    <t>G15.AUT</t>
  </si>
  <si>
    <t>G15.CALNN</t>
  </si>
  <si>
    <t>G15.CIT</t>
  </si>
  <si>
    <t>G15.CTAB</t>
  </si>
  <si>
    <t>G15.DDT@DOTAP</t>
  </si>
  <si>
    <t>G15.DDT@ODA</t>
  </si>
  <si>
    <t>G15.DDT@SDS</t>
  </si>
  <si>
    <t>G15.DDT@BDHDA</t>
  </si>
  <si>
    <t>G15.DDT@CTAB</t>
  </si>
  <si>
    <t>G15.DTNB</t>
  </si>
  <si>
    <t>G15.HDA</t>
  </si>
  <si>
    <t>G15.LA</t>
  </si>
  <si>
    <t>G15.MAA</t>
  </si>
  <si>
    <t>G15.MBA</t>
  </si>
  <si>
    <t>G15.MES</t>
  </si>
  <si>
    <t>G15.MHA</t>
  </si>
  <si>
    <t>G15.MHDA</t>
  </si>
  <si>
    <t>G15.MPA</t>
  </si>
  <si>
    <t>G15.MSA</t>
  </si>
  <si>
    <t>G15.MUA</t>
  </si>
  <si>
    <t>G15.ODA</t>
  </si>
  <si>
    <t>G15.PEI-SH</t>
  </si>
  <si>
    <t>G15.PLL-SH</t>
  </si>
  <si>
    <t>G15.PVA</t>
  </si>
  <si>
    <t>G15.PVP</t>
  </si>
  <si>
    <t>G15.SPP</t>
  </si>
  <si>
    <t>G15.T20</t>
  </si>
  <si>
    <t>G15.TP</t>
  </si>
  <si>
    <t>G30.AC</t>
  </si>
  <si>
    <t>G30.AUT</t>
  </si>
  <si>
    <t>G30.CALNN</t>
  </si>
  <si>
    <t>G30.CFGAILS</t>
  </si>
  <si>
    <t>G30.LA</t>
  </si>
  <si>
    <t>G30.MAA</t>
  </si>
  <si>
    <t>G30.MHDA</t>
  </si>
  <si>
    <t>G30.MUA</t>
  </si>
  <si>
    <t>G30.TP</t>
  </si>
  <si>
    <t>G60.AUT</t>
  </si>
  <si>
    <t>G60.CIT</t>
  </si>
  <si>
    <t>G60.CTAB</t>
  </si>
  <si>
    <t>G60.CVVIT</t>
  </si>
  <si>
    <t>G60.DTNB</t>
  </si>
  <si>
    <t>G60.HDA</t>
  </si>
  <si>
    <t>G60.MBA</t>
  </si>
  <si>
    <t>G60.MPA</t>
  </si>
  <si>
    <t>G60.ODA</t>
  </si>
  <si>
    <t>G60.PVA</t>
  </si>
  <si>
    <t>G60.SPP</t>
  </si>
  <si>
    <t>G15.Asn-SH</t>
  </si>
  <si>
    <t>G15.Ala-SH</t>
  </si>
  <si>
    <t>G15.Gly-SH</t>
  </si>
  <si>
    <t>G15.Met-SH</t>
  </si>
  <si>
    <t>G15.Phe-SH</t>
  </si>
  <si>
    <t>G15.PEG3K(NH2)-SH</t>
  </si>
  <si>
    <t>G15.mPEG5K(NH2)-SH</t>
  </si>
  <si>
    <t>G15.Ser-SH</t>
  </si>
  <si>
    <t>G15.Thr-SH</t>
  </si>
  <si>
    <t>G15.Trp-SH</t>
  </si>
  <si>
    <t>S40.MBA</t>
  </si>
  <si>
    <t>S40.MAA</t>
  </si>
  <si>
    <t>S40.MES</t>
  </si>
  <si>
    <t>S40.PVA</t>
  </si>
  <si>
    <t>S40.LA</t>
  </si>
  <si>
    <t>S40.CIT</t>
  </si>
  <si>
    <t>S40.HDA</t>
  </si>
  <si>
    <t>S40.AUT</t>
  </si>
  <si>
    <t>S40.PLL-SH</t>
  </si>
  <si>
    <t>S40.MHDA</t>
  </si>
  <si>
    <t>S40.SA</t>
  </si>
  <si>
    <t>S40.nPEG5K-SH</t>
  </si>
  <si>
    <t>S40.mPEG5K-SH</t>
  </si>
  <si>
    <t>S40.cPEG5K-SH</t>
  </si>
  <si>
    <t>S40.DDT@DOTAP</t>
  </si>
  <si>
    <t>S40.MUTA</t>
  </si>
  <si>
    <t>Core size</t>
  </si>
  <si>
    <t>Core composition</t>
  </si>
  <si>
    <t>Surface modifier</t>
  </si>
  <si>
    <t>nm</t>
  </si>
  <si>
    <t>Abbreviated</t>
  </si>
  <si>
    <t>G15.cPEG5K-SH (LD)</t>
  </si>
  <si>
    <t>G15.cPEG5K-SH</t>
  </si>
  <si>
    <t>Ala-SH</t>
  </si>
  <si>
    <t>Asn-SH</t>
  </si>
  <si>
    <t>Gly-SH</t>
  </si>
  <si>
    <t>Met-SH</t>
  </si>
  <si>
    <t>Phe-SH</t>
  </si>
  <si>
    <t>PEG3K(NH2)-SH</t>
  </si>
  <si>
    <t>mPEG5K(NH2)-SH</t>
  </si>
  <si>
    <t>Ser-SH</t>
  </si>
  <si>
    <t>Thr-SH</t>
  </si>
  <si>
    <t>Trp-SH</t>
  </si>
  <si>
    <t>mPEG5K</t>
  </si>
  <si>
    <t>PAH-SH</t>
  </si>
  <si>
    <t>PEI-SH</t>
  </si>
  <si>
    <t>PLL-SH</t>
  </si>
  <si>
    <t>Element</t>
  </si>
  <si>
    <t>G15.Phe</t>
  </si>
  <si>
    <t>G15.mPEG1K-SH</t>
  </si>
  <si>
    <t>G15.mPEG20K-SH (LD)</t>
  </si>
  <si>
    <t>G15.mPEG2K-SH</t>
  </si>
  <si>
    <t>G15.mPEG5K-SH</t>
  </si>
  <si>
    <t>G15.nPEG5K-SH</t>
  </si>
  <si>
    <t>G15.nPEG5K-SH (LD)</t>
  </si>
  <si>
    <t>G15.NT@DCA</t>
  </si>
  <si>
    <t>G15.NT@F127</t>
  </si>
  <si>
    <t>G15.NT@PVA</t>
  </si>
  <si>
    <t>G15.F127</t>
  </si>
  <si>
    <t>Cell association</t>
  </si>
  <si>
    <t>Log2 transformed</t>
  </si>
  <si>
    <t>G15.DDT@SA</t>
  </si>
  <si>
    <t>G15.MUEG4</t>
  </si>
  <si>
    <t>G15.PAH-SH</t>
  </si>
  <si>
    <t>G15.NT@PSMA-AAP</t>
  </si>
  <si>
    <t>G15.NT@PSMA-EA</t>
  </si>
  <si>
    <t>G15.NT@PSMA-EDA</t>
  </si>
  <si>
    <t>G15.NT@PSMA-Urea</t>
  </si>
  <si>
    <t>G15.SA</t>
  </si>
  <si>
    <t>G30.cPEG5K-SH</t>
  </si>
  <si>
    <t>G30.DDT@BDHDA</t>
  </si>
  <si>
    <t>G30.DDT@CTAB</t>
  </si>
  <si>
    <t>G30.DDT@DOTAP</t>
  </si>
  <si>
    <t>G30.DDT@HDA</t>
  </si>
  <si>
    <t>G30.Met-SH</t>
  </si>
  <si>
    <t>G30.Thr-SH</t>
  </si>
  <si>
    <t>G30.mPEG20K-SH (LD)</t>
  </si>
  <si>
    <t>G30.NT@F127</t>
  </si>
  <si>
    <t>G30.PAH-SH</t>
  </si>
  <si>
    <t>G60.cPEG5K-SH (LD)</t>
  </si>
  <si>
    <t>G60.DDT@BDHDA</t>
  </si>
  <si>
    <t>G60.DDT@DOTAP</t>
  </si>
  <si>
    <t>G60.Phe-SH</t>
  </si>
  <si>
    <t>G60.Ser-SH</t>
  </si>
  <si>
    <t>G60.Trp-SH</t>
  </si>
  <si>
    <t>G60.mPEG20K-SH</t>
  </si>
  <si>
    <t>G60.mPEG5K-SH</t>
  </si>
  <si>
    <t>G60.MUTA</t>
  </si>
  <si>
    <t>G60.nPEG5K-SH</t>
  </si>
  <si>
    <t>G60.NT@PVA</t>
  </si>
  <si>
    <t>G60.NT@PSMA-AP</t>
  </si>
  <si>
    <t>Transmission electron microscopy (TEM)</t>
  </si>
  <si>
    <t>Dynamic Light Scattering</t>
  </si>
  <si>
    <t>synthesized</t>
  </si>
  <si>
    <t>Mean (nm)</t>
  </si>
  <si>
    <t>w/ serum</t>
  </si>
  <si>
    <t>Polydispersity index</t>
  </si>
  <si>
    <t>Zeta Potential (mV)</t>
  </si>
  <si>
    <t>mean</t>
  </si>
  <si>
    <t>ug/cm^2</t>
  </si>
  <si>
    <t>G15.MUTA</t>
  </si>
  <si>
    <t>G30.MUTA</t>
  </si>
  <si>
    <t>ug</t>
  </si>
  <si>
    <t>Serum density</t>
  </si>
  <si>
    <t>Total protein (BCA assay)</t>
  </si>
  <si>
    <t>cm^2</t>
  </si>
  <si>
    <t>Protein density</t>
  </si>
  <si>
    <t>Absorbance spectrophotometry (AS)</t>
  </si>
  <si>
    <t>Synthesized</t>
  </si>
  <si>
    <t>mL/ug(Mg)</t>
  </si>
  <si>
    <t>SA/NP</t>
  </si>
  <si>
    <t>Mol/NP</t>
  </si>
  <si>
    <t>Density</t>
  </si>
  <si>
    <t>MW</t>
  </si>
  <si>
    <t>nmol</t>
  </si>
  <si>
    <t>Autot (ICP-AES)</t>
  </si>
  <si>
    <t>mol</t>
  </si>
  <si>
    <t>cm^2/NP</t>
  </si>
  <si>
    <t>CO3</t>
  </si>
  <si>
    <t xml:space="preserve">Complement C3 </t>
  </si>
  <si>
    <t>P01024</t>
  </si>
  <si>
    <t>IGKC</t>
  </si>
  <si>
    <t xml:space="preserve">Ig kappa chain C region </t>
  </si>
  <si>
    <t>P01834</t>
  </si>
  <si>
    <t>CO4A</t>
  </si>
  <si>
    <t xml:space="preserve">Complement C4-A </t>
  </si>
  <si>
    <t>P0C0L4</t>
  </si>
  <si>
    <t>APOA1</t>
  </si>
  <si>
    <t xml:space="preserve">Apolipoprotein A-I </t>
  </si>
  <si>
    <t>P02647</t>
  </si>
  <si>
    <t>IGHM</t>
  </si>
  <si>
    <t xml:space="preserve">Ig mu chain C region </t>
  </si>
  <si>
    <t>P01871</t>
  </si>
  <si>
    <t>IGHG1</t>
  </si>
  <si>
    <t xml:space="preserve">Ig gamma-1 chain C region </t>
  </si>
  <si>
    <t>P01857</t>
  </si>
  <si>
    <t>APOE</t>
  </si>
  <si>
    <t xml:space="preserve">Apolipoprotein E </t>
  </si>
  <si>
    <t>P02649</t>
  </si>
  <si>
    <t>IGLL5</t>
  </si>
  <si>
    <t xml:space="preserve">Immunoglobulin lambda-like polypeptide 5 </t>
  </si>
  <si>
    <t>B9A064</t>
  </si>
  <si>
    <t>CLUS</t>
  </si>
  <si>
    <t xml:space="preserve">Clusterin </t>
  </si>
  <si>
    <t>P10909</t>
  </si>
  <si>
    <t>IGHA1</t>
  </si>
  <si>
    <t xml:space="preserve">Ig alpha-1 chain C region </t>
  </si>
  <si>
    <t>P01876</t>
  </si>
  <si>
    <t>VTNC</t>
  </si>
  <si>
    <t xml:space="preserve">Vitronectin </t>
  </si>
  <si>
    <t>P04004</t>
  </si>
  <si>
    <t>ITIH4</t>
  </si>
  <si>
    <t xml:space="preserve">Inter-alpha-trypsin inhibitor heavy chain H4 </t>
  </si>
  <si>
    <t>Q14624</t>
  </si>
  <si>
    <t>A1AT</t>
  </si>
  <si>
    <t xml:space="preserve">Alpha-1-antitrypsin </t>
  </si>
  <si>
    <t>P01009</t>
  </si>
  <si>
    <t>APOB</t>
  </si>
  <si>
    <t xml:space="preserve">Apolipoprotein B-100 </t>
  </si>
  <si>
    <t>P04114</t>
  </si>
  <si>
    <t>THRB</t>
  </si>
  <si>
    <t xml:space="preserve">Prothrombin </t>
  </si>
  <si>
    <t>P00734</t>
  </si>
  <si>
    <t>CO4B</t>
  </si>
  <si>
    <t xml:space="preserve">Complement C4-B </t>
  </si>
  <si>
    <t>P0C0L5</t>
  </si>
  <si>
    <t>HV305</t>
  </si>
  <si>
    <t xml:space="preserve">Ig heavy chain V-III region BRO </t>
  </si>
  <si>
    <t>P01766</t>
  </si>
  <si>
    <t>ANT3</t>
  </si>
  <si>
    <t xml:space="preserve">Antithrombin-III </t>
  </si>
  <si>
    <t>P01008</t>
  </si>
  <si>
    <t>HRG</t>
  </si>
  <si>
    <t xml:space="preserve">Histidine-rich glycoprotein </t>
  </si>
  <si>
    <t>P04196</t>
  </si>
  <si>
    <t>APOA2</t>
  </si>
  <si>
    <t xml:space="preserve">Apolipoprotein A-II </t>
  </si>
  <si>
    <t>P02652</t>
  </si>
  <si>
    <t>C4BPA</t>
  </si>
  <si>
    <t xml:space="preserve">C4b-binding protein alpha chain </t>
  </si>
  <si>
    <t>P04003</t>
  </si>
  <si>
    <t>TTHY</t>
  </si>
  <si>
    <t xml:space="preserve">Transthyretin </t>
  </si>
  <si>
    <t>P02766</t>
  </si>
  <si>
    <t>IGHG3</t>
  </si>
  <si>
    <t xml:space="preserve">Ig gamma-3 chain C region </t>
  </si>
  <si>
    <t>P01860</t>
  </si>
  <si>
    <t>A2MG</t>
  </si>
  <si>
    <t xml:space="preserve">Alpha-2-macroglobulin </t>
  </si>
  <si>
    <t>P01023</t>
  </si>
  <si>
    <t>IGHG2</t>
  </si>
  <si>
    <t xml:space="preserve">Ig gamma-2 chain C region </t>
  </si>
  <si>
    <t>P01859</t>
  </si>
  <si>
    <t>KV302</t>
  </si>
  <si>
    <t xml:space="preserve">Ig kappa chain V-III region SIE </t>
  </si>
  <si>
    <t>P01620</t>
  </si>
  <si>
    <t>LAC2</t>
  </si>
  <si>
    <t xml:space="preserve">Ig lambda-2 chain C regions </t>
  </si>
  <si>
    <t>P0CG05</t>
  </si>
  <si>
    <t>KNG1</t>
  </si>
  <si>
    <t xml:space="preserve">Kininogen-1 </t>
  </si>
  <si>
    <t>P01042</t>
  </si>
  <si>
    <t>APOC3</t>
  </si>
  <si>
    <t xml:space="preserve">Apolipoprotein C-III </t>
  </si>
  <si>
    <t>P02656</t>
  </si>
  <si>
    <t>HPTR</t>
  </si>
  <si>
    <t xml:space="preserve">Haptoglobin-related protein </t>
  </si>
  <si>
    <t>P00739</t>
  </si>
  <si>
    <t>IPSP</t>
  </si>
  <si>
    <t xml:space="preserve">Plasma serine protease inhibitor </t>
  </si>
  <si>
    <t>P05154</t>
  </si>
  <si>
    <t>SAMP</t>
  </si>
  <si>
    <t xml:space="preserve">Serum amyloid P-component </t>
  </si>
  <si>
    <t>P02743</t>
  </si>
  <si>
    <t>GELS</t>
  </si>
  <si>
    <t xml:space="preserve">Gelsolin </t>
  </si>
  <si>
    <t>P06396</t>
  </si>
  <si>
    <t>GFAP</t>
  </si>
  <si>
    <t xml:space="preserve">Glial fibrillary acidic protein </t>
  </si>
  <si>
    <t>P14136</t>
  </si>
  <si>
    <t>TRFE</t>
  </si>
  <si>
    <t xml:space="preserve">Serotransferrin </t>
  </si>
  <si>
    <t>P02787</t>
  </si>
  <si>
    <t>PRG4</t>
  </si>
  <si>
    <t xml:space="preserve">Proteoglycan 4 </t>
  </si>
  <si>
    <t>Q92954</t>
  </si>
  <si>
    <t>APOC4</t>
  </si>
  <si>
    <t xml:space="preserve">Apolipoprotein C-IV </t>
  </si>
  <si>
    <t>P55056</t>
  </si>
  <si>
    <t>A2AP</t>
  </si>
  <si>
    <t xml:space="preserve">Alpha-2-antiplasmin </t>
  </si>
  <si>
    <t>P08697</t>
  </si>
  <si>
    <t>CFAH</t>
  </si>
  <si>
    <t xml:space="preserve">Complement factor H </t>
  </si>
  <si>
    <t>P08603</t>
  </si>
  <si>
    <t>APOA4</t>
  </si>
  <si>
    <t xml:space="preserve">Apolipoprotein A-IV </t>
  </si>
  <si>
    <t>P06727</t>
  </si>
  <si>
    <t>HV304</t>
  </si>
  <si>
    <t xml:space="preserve">Ig heavy chain V-III region TIL </t>
  </si>
  <si>
    <t>P01765</t>
  </si>
  <si>
    <t>ITIH2</t>
  </si>
  <si>
    <t xml:space="preserve">Inter-alpha-trypsin inhibitor heavy chain H2 </t>
  </si>
  <si>
    <t>P19823</t>
  </si>
  <si>
    <t>FA5</t>
  </si>
  <si>
    <t xml:space="preserve">Coagulation factor V </t>
  </si>
  <si>
    <t>P12259</t>
  </si>
  <si>
    <t>MUCB</t>
  </si>
  <si>
    <t xml:space="preserve">Ig mu heavy chain disease protein </t>
  </si>
  <si>
    <t>P04220</t>
  </si>
  <si>
    <t>PF4V</t>
  </si>
  <si>
    <t xml:space="preserve">Platelet factor 4 variant </t>
  </si>
  <si>
    <t>P10720</t>
  </si>
  <si>
    <t>HEP2</t>
  </si>
  <si>
    <t xml:space="preserve">Heparin cofactor 2 </t>
  </si>
  <si>
    <t>P05546</t>
  </si>
  <si>
    <t>SEPP1</t>
  </si>
  <si>
    <t xml:space="preserve">Selenoprotein P </t>
  </si>
  <si>
    <t>P49908</t>
  </si>
  <si>
    <t>SAA4</t>
  </si>
  <si>
    <t xml:space="preserve">Serum amyloid A-4 protein </t>
  </si>
  <si>
    <t>P35542</t>
  </si>
  <si>
    <t>HBB</t>
  </si>
  <si>
    <t xml:space="preserve">Hemoglobin subunit beta </t>
  </si>
  <si>
    <t>P68871</t>
  </si>
  <si>
    <t>FHR1</t>
  </si>
  <si>
    <t xml:space="preserve">Complement factor H-related protein 1 </t>
  </si>
  <si>
    <t>Q03591</t>
  </si>
  <si>
    <t>SAA</t>
  </si>
  <si>
    <t xml:space="preserve">Serum amyloid A protein </t>
  </si>
  <si>
    <t>P02735</t>
  </si>
  <si>
    <t>CD5L</t>
  </si>
  <si>
    <t xml:space="preserve">CD5 antigen-like </t>
  </si>
  <si>
    <t>O43866</t>
  </si>
  <si>
    <t>APOH</t>
  </si>
  <si>
    <t xml:space="preserve">Beta-2-glycoprotein 1 </t>
  </si>
  <si>
    <t>P02749</t>
  </si>
  <si>
    <t>PLF4</t>
  </si>
  <si>
    <t xml:space="preserve">Platelet factor 4 </t>
  </si>
  <si>
    <t>P02776</t>
  </si>
  <si>
    <t>G3P</t>
  </si>
  <si>
    <t xml:space="preserve">Glyceraldehyde-3-phosphate dehydrogenase </t>
  </si>
  <si>
    <t>P04406</t>
  </si>
  <si>
    <t>CO9</t>
  </si>
  <si>
    <t xml:space="preserve">Complement component C9 </t>
  </si>
  <si>
    <t>P02748</t>
  </si>
  <si>
    <t>IC1</t>
  </si>
  <si>
    <t xml:space="preserve">Plasma protease C1 inhibitor </t>
  </si>
  <si>
    <t>P05155</t>
  </si>
  <si>
    <t>FA11</t>
  </si>
  <si>
    <t xml:space="preserve">Coagulation factor XI </t>
  </si>
  <si>
    <t>P03951</t>
  </si>
  <si>
    <t>APOC1</t>
  </si>
  <si>
    <t xml:space="preserve">Apolipoprotein C-I </t>
  </si>
  <si>
    <t>P02654</t>
  </si>
  <si>
    <t>FETUA</t>
  </si>
  <si>
    <t xml:space="preserve">Alpha-2-HS-glycoprotein </t>
  </si>
  <si>
    <t>P02765</t>
  </si>
  <si>
    <t>KLKB1</t>
  </si>
  <si>
    <t xml:space="preserve">Plasma kallikrein </t>
  </si>
  <si>
    <t>P03952</t>
  </si>
  <si>
    <t>APOL1</t>
  </si>
  <si>
    <t xml:space="preserve">Apolipoprotein L1 </t>
  </si>
  <si>
    <t>O14791</t>
  </si>
  <si>
    <t>IGHA2</t>
  </si>
  <si>
    <t xml:space="preserve">Ig alpha-2 chain C region </t>
  </si>
  <si>
    <t>P01877</t>
  </si>
  <si>
    <t>ITIH1</t>
  </si>
  <si>
    <t xml:space="preserve">Inter-alpha-trypsin inhibitor heavy chain H1 </t>
  </si>
  <si>
    <t>P19827</t>
  </si>
  <si>
    <t>AMBP</t>
  </si>
  <si>
    <t xml:space="preserve">Protein AMBP </t>
  </si>
  <si>
    <t>P02760</t>
  </si>
  <si>
    <t>IGJ</t>
  </si>
  <si>
    <t xml:space="preserve">Immunoglobulin J chain </t>
  </si>
  <si>
    <t>P01591</t>
  </si>
  <si>
    <t>IGHG4</t>
  </si>
  <si>
    <t xml:space="preserve">Ig gamma-4 chain C region </t>
  </si>
  <si>
    <t>P01861</t>
  </si>
  <si>
    <t>HPT</t>
  </si>
  <si>
    <t xml:space="preserve">Haptoglobin </t>
  </si>
  <si>
    <t>P00738</t>
  </si>
  <si>
    <t>AACT</t>
  </si>
  <si>
    <t xml:space="preserve">Alpha-1-antichymotrypsin </t>
  </si>
  <si>
    <t>P01011</t>
  </si>
  <si>
    <t>LBP</t>
  </si>
  <si>
    <t xml:space="preserve">Lipopolysaccharide-binding protein </t>
  </si>
  <si>
    <t>P18428</t>
  </si>
  <si>
    <t>PROS</t>
  </si>
  <si>
    <t xml:space="preserve">Vitamin K-dependent protein S </t>
  </si>
  <si>
    <t>P07225</t>
  </si>
  <si>
    <t>APOC2</t>
  </si>
  <si>
    <t xml:space="preserve">Apolipoprotein C-II </t>
  </si>
  <si>
    <t>P02655</t>
  </si>
  <si>
    <t>SPP24</t>
  </si>
  <si>
    <t xml:space="preserve">Secreted phosphoprotein 24 </t>
  </si>
  <si>
    <t>Q13103</t>
  </si>
  <si>
    <t>IBP4</t>
  </si>
  <si>
    <t xml:space="preserve">Insulin-like growth factor-binding protein 4 </t>
  </si>
  <si>
    <t>P22692</t>
  </si>
  <si>
    <t>C1R</t>
  </si>
  <si>
    <t xml:space="preserve">Complement C1r subcomponent </t>
  </si>
  <si>
    <t>P00736</t>
  </si>
  <si>
    <t>CBPD</t>
  </si>
  <si>
    <t xml:space="preserve">Carboxypeptidase D </t>
  </si>
  <si>
    <t>O75976</t>
  </si>
  <si>
    <t>CI174</t>
  </si>
  <si>
    <t xml:space="preserve">Uncharacterized protein C9orf174 </t>
  </si>
  <si>
    <t>Q9P1Z9</t>
  </si>
  <si>
    <t>FA12</t>
  </si>
  <si>
    <t xml:space="preserve">Coagulation factor XII </t>
  </si>
  <si>
    <t>P00748</t>
  </si>
  <si>
    <t>HGFA</t>
  </si>
  <si>
    <t xml:space="preserve">Hepatocyte growth factor activator </t>
  </si>
  <si>
    <t>Q04756</t>
  </si>
  <si>
    <t>FA10</t>
  </si>
  <si>
    <t xml:space="preserve">Coagulation factor X </t>
  </si>
  <si>
    <t>P00742</t>
  </si>
  <si>
    <t>VTDB</t>
  </si>
  <si>
    <t xml:space="preserve">Vitamin D-binding protein </t>
  </si>
  <si>
    <t>P02774</t>
  </si>
  <si>
    <t>C1QB</t>
  </si>
  <si>
    <t xml:space="preserve">Complement C1q subcomponent subunit B </t>
  </si>
  <si>
    <t>P02746</t>
  </si>
  <si>
    <t>PLMN</t>
  </si>
  <si>
    <t xml:space="preserve">Plasminogen </t>
  </si>
  <si>
    <t>P00747</t>
  </si>
  <si>
    <t>HABP2</t>
  </si>
  <si>
    <t xml:space="preserve">Hyaluronan-binding protein 2 </t>
  </si>
  <si>
    <t>Q14520</t>
  </si>
  <si>
    <t>HV302</t>
  </si>
  <si>
    <t xml:space="preserve">Ig heavy chain V-III region WEA </t>
  </si>
  <si>
    <t>P01763</t>
  </si>
  <si>
    <t>C1QC</t>
  </si>
  <si>
    <t xml:space="preserve">Complement C1q subcomponent subunit C </t>
  </si>
  <si>
    <t>P02747</t>
  </si>
  <si>
    <t>CFAB</t>
  </si>
  <si>
    <t xml:space="preserve">Complement factor B </t>
  </si>
  <si>
    <t>P00751</t>
  </si>
  <si>
    <t>FA9</t>
  </si>
  <si>
    <t xml:space="preserve">Coagulation factor IX </t>
  </si>
  <si>
    <t>P00740</t>
  </si>
  <si>
    <t>ANGI</t>
  </si>
  <si>
    <t xml:space="preserve">Angiogenin </t>
  </si>
  <si>
    <t>P03950</t>
  </si>
  <si>
    <t>HEMO</t>
  </si>
  <si>
    <t xml:space="preserve">Hemopexin </t>
  </si>
  <si>
    <t>P02790</t>
  </si>
  <si>
    <t>HV303</t>
  </si>
  <si>
    <t xml:space="preserve">Ig heavy chain V-III region VH26 </t>
  </si>
  <si>
    <t>P01764</t>
  </si>
  <si>
    <t>CBPB2</t>
  </si>
  <si>
    <t xml:space="preserve">Carboxypeptidase B2 </t>
  </si>
  <si>
    <t>Q96IY4</t>
  </si>
  <si>
    <t>LV403</t>
  </si>
  <si>
    <t xml:space="preserve">Ig lambda chain V-IV region Hil </t>
  </si>
  <si>
    <t>P01717</t>
  </si>
  <si>
    <t>TLN1</t>
  </si>
  <si>
    <t xml:space="preserve">Talin-1 </t>
  </si>
  <si>
    <t>Q9Y490</t>
  </si>
  <si>
    <t>ZPI</t>
  </si>
  <si>
    <t xml:space="preserve">Protein Z-dependent protease inhibitor </t>
  </si>
  <si>
    <t>Q9UK55</t>
  </si>
  <si>
    <t>C1S</t>
  </si>
  <si>
    <t xml:space="preserve">Complement C1s subcomponent </t>
  </si>
  <si>
    <t>P09871</t>
  </si>
  <si>
    <t>PON1</t>
  </si>
  <si>
    <t xml:space="preserve">Serum paraoxonase/arylesterase 1 </t>
  </si>
  <si>
    <t>P27169</t>
  </si>
  <si>
    <t>TRFL</t>
  </si>
  <si>
    <t xml:space="preserve">Lactotransferrin </t>
  </si>
  <si>
    <t>P02788</t>
  </si>
  <si>
    <t>S10A9</t>
  </si>
  <si>
    <t xml:space="preserve">Protein S100-A9 </t>
  </si>
  <si>
    <t>P06702</t>
  </si>
  <si>
    <t>HBA</t>
  </si>
  <si>
    <t xml:space="preserve">Hemoglobin subunit alpha </t>
  </si>
  <si>
    <t>P69905</t>
  </si>
  <si>
    <t>PROC</t>
  </si>
  <si>
    <t xml:space="preserve">Vitamin K-dependent protein C </t>
  </si>
  <si>
    <t>P04070</t>
  </si>
  <si>
    <t>C4BPB</t>
  </si>
  <si>
    <t xml:space="preserve">C4b-binding protein beta chain </t>
  </si>
  <si>
    <t>P20851</t>
  </si>
  <si>
    <t>TFPI1</t>
  </si>
  <si>
    <t xml:space="preserve">Tissue factor pathway inhibitor </t>
  </si>
  <si>
    <t>P10646</t>
  </si>
  <si>
    <t>IBP2</t>
  </si>
  <si>
    <t xml:space="preserve">Insulin-like growth factor-binding protein 2 </t>
  </si>
  <si>
    <t>P18065</t>
  </si>
  <si>
    <t>COIA1</t>
  </si>
  <si>
    <t xml:space="preserve">Collagen alpha-1(XVIII) chain </t>
  </si>
  <si>
    <t>P39060</t>
  </si>
  <si>
    <t>KV402</t>
  </si>
  <si>
    <t xml:space="preserve">Ig kappa chain V-IV region Len </t>
  </si>
  <si>
    <t>P01625</t>
  </si>
  <si>
    <t>CERU</t>
  </si>
  <si>
    <t xml:space="preserve">Ceruloplasmin </t>
  </si>
  <si>
    <t>P00450</t>
  </si>
  <si>
    <t>PROZ</t>
  </si>
  <si>
    <t xml:space="preserve">Vitamin K-dependent protein Z </t>
  </si>
  <si>
    <t>P22891</t>
  </si>
  <si>
    <t>PLEK</t>
  </si>
  <si>
    <t xml:space="preserve">Pleckstrin </t>
  </si>
  <si>
    <t>P08567</t>
  </si>
  <si>
    <t>ANGT</t>
  </si>
  <si>
    <t xml:space="preserve">Angiotensinogen </t>
  </si>
  <si>
    <t>P01019</t>
  </si>
  <si>
    <t>MYH9</t>
  </si>
  <si>
    <t xml:space="preserve">Myosin-9 </t>
  </si>
  <si>
    <t>P35579</t>
  </si>
  <si>
    <t>FIBA</t>
  </si>
  <si>
    <t xml:space="preserve">Fibrinogen alpha chain </t>
  </si>
  <si>
    <t>P02671</t>
  </si>
  <si>
    <t>H2A1B</t>
  </si>
  <si>
    <t xml:space="preserve">Histone H2A type 1-B/E </t>
  </si>
  <si>
    <t>P04908</t>
  </si>
  <si>
    <t>DCD</t>
  </si>
  <si>
    <t xml:space="preserve">Dermcidin </t>
  </si>
  <si>
    <t>P81605</t>
  </si>
  <si>
    <t>FHR5</t>
  </si>
  <si>
    <t xml:space="preserve">Complement factor H-related protein 5 </t>
  </si>
  <si>
    <t>Q9BXR6</t>
  </si>
  <si>
    <t>TETN</t>
  </si>
  <si>
    <t xml:space="preserve">Tetranectin </t>
  </si>
  <si>
    <t>P05452</t>
  </si>
  <si>
    <t>CBPN</t>
  </si>
  <si>
    <t xml:space="preserve">Carboxypeptidase N catalytic chain </t>
  </si>
  <si>
    <t>P15169</t>
  </si>
  <si>
    <t>KV101</t>
  </si>
  <si>
    <t xml:space="preserve">Ig kappa chain V-I region AG </t>
  </si>
  <si>
    <t>P01593</t>
  </si>
  <si>
    <t>ASPN</t>
  </si>
  <si>
    <t xml:space="preserve">Asporin </t>
  </si>
  <si>
    <t>Q9BXN1</t>
  </si>
  <si>
    <t>LV302</t>
  </si>
  <si>
    <t xml:space="preserve">Ig lambda chain V-III region LOI </t>
  </si>
  <si>
    <t>P80748</t>
  </si>
  <si>
    <t>URP2</t>
  </si>
  <si>
    <t xml:space="preserve">Fermitin family homolog 3 </t>
  </si>
  <si>
    <t>Q86UX7</t>
  </si>
  <si>
    <t>TSP1</t>
  </si>
  <si>
    <t xml:space="preserve">Thrombospondin-1 </t>
  </si>
  <si>
    <t>P07996</t>
  </si>
  <si>
    <t>IGF2</t>
  </si>
  <si>
    <t xml:space="preserve">Insulin-like growth factor II </t>
  </si>
  <si>
    <t>P01344</t>
  </si>
  <si>
    <t>APOF</t>
  </si>
  <si>
    <t xml:space="preserve">Apolipoprotein F </t>
  </si>
  <si>
    <t>Q13790</t>
  </si>
  <si>
    <t>APOA</t>
  </si>
  <si>
    <t xml:space="preserve">Apolipoprotein(a) </t>
  </si>
  <si>
    <t>P08519</t>
  </si>
  <si>
    <t>KCRM</t>
  </si>
  <si>
    <t xml:space="preserve">Creatine kinase M-type </t>
  </si>
  <si>
    <t>P06732</t>
  </si>
  <si>
    <t>FA7</t>
  </si>
  <si>
    <t xml:space="preserve">Coagulation factor VII </t>
  </si>
  <si>
    <t>P08709</t>
  </si>
  <si>
    <t>CFAI</t>
  </si>
  <si>
    <t xml:space="preserve">Complement factor I </t>
  </si>
  <si>
    <t>P05156</t>
  </si>
  <si>
    <t>GAS6</t>
  </si>
  <si>
    <t xml:space="preserve">Growth arrest-specific protein 6 </t>
  </si>
  <si>
    <t>Q14393</t>
  </si>
  <si>
    <t>KV105</t>
  </si>
  <si>
    <t xml:space="preserve">Ig kappa chain V-I region DEE </t>
  </si>
  <si>
    <t>P01597</t>
  </si>
  <si>
    <t>A1AG1</t>
  </si>
  <si>
    <t xml:space="preserve">Alpha-1-acid glycoprotein 1 </t>
  </si>
  <si>
    <t>P02763</t>
  </si>
  <si>
    <t>DSG1</t>
  </si>
  <si>
    <t xml:space="preserve">Desmoglein-1 </t>
  </si>
  <si>
    <t>Q02413</t>
  </si>
  <si>
    <t>FA8</t>
  </si>
  <si>
    <t xml:space="preserve">Coagulation factor VIII </t>
  </si>
  <si>
    <t>P00451</t>
  </si>
  <si>
    <t>APOA5</t>
  </si>
  <si>
    <t xml:space="preserve">Apolipoprotein A-V </t>
  </si>
  <si>
    <t>Q6Q788</t>
  </si>
  <si>
    <t>CFAD</t>
  </si>
  <si>
    <t xml:space="preserve">Complement factor D </t>
  </si>
  <si>
    <t>P00746</t>
  </si>
  <si>
    <t>DEF1</t>
  </si>
  <si>
    <t xml:space="preserve">Neutrophil defensin 1 </t>
  </si>
  <si>
    <t>P59665</t>
  </si>
  <si>
    <t>KV104</t>
  </si>
  <si>
    <t xml:space="preserve">Ig kappa chain V-I region CAR </t>
  </si>
  <si>
    <t>P01596</t>
  </si>
  <si>
    <t>SDPR</t>
  </si>
  <si>
    <t xml:space="preserve">Serum deprivation-response protein </t>
  </si>
  <si>
    <t>O95810</t>
  </si>
  <si>
    <t>H2A2A</t>
  </si>
  <si>
    <t xml:space="preserve">Histone H2A type 2-A </t>
  </si>
  <si>
    <t>Q6FI13</t>
  </si>
  <si>
    <t>CXCL7</t>
  </si>
  <si>
    <t xml:space="preserve">Platelet basic protein </t>
  </si>
  <si>
    <t>P02775</t>
  </si>
  <si>
    <t>KV201</t>
  </si>
  <si>
    <t xml:space="preserve">Ig kappa chain V-II region Cum </t>
  </si>
  <si>
    <t>P01614</t>
  </si>
  <si>
    <t>APOD</t>
  </si>
  <si>
    <t xml:space="preserve">Apolipoprotein D </t>
  </si>
  <si>
    <t>P05090</t>
  </si>
  <si>
    <t>S10A8</t>
  </si>
  <si>
    <t xml:space="preserve">Protein S100-A8 </t>
  </si>
  <si>
    <t>P05109</t>
  </si>
  <si>
    <t>A1BG</t>
  </si>
  <si>
    <t xml:space="preserve">Alpha-1B-glycoprotein </t>
  </si>
  <si>
    <t>P04217</t>
  </si>
  <si>
    <t>FCN1</t>
  </si>
  <si>
    <t xml:space="preserve">Ficolin-1 </t>
  </si>
  <si>
    <t>O00602</t>
  </si>
  <si>
    <t>FCN2</t>
  </si>
  <si>
    <t xml:space="preserve">Ficolin-2 </t>
  </si>
  <si>
    <t>Q15485</t>
  </si>
  <si>
    <t>ITIH3</t>
  </si>
  <si>
    <t xml:space="preserve">Inter-alpha-trypsin inhibitor heavy chain H3 </t>
  </si>
  <si>
    <t>Q06033</t>
  </si>
  <si>
    <t>CRP</t>
  </si>
  <si>
    <t xml:space="preserve">C-reactive protein </t>
  </si>
  <si>
    <t>P02741</t>
  </si>
  <si>
    <t>PROP</t>
  </si>
  <si>
    <t xml:space="preserve">Properdin </t>
  </si>
  <si>
    <t>P27918</t>
  </si>
  <si>
    <t>RAP1A</t>
  </si>
  <si>
    <t xml:space="preserve">Ras-related protein Rap-1A </t>
  </si>
  <si>
    <t>P62834</t>
  </si>
  <si>
    <t>ZA2G</t>
  </si>
  <si>
    <t xml:space="preserve">Zinc-alpha-2-glycoprotein </t>
  </si>
  <si>
    <t>P25311</t>
  </si>
  <si>
    <t>KPYM</t>
  </si>
  <si>
    <t xml:space="preserve">Pyruvate kinase isozymes M1/M2 </t>
  </si>
  <si>
    <t>P14618</t>
  </si>
  <si>
    <t>CO7</t>
  </si>
  <si>
    <t xml:space="preserve">Complement component C7 </t>
  </si>
  <si>
    <t>P10643</t>
  </si>
  <si>
    <t>CO6</t>
  </si>
  <si>
    <t xml:space="preserve">Complement component C6 </t>
  </si>
  <si>
    <t>P13671</t>
  </si>
  <si>
    <t>HV102</t>
  </si>
  <si>
    <t xml:space="preserve">Ig heavy chain V-I region HG3 </t>
  </si>
  <si>
    <t>P01743</t>
  </si>
  <si>
    <t>IBP5</t>
  </si>
  <si>
    <t xml:space="preserve">Insulin-like growth factor-binding protein 5 </t>
  </si>
  <si>
    <t>P24593</t>
  </si>
  <si>
    <t>CAMP</t>
  </si>
  <si>
    <t xml:space="preserve">Cathelicidin antimicrobial peptide </t>
  </si>
  <si>
    <t>P49913</t>
  </si>
  <si>
    <t>ENPL</t>
  </si>
  <si>
    <t xml:space="preserve">Endoplasmin </t>
  </si>
  <si>
    <t>P14625</t>
  </si>
  <si>
    <t>RIPK1</t>
  </si>
  <si>
    <t xml:space="preserve">Receptor-interacting serine/threonine-protein kinase 1 </t>
  </si>
  <si>
    <t>Q13546</t>
  </si>
  <si>
    <t>FHR2</t>
  </si>
  <si>
    <t xml:space="preserve">Complement factor H-related protein 2 </t>
  </si>
  <si>
    <t>P36980</t>
  </si>
  <si>
    <t>PIP</t>
  </si>
  <si>
    <t xml:space="preserve">Prolactin-inducible protein </t>
  </si>
  <si>
    <t>P12273</t>
  </si>
  <si>
    <t>ALS</t>
  </si>
  <si>
    <t xml:space="preserve">Insulin-like growth factor-binding protein complex acid labile subunit </t>
  </si>
  <si>
    <t>P35858</t>
  </si>
  <si>
    <t>PGRP2</t>
  </si>
  <si>
    <t xml:space="preserve">N-acetylmuramoyl-L-alanine amidase </t>
  </si>
  <si>
    <t>Q96PD5</t>
  </si>
  <si>
    <t>LV102</t>
  </si>
  <si>
    <t xml:space="preserve">Ig lambda chain V-I region HA </t>
  </si>
  <si>
    <t>P01700</t>
  </si>
  <si>
    <t>FILA2</t>
  </si>
  <si>
    <t xml:space="preserve">Filaggrin-2 </t>
  </si>
  <si>
    <t>Q5D862</t>
  </si>
  <si>
    <t>COF1</t>
  </si>
  <si>
    <t xml:space="preserve">Cofilin-1 </t>
  </si>
  <si>
    <t>P23528</t>
  </si>
  <si>
    <t>CO2</t>
  </si>
  <si>
    <t xml:space="preserve">Complement C2 </t>
  </si>
  <si>
    <t>P06681</t>
  </si>
  <si>
    <t>LV301</t>
  </si>
  <si>
    <t xml:space="preserve">Ig lambda chain V-III region SH </t>
  </si>
  <si>
    <t>P01714</t>
  </si>
  <si>
    <t>LUM</t>
  </si>
  <si>
    <t xml:space="preserve">Lumican </t>
  </si>
  <si>
    <t>P51884</t>
  </si>
  <si>
    <t>MARCO</t>
  </si>
  <si>
    <t xml:space="preserve">Macrophage receptor MARCO </t>
  </si>
  <si>
    <t>Q9UEW3</t>
  </si>
  <si>
    <t>PRAP1</t>
  </si>
  <si>
    <t xml:space="preserve">Proline-rich acidic protein 1 </t>
  </si>
  <si>
    <t>Q96NZ9</t>
  </si>
  <si>
    <t>DESP</t>
  </si>
  <si>
    <t xml:space="preserve">Desmoplakin </t>
  </si>
  <si>
    <t>P15924</t>
  </si>
  <si>
    <t>VIE2</t>
  </si>
  <si>
    <t xml:space="preserve">45 kDa immediate-early protein 2 </t>
  </si>
  <si>
    <t>P06435</t>
  </si>
  <si>
    <t>C1QA</t>
  </si>
  <si>
    <t xml:space="preserve">Complement C1q subcomponent subunit A </t>
  </si>
  <si>
    <t>P02745</t>
  </si>
  <si>
    <t>LYSC</t>
  </si>
  <si>
    <t xml:space="preserve">Lysozyme C </t>
  </si>
  <si>
    <t>P61626</t>
  </si>
  <si>
    <t>PGCA</t>
  </si>
  <si>
    <t xml:space="preserve">Aggrecan core protein </t>
  </si>
  <si>
    <t>P16112</t>
  </si>
  <si>
    <t>APOM</t>
  </si>
  <si>
    <t xml:space="preserve">Apolipoprotein M </t>
  </si>
  <si>
    <t>O95445</t>
  </si>
  <si>
    <t>ITA2B</t>
  </si>
  <si>
    <t xml:space="preserve">Integrin alpha-IIb </t>
  </si>
  <si>
    <t>P08514</t>
  </si>
  <si>
    <t>ORF23</t>
  </si>
  <si>
    <t xml:space="preserve">Probable protein VP2 </t>
  </si>
  <si>
    <t>Q914N2</t>
  </si>
  <si>
    <t>CD180</t>
  </si>
  <si>
    <t xml:space="preserve">CD180 antigen </t>
  </si>
  <si>
    <t>Q99467</t>
  </si>
  <si>
    <t>HV207</t>
  </si>
  <si>
    <t xml:space="preserve">Ig heavy chain V-II region NEWM </t>
  </si>
  <si>
    <t>P01825</t>
  </si>
  <si>
    <t>RNAS4</t>
  </si>
  <si>
    <t xml:space="preserve">Ribonuclease 4 </t>
  </si>
  <si>
    <t>P34096</t>
  </si>
  <si>
    <t>FINC</t>
  </si>
  <si>
    <t xml:space="preserve">Fibronectin </t>
  </si>
  <si>
    <t>P02751</t>
  </si>
  <si>
    <t>PLAK</t>
  </si>
  <si>
    <t xml:space="preserve">Junction plakoglobin </t>
  </si>
  <si>
    <t>P14923</t>
  </si>
  <si>
    <t>CO8A</t>
  </si>
  <si>
    <t xml:space="preserve">Complement component C8 alpha chain </t>
  </si>
  <si>
    <t>P07357</t>
  </si>
  <si>
    <t>HV320</t>
  </si>
  <si>
    <t xml:space="preserve">Ig heavy chain V-III region GAL </t>
  </si>
  <si>
    <t>P01781</t>
  </si>
  <si>
    <t>CO5</t>
  </si>
  <si>
    <t xml:space="preserve">Complement C5 </t>
  </si>
  <si>
    <t>P01031</t>
  </si>
  <si>
    <t>IBP3</t>
  </si>
  <si>
    <t xml:space="preserve">Insulin-like growth factor-binding protein 3 </t>
  </si>
  <si>
    <t>P17936</t>
  </si>
  <si>
    <t>OR5BL</t>
  </si>
  <si>
    <t xml:space="preserve">Olfactory receptor 5B21 </t>
  </si>
  <si>
    <t>A6NL26</t>
  </si>
  <si>
    <t>NRP1</t>
  </si>
  <si>
    <t xml:space="preserve">Neuropilin-1 </t>
  </si>
  <si>
    <t>O14786</t>
  </si>
  <si>
    <t>CYTC</t>
  </si>
  <si>
    <t xml:space="preserve">Cystatin-C </t>
  </si>
  <si>
    <t>P01034</t>
  </si>
  <si>
    <t>MASP1</t>
  </si>
  <si>
    <t xml:space="preserve">Mannan-binding lectin serine protease 1 </t>
  </si>
  <si>
    <t>P48740</t>
  </si>
  <si>
    <t>PEDF</t>
  </si>
  <si>
    <t xml:space="preserve">Pigment epithelium-derived factor </t>
  </si>
  <si>
    <t>P36955</t>
  </si>
  <si>
    <t>ITB3</t>
  </si>
  <si>
    <t xml:space="preserve">Integrin beta-3 </t>
  </si>
  <si>
    <t>P05106</t>
  </si>
  <si>
    <t>H2B1B</t>
  </si>
  <si>
    <t xml:space="preserve">Histone H2B type 1-B </t>
  </si>
  <si>
    <t>P33778</t>
  </si>
  <si>
    <t>CO8B</t>
  </si>
  <si>
    <t xml:space="preserve">Complement component C8 beta chain </t>
  </si>
  <si>
    <t>P07358</t>
  </si>
  <si>
    <t>PABP4</t>
  </si>
  <si>
    <t xml:space="preserve">Polyadenylate-binding protein 4 </t>
  </si>
  <si>
    <t>Q13310</t>
  </si>
  <si>
    <t>CALL6</t>
  </si>
  <si>
    <t xml:space="preserve">Calmodulin-like protein 6 </t>
  </si>
  <si>
    <t>Q8TD86</t>
  </si>
  <si>
    <t>CCL18</t>
  </si>
  <si>
    <t xml:space="preserve">C-C motif chemokine 18 </t>
  </si>
  <si>
    <t>P55774</t>
  </si>
  <si>
    <t>KIF2C</t>
  </si>
  <si>
    <t xml:space="preserve">Kinesin-like protein KIF2C </t>
  </si>
  <si>
    <t>Q99661</t>
  </si>
  <si>
    <t>AFAM</t>
  </si>
  <si>
    <t xml:space="preserve">Afamin </t>
  </si>
  <si>
    <t>P43652</t>
  </si>
  <si>
    <t>RARR2</t>
  </si>
  <si>
    <t xml:space="preserve">Retinoic acid receptor responder protein 2 </t>
  </si>
  <si>
    <t>Q99969</t>
  </si>
  <si>
    <t>FETUB</t>
  </si>
  <si>
    <t xml:space="preserve">Fetuin-B </t>
  </si>
  <si>
    <t>Q9UGM5</t>
  </si>
  <si>
    <t>UL87</t>
  </si>
  <si>
    <t xml:space="preserve">Protein U58 </t>
  </si>
  <si>
    <t>P24437</t>
  </si>
  <si>
    <t>SC24A</t>
  </si>
  <si>
    <t xml:space="preserve">Protein transport protein Sec24A </t>
  </si>
  <si>
    <t>O95486</t>
  </si>
  <si>
    <t>FCN3</t>
  </si>
  <si>
    <t xml:space="preserve">Ficolin-3 </t>
  </si>
  <si>
    <t>O75636</t>
  </si>
  <si>
    <t>RDH14</t>
  </si>
  <si>
    <t xml:space="preserve">Retinol dehydrogenase 14 </t>
  </si>
  <si>
    <t>Q9HBH5</t>
  </si>
  <si>
    <t>KV204</t>
  </si>
  <si>
    <t xml:space="preserve">Ig kappa chain V-II region TEW </t>
  </si>
  <si>
    <t>P01617</t>
  </si>
  <si>
    <t>H2AY</t>
  </si>
  <si>
    <t xml:space="preserve">Core histone macro-H2A.1 </t>
  </si>
  <si>
    <t>O75367</t>
  </si>
  <si>
    <t>LG3BP</t>
  </si>
  <si>
    <t xml:space="preserve">Galectin-3-binding protein </t>
  </si>
  <si>
    <t>Q08380</t>
  </si>
  <si>
    <t>TRAF7</t>
  </si>
  <si>
    <t xml:space="preserve">E3 ubiquitin-protein ligase TRAF7 </t>
  </si>
  <si>
    <t>Q6Q0C0</t>
  </si>
  <si>
    <t>LCAT</t>
  </si>
  <si>
    <t xml:space="preserve">Phosphatidylcholine-sterol acyltransferase </t>
  </si>
  <si>
    <t>P04180</t>
  </si>
  <si>
    <t>NP1L1</t>
  </si>
  <si>
    <t xml:space="preserve">Nucleosome assembly protein 1-like 1 </t>
  </si>
  <si>
    <t>P55209</t>
  </si>
  <si>
    <t>IGHD</t>
  </si>
  <si>
    <t xml:space="preserve">Ig delta chain C region </t>
  </si>
  <si>
    <t>P01880</t>
  </si>
  <si>
    <t>RL40</t>
  </si>
  <si>
    <t xml:space="preserve">Ubiquitin-60S ribosomal protein L40 </t>
  </si>
  <si>
    <t>P62987</t>
  </si>
  <si>
    <t>PI42A</t>
  </si>
  <si>
    <t xml:space="preserve">Phosphatidylinositol-5-phosphate 4-kinase type-2 alpha </t>
  </si>
  <si>
    <t>P48426</t>
  </si>
  <si>
    <t>IGF1</t>
  </si>
  <si>
    <t xml:space="preserve">Insulin-like growth factor I </t>
  </si>
  <si>
    <t>P05019</t>
  </si>
  <si>
    <t>COMP</t>
  </si>
  <si>
    <t xml:space="preserve">Cartilage oligomeric matrix protein </t>
  </si>
  <si>
    <t>P49747</t>
  </si>
  <si>
    <t>SPEF2</t>
  </si>
  <si>
    <t xml:space="preserve">Sperm flagellar protein 2 </t>
  </si>
  <si>
    <t>Q9C093</t>
  </si>
  <si>
    <t>OR5F1</t>
  </si>
  <si>
    <t xml:space="preserve">Olfactory receptor 5F1 </t>
  </si>
  <si>
    <t>O95221</t>
  </si>
  <si>
    <t>RBM8A</t>
  </si>
  <si>
    <t xml:space="preserve">RNA-binding protein 8A </t>
  </si>
  <si>
    <t>Q9Y5S9</t>
  </si>
  <si>
    <t>HV319</t>
  </si>
  <si>
    <t xml:space="preserve">Ig heavy chain V-III region JON </t>
  </si>
  <si>
    <t>P01780</t>
  </si>
  <si>
    <t>MYH10</t>
  </si>
  <si>
    <t xml:space="preserve">Myosin-10 </t>
  </si>
  <si>
    <t>P35580</t>
  </si>
  <si>
    <t>A4</t>
  </si>
  <si>
    <t xml:space="preserve">Amyloid beta A4 protein </t>
  </si>
  <si>
    <t>P05067</t>
  </si>
  <si>
    <t>SYMPK</t>
  </si>
  <si>
    <t xml:space="preserve">Symplekin </t>
  </si>
  <si>
    <t>Q92797</t>
  </si>
  <si>
    <t>DERM</t>
  </si>
  <si>
    <t xml:space="preserve">Dermatopontin </t>
  </si>
  <si>
    <t>Q07507</t>
  </si>
  <si>
    <t>MOES</t>
  </si>
  <si>
    <t xml:space="preserve">Moesin </t>
  </si>
  <si>
    <t>P26038</t>
  </si>
  <si>
    <t>KV303</t>
  </si>
  <si>
    <t xml:space="preserve">Ig kappa chain V-III region NG9 (Fragment) </t>
  </si>
  <si>
    <t>P01621</t>
  </si>
  <si>
    <t>MUC16</t>
  </si>
  <si>
    <t xml:space="preserve">Mucin-16 </t>
  </si>
  <si>
    <t>Q8WXI7</t>
  </si>
  <si>
    <t>TARSH</t>
  </si>
  <si>
    <t xml:space="preserve">Target of Nesh-SH3 </t>
  </si>
  <si>
    <t>Q7Z7G0</t>
  </si>
  <si>
    <t>A1AG2</t>
  </si>
  <si>
    <t xml:space="preserve">Alpha-1-acid glycoprotein 2 </t>
  </si>
  <si>
    <t>P19652</t>
  </si>
  <si>
    <t>OR5L2</t>
  </si>
  <si>
    <t xml:space="preserve">Olfactory receptor 5L2 </t>
  </si>
  <si>
    <t>Q8NGL0</t>
  </si>
  <si>
    <t>LIMS1</t>
  </si>
  <si>
    <t xml:space="preserve">LIM and senescent cell antigen-like-containing domain protein 1 </t>
  </si>
  <si>
    <t>P48059</t>
  </si>
  <si>
    <t>TMPS6</t>
  </si>
  <si>
    <t xml:space="preserve">Transmembrane protease serine 6 </t>
  </si>
  <si>
    <t>Q8IU80</t>
  </si>
  <si>
    <t>KV121</t>
  </si>
  <si>
    <t xml:space="preserve">Ig kappa chain V-I region Ni </t>
  </si>
  <si>
    <t>P01613</t>
  </si>
  <si>
    <t>GPX3</t>
  </si>
  <si>
    <t xml:space="preserve">Glutathione peroxidase 3 </t>
  </si>
  <si>
    <t>P22352</t>
  </si>
  <si>
    <t>BIN2</t>
  </si>
  <si>
    <t xml:space="preserve">Bridging integrator 2 </t>
  </si>
  <si>
    <t>Q9UBW5</t>
  </si>
  <si>
    <t>PASK</t>
  </si>
  <si>
    <t xml:space="preserve">PAS domain-containing serine/threonine-protein kinase </t>
  </si>
  <si>
    <t>Q96RG2</t>
  </si>
  <si>
    <t>KAIN</t>
  </si>
  <si>
    <t xml:space="preserve">Kallistatin </t>
  </si>
  <si>
    <t>P29622</t>
  </si>
  <si>
    <t>MASP2</t>
  </si>
  <si>
    <t xml:space="preserve">Mannan-binding lectin serine protease 2 </t>
  </si>
  <si>
    <t>O00187</t>
  </si>
  <si>
    <t>CAP7</t>
  </si>
  <si>
    <t xml:space="preserve">Azurocidin </t>
  </si>
  <si>
    <t>P20160</t>
  </si>
  <si>
    <t>EF1A1</t>
  </si>
  <si>
    <t xml:space="preserve">Elongation factor 1-alpha 1 </t>
  </si>
  <si>
    <t>P68104</t>
  </si>
  <si>
    <t>NEK11</t>
  </si>
  <si>
    <t xml:space="preserve">Serine/threonine-protein kinase Nek11 </t>
  </si>
  <si>
    <t>Q8NG66</t>
  </si>
  <si>
    <t>RETN</t>
  </si>
  <si>
    <t xml:space="preserve">Resistin </t>
  </si>
  <si>
    <t>Q9HD89</t>
  </si>
  <si>
    <t>S10A7</t>
  </si>
  <si>
    <t xml:space="preserve">Protein S100-A7 </t>
  </si>
  <si>
    <t>P31151</t>
  </si>
  <si>
    <t>KV119</t>
  </si>
  <si>
    <t xml:space="preserve">Ig kappa chain V-I region Wes </t>
  </si>
  <si>
    <t>P01611</t>
  </si>
  <si>
    <t>POLG</t>
  </si>
  <si>
    <t xml:space="preserve">Genome polyprotein </t>
  </si>
  <si>
    <t>P03303</t>
  </si>
  <si>
    <t>STK33</t>
  </si>
  <si>
    <t xml:space="preserve">Serine/threonine-protein kinase 33 </t>
  </si>
  <si>
    <t>Q9BYT3</t>
  </si>
  <si>
    <t>OR8G1</t>
  </si>
  <si>
    <t xml:space="preserve">Olfactory receptor 8G1 </t>
  </si>
  <si>
    <t>Q15617</t>
  </si>
  <si>
    <t>SYNE2</t>
  </si>
  <si>
    <t xml:space="preserve">Nesprin-2 </t>
  </si>
  <si>
    <t>Q8WXH0</t>
  </si>
  <si>
    <t>TBA1A</t>
  </si>
  <si>
    <t xml:space="preserve">Tubulin alpha-1A chain </t>
  </si>
  <si>
    <t>Q71U36</t>
  </si>
  <si>
    <t>ABCBB</t>
  </si>
  <si>
    <t xml:space="preserve">Bile salt export pump </t>
  </si>
  <si>
    <t>O95342</t>
  </si>
  <si>
    <t>NFYC</t>
  </si>
  <si>
    <t xml:space="preserve">Nuclear transcription factor Y subunit gamma </t>
  </si>
  <si>
    <t>Q13952</t>
  </si>
  <si>
    <t>FBN1</t>
  </si>
  <si>
    <t xml:space="preserve">Fibrillin-1 </t>
  </si>
  <si>
    <t>P35555</t>
  </si>
  <si>
    <t>CSTN1</t>
  </si>
  <si>
    <t xml:space="preserve">Calsyntenin-1 </t>
  </si>
  <si>
    <t>O94985</t>
  </si>
  <si>
    <t>CO8G</t>
  </si>
  <si>
    <t xml:space="preserve">Complement component C8 gamma chain </t>
  </si>
  <si>
    <t>P07360</t>
  </si>
  <si>
    <t>GLU2B</t>
  </si>
  <si>
    <t xml:space="preserve">Glucosidase 2 subunit beta </t>
  </si>
  <si>
    <t>P14314</t>
  </si>
  <si>
    <t>CYTD</t>
  </si>
  <si>
    <t xml:space="preserve">Cystatin-D </t>
  </si>
  <si>
    <t>P28325</t>
  </si>
  <si>
    <t>PLTP</t>
  </si>
  <si>
    <t xml:space="preserve">Phospholipid transfer protein </t>
  </si>
  <si>
    <t>P55058</t>
  </si>
  <si>
    <t>THIO</t>
  </si>
  <si>
    <t xml:space="preserve">Thioredoxin </t>
  </si>
  <si>
    <t>P10599</t>
  </si>
  <si>
    <t>SAA3</t>
  </si>
  <si>
    <t xml:space="preserve">Putative serum amyloid A-3 protein </t>
  </si>
  <si>
    <t>P22614</t>
  </si>
  <si>
    <t>HGFL</t>
  </si>
  <si>
    <t xml:space="preserve">Hepatocyte growth factor-like protein </t>
  </si>
  <si>
    <t>P26927</t>
  </si>
  <si>
    <t>PCDG9</t>
  </si>
  <si>
    <t xml:space="preserve">Protocadherin gamma-A9 </t>
  </si>
  <si>
    <t>Q9Y5G4</t>
  </si>
  <si>
    <t>CC020</t>
  </si>
  <si>
    <t xml:space="preserve">Uncharacterized protein C3orf20 </t>
  </si>
  <si>
    <t>Q8ND61</t>
  </si>
  <si>
    <t>IBP6</t>
  </si>
  <si>
    <t xml:space="preserve">Insulin-like growth factor-binding protein 6 </t>
  </si>
  <si>
    <t>P24592</t>
  </si>
  <si>
    <t>PGK1</t>
  </si>
  <si>
    <t xml:space="preserve">Phosphoglycerate kinase 1 </t>
  </si>
  <si>
    <t>P00558</t>
  </si>
  <si>
    <t>PCOC1</t>
  </si>
  <si>
    <t xml:space="preserve">Procollagen C-endopeptidase enhancer 1 </t>
  </si>
  <si>
    <t>Q15113</t>
  </si>
  <si>
    <t>KV309</t>
  </si>
  <si>
    <t xml:space="preserve">Ig kappa chain V-III region VG (Fragment) </t>
  </si>
  <si>
    <t>P04433</t>
  </si>
  <si>
    <t>EZRI</t>
  </si>
  <si>
    <t xml:space="preserve">Ezrin </t>
  </si>
  <si>
    <t>P15311</t>
  </si>
  <si>
    <t>MYH11</t>
  </si>
  <si>
    <t xml:space="preserve">Myosin-11 </t>
  </si>
  <si>
    <t>P35749</t>
  </si>
  <si>
    <t>NCAM1</t>
  </si>
  <si>
    <t xml:space="preserve">Neural cell adhesion molecule 1 </t>
  </si>
  <si>
    <t>P13591</t>
  </si>
  <si>
    <t>CALR</t>
  </si>
  <si>
    <t xml:space="preserve">Calreticulin </t>
  </si>
  <si>
    <t>P27797</t>
  </si>
  <si>
    <t>SODE</t>
  </si>
  <si>
    <t xml:space="preserve">Extracellular superoxide dismutase [Cu-Zn] </t>
  </si>
  <si>
    <t>P08294</t>
  </si>
  <si>
    <t>OLFL3</t>
  </si>
  <si>
    <t xml:space="preserve">Olfactomedin-like protein 3 </t>
  </si>
  <si>
    <t>Q9NRN5</t>
  </si>
  <si>
    <t>QSOX1</t>
  </si>
  <si>
    <t xml:space="preserve">Sulfhydryl oxidase 1 </t>
  </si>
  <si>
    <t>O00391</t>
  </si>
  <si>
    <t>KV311</t>
  </si>
  <si>
    <t xml:space="preserve">Ig kappa chain V-III region IARC/BL41 </t>
  </si>
  <si>
    <t>P06311</t>
  </si>
  <si>
    <t>PIGR</t>
  </si>
  <si>
    <t xml:space="preserve">Polymeric immunoglobulin receptor </t>
  </si>
  <si>
    <t>P01833</t>
  </si>
  <si>
    <t>KV118</t>
  </si>
  <si>
    <t xml:space="preserve">Ig kappa chain V-I region WEA </t>
  </si>
  <si>
    <t>P01610</t>
  </si>
  <si>
    <t>NRX2A</t>
  </si>
  <si>
    <t xml:space="preserve">Neurexin-2-alpha </t>
  </si>
  <si>
    <t>Q9P2S2</t>
  </si>
  <si>
    <t>ZN238</t>
  </si>
  <si>
    <t xml:space="preserve">Zinc finger protein 238 </t>
  </si>
  <si>
    <t>Q99592</t>
  </si>
  <si>
    <t>FHIT</t>
  </si>
  <si>
    <t xml:space="preserve">Bis(5-adenosyl)-triphosphatase </t>
  </si>
  <si>
    <t>P49789</t>
  </si>
  <si>
    <t>RPR1B</t>
  </si>
  <si>
    <t xml:space="preserve">Regulation of nuclear pre-mRNA domain-containing protein 1B </t>
  </si>
  <si>
    <t>Q9NQG5</t>
  </si>
  <si>
    <t>TTC28</t>
  </si>
  <si>
    <t xml:space="preserve">Tetratricopeptide repeat protein 28 </t>
  </si>
  <si>
    <t>Q96AY4</t>
  </si>
  <si>
    <t>TSP4</t>
  </si>
  <si>
    <t xml:space="preserve">Thrombospondin-4 </t>
  </si>
  <si>
    <t>P35443</t>
  </si>
  <si>
    <t>EPG5</t>
  </si>
  <si>
    <t xml:space="preserve">Ectopic P granules protein 5 homolog </t>
  </si>
  <si>
    <t>Q9HCE0</t>
  </si>
  <si>
    <t>PCYOX</t>
  </si>
  <si>
    <t xml:space="preserve">Prenylcysteine oxidase 1 </t>
  </si>
  <si>
    <t>Q9UHG3</t>
  </si>
  <si>
    <t>STOM</t>
  </si>
  <si>
    <t xml:space="preserve">Erythrocyte band 7 integral membrane protein </t>
  </si>
  <si>
    <t>P27105</t>
  </si>
  <si>
    <t>PTC2</t>
  </si>
  <si>
    <t xml:space="preserve">Protein patched homolog 2 </t>
  </si>
  <si>
    <t>Q9Y6C5</t>
  </si>
  <si>
    <t>TTMP</t>
  </si>
  <si>
    <t xml:space="preserve">TPA-induced transmembrane protein </t>
  </si>
  <si>
    <t>Q5BVD1</t>
  </si>
  <si>
    <t>LR16C</t>
  </si>
  <si>
    <t xml:space="preserve">Leucine-rich repeat-containing protein 16C </t>
  </si>
  <si>
    <t>Q6F5E8</t>
  </si>
  <si>
    <t>NCTR1</t>
  </si>
  <si>
    <t xml:space="preserve">Natural cytotoxicity triggering receptor 1 </t>
  </si>
  <si>
    <t>O76036</t>
  </si>
  <si>
    <t>CBG</t>
  </si>
  <si>
    <t xml:space="preserve">Corticosteroid-binding globulin </t>
  </si>
  <si>
    <t>P08185</t>
  </si>
  <si>
    <t>FGFR3</t>
  </si>
  <si>
    <t xml:space="preserve">Fibroblast growth factor receptor 3 </t>
  </si>
  <si>
    <t>P22607</t>
  </si>
  <si>
    <t>CSF1</t>
  </si>
  <si>
    <t xml:space="preserve">Macrophage colony-stimulating factor 1 </t>
  </si>
  <si>
    <t>P09603</t>
  </si>
  <si>
    <t>HS90A</t>
  </si>
  <si>
    <t xml:space="preserve">Heat shock protein HSP 90-alpha </t>
  </si>
  <si>
    <t>P07900</t>
  </si>
  <si>
    <t>PATL1</t>
  </si>
  <si>
    <t xml:space="preserve">Protein PAT1 homolog 1 </t>
  </si>
  <si>
    <t>Q86TB9</t>
  </si>
  <si>
    <t>A2GL</t>
  </si>
  <si>
    <t xml:space="preserve">Leucine-rich alpha-2-glycoprotein </t>
  </si>
  <si>
    <t>P02750</t>
  </si>
  <si>
    <t>CD44</t>
  </si>
  <si>
    <t xml:space="preserve">CD44 antigen </t>
  </si>
  <si>
    <t>P16070</t>
  </si>
  <si>
    <t>EXOS2</t>
  </si>
  <si>
    <t xml:space="preserve">Exosome complex component RRP4 </t>
  </si>
  <si>
    <t>Q13868</t>
  </si>
  <si>
    <t>TSP3</t>
  </si>
  <si>
    <t xml:space="preserve">Thrombospondin-3 </t>
  </si>
  <si>
    <t>P49746</t>
  </si>
  <si>
    <t>PDIA4</t>
  </si>
  <si>
    <t xml:space="preserve">Protein disulfide-isomerase A4 </t>
  </si>
  <si>
    <t>P13667</t>
  </si>
  <si>
    <t>ST32C</t>
  </si>
  <si>
    <t xml:space="preserve">Serine/threonine-protein kinase 32C </t>
  </si>
  <si>
    <t>Q86UX6</t>
  </si>
  <si>
    <t>H90B3</t>
  </si>
  <si>
    <t xml:space="preserve">Putative heat shock protein HSP 90-beta-3 </t>
  </si>
  <si>
    <t>Q58FF7</t>
  </si>
  <si>
    <t>FLNA</t>
  </si>
  <si>
    <t xml:space="preserve">Filamin-A </t>
  </si>
  <si>
    <t>P21333</t>
  </si>
  <si>
    <t>C1RL</t>
  </si>
  <si>
    <t xml:space="preserve">Complement C1r subcomponent-like protein </t>
  </si>
  <si>
    <t>Q9NZP8</t>
  </si>
  <si>
    <t>LARP1</t>
  </si>
  <si>
    <t xml:space="preserve">La-related protein 1 </t>
  </si>
  <si>
    <t>Q6PKG0</t>
  </si>
  <si>
    <t>KV307</t>
  </si>
  <si>
    <t xml:space="preserve">Ig kappa chain V-III region GOL </t>
  </si>
  <si>
    <t>P04206</t>
  </si>
  <si>
    <t>BATF</t>
  </si>
  <si>
    <t xml:space="preserve">Basic leucine zipper transcriptional factor ATF-like </t>
  </si>
  <si>
    <t>Q16520</t>
  </si>
  <si>
    <t>FBX31</t>
  </si>
  <si>
    <t xml:space="preserve">F-box only protein 31 </t>
  </si>
  <si>
    <t>Q5XUX0</t>
  </si>
  <si>
    <t>HV310</t>
  </si>
  <si>
    <t xml:space="preserve">Ig heavy chain V-III region HIL </t>
  </si>
  <si>
    <t>P01771</t>
  </si>
  <si>
    <t>RET3</t>
  </si>
  <si>
    <t xml:space="preserve">Retinol-binding protein 3 </t>
  </si>
  <si>
    <t>P10745</t>
  </si>
  <si>
    <t>B2MG</t>
  </si>
  <si>
    <t xml:space="preserve">Beta-2-microglobulin </t>
  </si>
  <si>
    <t>P61769</t>
  </si>
  <si>
    <t>DNAS1</t>
  </si>
  <si>
    <t xml:space="preserve">Deoxyribonuclease-1 </t>
  </si>
  <si>
    <t>P24855</t>
  </si>
  <si>
    <t>DMBT1</t>
  </si>
  <si>
    <t xml:space="preserve">Deleted in malignant brain tumors 1 protein </t>
  </si>
  <si>
    <t>Q9UGM3</t>
  </si>
  <si>
    <t>PRTG</t>
  </si>
  <si>
    <t xml:space="preserve">Protogenin </t>
  </si>
  <si>
    <t>Q2VWP7</t>
  </si>
  <si>
    <t>GNAI2</t>
  </si>
  <si>
    <t xml:space="preserve">Guanine nucleotide-binding protein G(i) subunit alpha-2 </t>
  </si>
  <si>
    <t>P04899</t>
  </si>
  <si>
    <t>SPRL1</t>
  </si>
  <si>
    <t xml:space="preserve">SPARC-like protein 1 </t>
  </si>
  <si>
    <t>Q14515</t>
  </si>
  <si>
    <t>SPB3</t>
  </si>
  <si>
    <t xml:space="preserve">Serpin B3 </t>
  </si>
  <si>
    <t>P29508</t>
  </si>
  <si>
    <t>MED23</t>
  </si>
  <si>
    <t xml:space="preserve">Mediator of RNA polymerase II transcription subunit 23 </t>
  </si>
  <si>
    <t>Q9ULK4</t>
  </si>
  <si>
    <t>PGS1</t>
  </si>
  <si>
    <t xml:space="preserve">Biglycan </t>
  </si>
  <si>
    <t>P21810</t>
  </si>
  <si>
    <t>PCDGB</t>
  </si>
  <si>
    <t xml:space="preserve">Protocadherin gamma-A11 </t>
  </si>
  <si>
    <t>Q9Y5H2</t>
  </si>
  <si>
    <t>CNO</t>
  </si>
  <si>
    <t xml:space="preserve">Protein cappuccino homolog </t>
  </si>
  <si>
    <t>Q9NUP1</t>
  </si>
  <si>
    <t>ESX1</t>
  </si>
  <si>
    <t xml:space="preserve">Homeobox protein ESX1 </t>
  </si>
  <si>
    <t>Q8N693</t>
  </si>
  <si>
    <t>HFE</t>
  </si>
  <si>
    <t xml:space="preserve">Hereditary hemochromatosis protein </t>
  </si>
  <si>
    <t>Q30201</t>
  </si>
  <si>
    <t>CHLE</t>
  </si>
  <si>
    <t xml:space="preserve">Cholinesterase </t>
  </si>
  <si>
    <t>P06276</t>
  </si>
  <si>
    <t>ENOA</t>
  </si>
  <si>
    <t xml:space="preserve">Alpha-enolase </t>
  </si>
  <si>
    <t>P06733</t>
  </si>
  <si>
    <t>MAP4</t>
  </si>
  <si>
    <t xml:space="preserve">Microtubule-associated protein 4 </t>
  </si>
  <si>
    <t>P27816</t>
  </si>
  <si>
    <t>PC11X</t>
  </si>
  <si>
    <t xml:space="preserve">Protocadherin-11 X-linked </t>
  </si>
  <si>
    <t>Q9BZA7</t>
  </si>
  <si>
    <t>ALDOB</t>
  </si>
  <si>
    <t xml:space="preserve">Fructose-bisphosphate aldolase B </t>
  </si>
  <si>
    <t>P05062</t>
  </si>
  <si>
    <t>ANXA2</t>
  </si>
  <si>
    <t xml:space="preserve">Annexin A2 </t>
  </si>
  <si>
    <t>P07355</t>
  </si>
  <si>
    <t>LEG7</t>
  </si>
  <si>
    <t xml:space="preserve">Galectin-7 </t>
  </si>
  <si>
    <t>P47929</t>
  </si>
  <si>
    <t>CAN1</t>
  </si>
  <si>
    <t xml:space="preserve">Calpain-1 catalytic subunit </t>
  </si>
  <si>
    <t>P07384</t>
  </si>
  <si>
    <t>MBD6</t>
  </si>
  <si>
    <t xml:space="preserve">Methyl-CpG-binding domain protein 6 </t>
  </si>
  <si>
    <t>Q96DN6</t>
  </si>
  <si>
    <t>TENX</t>
  </si>
  <si>
    <t xml:space="preserve">Tenascin-X </t>
  </si>
  <si>
    <t>P22105</t>
  </si>
  <si>
    <t>MYB</t>
  </si>
  <si>
    <t xml:space="preserve">Transcriptional activator Myb </t>
  </si>
  <si>
    <t>P10242</t>
  </si>
  <si>
    <t>IF5A1</t>
  </si>
  <si>
    <t xml:space="preserve">Eukaryotic translation initiation factor 5A-1 </t>
  </si>
  <si>
    <t>P63241</t>
  </si>
  <si>
    <t>PANK1</t>
  </si>
  <si>
    <t xml:space="preserve">Pantothenate kinase 1 </t>
  </si>
  <si>
    <t>Q8TE04</t>
  </si>
  <si>
    <t>ABTB2</t>
  </si>
  <si>
    <t xml:space="preserve">Ankyrin repeat and BTB/POZ domain-containing protein 2 </t>
  </si>
  <si>
    <t>Q8N961</t>
  </si>
  <si>
    <t>CL16A</t>
  </si>
  <si>
    <t xml:space="preserve">Protein CLEC16A </t>
  </si>
  <si>
    <t>Q2KHT3</t>
  </si>
  <si>
    <t>IQGA2</t>
  </si>
  <si>
    <t xml:space="preserve">Ras GTPase-activating-like protein IQGAP2 </t>
  </si>
  <si>
    <t>Q13576</t>
  </si>
  <si>
    <t>PAFA</t>
  </si>
  <si>
    <t xml:space="preserve">Platelet-activating factor acetylhydrolase </t>
  </si>
  <si>
    <t>Q13093</t>
  </si>
  <si>
    <t>CETP</t>
  </si>
  <si>
    <t xml:space="preserve">Cholesteryl ester transfer protein </t>
  </si>
  <si>
    <t>P11597</t>
  </si>
  <si>
    <t>SFTPD</t>
  </si>
  <si>
    <t xml:space="preserve">Pulmonary surfactant-associated protein D </t>
  </si>
  <si>
    <t>P35247</t>
  </si>
  <si>
    <t>PLUNC</t>
  </si>
  <si>
    <t xml:space="preserve">Protein Plunc </t>
  </si>
  <si>
    <t>Q9NP55</t>
  </si>
  <si>
    <t>1433Z</t>
  </si>
  <si>
    <t xml:space="preserve">14-3-3 protein zeta/delta </t>
  </si>
  <si>
    <t>P63104</t>
  </si>
  <si>
    <t>DMD</t>
  </si>
  <si>
    <t xml:space="preserve">Dystrophin </t>
  </si>
  <si>
    <t>P11532</t>
  </si>
  <si>
    <t>DYRK2</t>
  </si>
  <si>
    <t xml:space="preserve">Dual specificity tyrosine-phosphorylation-regulated kinase 2 </t>
  </si>
  <si>
    <t>Q92630</t>
  </si>
  <si>
    <t>MD13L</t>
  </si>
  <si>
    <t xml:space="preserve">Mediator of RNA polymerase II transcription subunit 13-like </t>
  </si>
  <si>
    <t>Q71F56</t>
  </si>
  <si>
    <t>CAPS1</t>
  </si>
  <si>
    <t xml:space="preserve">Calcium-dependent secretion activator 1 </t>
  </si>
  <si>
    <t>Q9ULU8</t>
  </si>
  <si>
    <t>HEAT8</t>
  </si>
  <si>
    <t xml:space="preserve">HEAT repeat-containing protein 8 </t>
  </si>
  <si>
    <t>Q68CQ1</t>
  </si>
  <si>
    <t>KV310</t>
  </si>
  <si>
    <t xml:space="preserve">Ig kappa chain V-III region VH (Fragment) </t>
  </si>
  <si>
    <t>P04434</t>
  </si>
  <si>
    <t>NSUN5</t>
  </si>
  <si>
    <t xml:space="preserve">Putative methyltransferase NSUN5 </t>
  </si>
  <si>
    <t>Q96P11</t>
  </si>
  <si>
    <t>UFO</t>
  </si>
  <si>
    <t xml:space="preserve">Tyrosine-protein kinase receptor UFO </t>
  </si>
  <si>
    <t>P30530</t>
  </si>
  <si>
    <t>SUN3</t>
  </si>
  <si>
    <t xml:space="preserve">SUN domain-containing protein 3 </t>
  </si>
  <si>
    <t>Q8TAQ9</t>
  </si>
  <si>
    <t>COR1C</t>
  </si>
  <si>
    <t xml:space="preserve">Coronin-1C </t>
  </si>
  <si>
    <t>Q9ULV4</t>
  </si>
  <si>
    <t>NPFF2</t>
  </si>
  <si>
    <t xml:space="preserve">Neuropeptide FF receptor 2 </t>
  </si>
  <si>
    <t>Q9Y5X5</t>
  </si>
  <si>
    <t>ALDOA</t>
  </si>
  <si>
    <t xml:space="preserve">Fructose-bisphosphate aldolase A </t>
  </si>
  <si>
    <t>P04075</t>
  </si>
  <si>
    <t>FA53C</t>
  </si>
  <si>
    <t xml:space="preserve">Protein FAM53C </t>
  </si>
  <si>
    <t>Q9NYF3</t>
  </si>
  <si>
    <t>KV107</t>
  </si>
  <si>
    <t xml:space="preserve">Ig kappa chain V-I region Gal </t>
  </si>
  <si>
    <t>P01599</t>
  </si>
  <si>
    <t>TIM16</t>
  </si>
  <si>
    <t xml:space="preserve">Mitochondrial import inner membrane translocase subunit TIM16 </t>
  </si>
  <si>
    <t>Q9Y3D7</t>
  </si>
  <si>
    <t>K0586</t>
  </si>
  <si>
    <t xml:space="preserve">Uncharacterized protein KIAA0586 </t>
  </si>
  <si>
    <t>Q9BVV6</t>
  </si>
  <si>
    <t>HIF1A</t>
  </si>
  <si>
    <t xml:space="preserve">Hypoxia-inducible factor 1-alpha </t>
  </si>
  <si>
    <t>Q16665</t>
  </si>
  <si>
    <t>CT203</t>
  </si>
  <si>
    <t xml:space="preserve">Uncharacterized protein C20orf203 </t>
  </si>
  <si>
    <t>Q8NBC4</t>
  </si>
  <si>
    <t>CK5P2</t>
  </si>
  <si>
    <t xml:space="preserve">CDK5 regulatory subunit-associated protein 2 </t>
  </si>
  <si>
    <t>Q96SN8</t>
  </si>
  <si>
    <t>FOXP1</t>
  </si>
  <si>
    <t xml:space="preserve">Forkhead box protein P1 </t>
  </si>
  <si>
    <t>Q9H334</t>
  </si>
  <si>
    <t>INHBC</t>
  </si>
  <si>
    <t xml:space="preserve">Inhibin beta C chain </t>
  </si>
  <si>
    <t>P55103</t>
  </si>
  <si>
    <t>ZG16B</t>
  </si>
  <si>
    <t xml:space="preserve">Zymogen granule protein 16 homolog B </t>
  </si>
  <si>
    <t>Q96DA0</t>
  </si>
  <si>
    <t>CT141</t>
  </si>
  <si>
    <t xml:space="preserve">Uncharacterized protein C20orf141 </t>
  </si>
  <si>
    <t>Q9NUB4</t>
  </si>
  <si>
    <t>NRP2</t>
  </si>
  <si>
    <t xml:space="preserve">Neuropilin-2 </t>
  </si>
  <si>
    <t>O60462</t>
  </si>
  <si>
    <t>PLXA2</t>
  </si>
  <si>
    <t xml:space="preserve">Plexin-A2 </t>
  </si>
  <si>
    <t>O75051</t>
  </si>
  <si>
    <t>R1AB</t>
  </si>
  <si>
    <t xml:space="preserve">Replicase polyprotein 1ab </t>
  </si>
  <si>
    <t>P0C6X2</t>
  </si>
  <si>
    <t>C1QT3</t>
  </si>
  <si>
    <t xml:space="preserve">Complement C1q tumor necrosis factor-related protein 3 </t>
  </si>
  <si>
    <t>Q9BXJ4</t>
  </si>
  <si>
    <t>FHL1</t>
  </si>
  <si>
    <t xml:space="preserve">Four and a half LIM domains protein 1 </t>
  </si>
  <si>
    <t>Q13642</t>
  </si>
  <si>
    <t>RHOA</t>
  </si>
  <si>
    <t xml:space="preserve">Transforming protein RhoA </t>
  </si>
  <si>
    <t>P61586</t>
  </si>
  <si>
    <t>OR2M2</t>
  </si>
  <si>
    <t xml:space="preserve">Olfactory receptor 2M2 </t>
  </si>
  <si>
    <t>Q96R28</t>
  </si>
  <si>
    <t>ABCA3</t>
  </si>
  <si>
    <t xml:space="preserve">ATP-binding cassette sub-family A member 3 </t>
  </si>
  <si>
    <t>Q99758</t>
  </si>
  <si>
    <t>TFR1</t>
  </si>
  <si>
    <t xml:space="preserve">Transferrin receptor protein 1 </t>
  </si>
  <si>
    <t>P02786</t>
  </si>
  <si>
    <t>MOCOS</t>
  </si>
  <si>
    <t xml:space="preserve">Molybdenum cofactor sulfurase </t>
  </si>
  <si>
    <t>Q96EN8</t>
  </si>
  <si>
    <t>CBP</t>
  </si>
  <si>
    <t xml:space="preserve">CREB-binding protein </t>
  </si>
  <si>
    <t>Q92793</t>
  </si>
  <si>
    <t>G6PI</t>
  </si>
  <si>
    <t xml:space="preserve">Glucose-6-phosphate isomerase </t>
  </si>
  <si>
    <t>P06744</t>
  </si>
  <si>
    <t>ABCAC</t>
  </si>
  <si>
    <t xml:space="preserve">ATP-binding cassette sub-family A member 12 </t>
  </si>
  <si>
    <t>Q86UK0</t>
  </si>
  <si>
    <t>ARI1A</t>
  </si>
  <si>
    <t xml:space="preserve">AT-rich interactive domain-containing protein 1A </t>
  </si>
  <si>
    <t>O14497</t>
  </si>
  <si>
    <t>CNDP1</t>
  </si>
  <si>
    <t xml:space="preserve">Beta-Ala-His dipeptidase </t>
  </si>
  <si>
    <t>Q96KN2</t>
  </si>
  <si>
    <t>FND3A</t>
  </si>
  <si>
    <t xml:space="preserve">Fibronectin type-III domain-containing protein 3A </t>
  </si>
  <si>
    <t>Q9Y2H6</t>
  </si>
  <si>
    <t>MORC4</t>
  </si>
  <si>
    <t xml:space="preserve">MORC family CW-type zinc finger protein 4 </t>
  </si>
  <si>
    <t>Q8TE76</t>
  </si>
  <si>
    <t>VE1</t>
  </si>
  <si>
    <t xml:space="preserve">Replication protein E1 </t>
  </si>
  <si>
    <t>P06421</t>
  </si>
  <si>
    <t>NP1L4</t>
  </si>
  <si>
    <t xml:space="preserve">Nucleosome assembly protein 1-like 4 </t>
  </si>
  <si>
    <t>Q99733</t>
  </si>
  <si>
    <t>TBB2A</t>
  </si>
  <si>
    <t xml:space="preserve">Tubulin beta-2A chain </t>
  </si>
  <si>
    <t>Q13885</t>
  </si>
  <si>
    <t>NID1</t>
  </si>
  <si>
    <t xml:space="preserve">Nidogen-1 </t>
  </si>
  <si>
    <t>P14543</t>
  </si>
  <si>
    <t>YD021</t>
  </si>
  <si>
    <t xml:space="preserve">Putative uncharacterized protein ENSP00000382790 </t>
  </si>
  <si>
    <t>A8MVM7</t>
  </si>
  <si>
    <t>ACTN1</t>
  </si>
  <si>
    <t xml:space="preserve">Alpha-actinin-1 </t>
  </si>
  <si>
    <t>P12814</t>
  </si>
  <si>
    <t>RAD54</t>
  </si>
  <si>
    <t xml:space="preserve">DNA repair and recombination protein RAD54-like </t>
  </si>
  <si>
    <t>Q92698</t>
  </si>
  <si>
    <t>CPNS1</t>
  </si>
  <si>
    <t xml:space="preserve">Calpain small subunit 1 </t>
  </si>
  <si>
    <t>P04632</t>
  </si>
  <si>
    <t>TOX</t>
  </si>
  <si>
    <t xml:space="preserve">Thymocyte selection-associated high mobility group box protein TOX </t>
  </si>
  <si>
    <t>O94900</t>
  </si>
  <si>
    <t>LPPR4</t>
  </si>
  <si>
    <t xml:space="preserve">Lipid phosphate phosphatase-related protein type 4 </t>
  </si>
  <si>
    <t>Q7Z2D5</t>
  </si>
  <si>
    <t>CI051</t>
  </si>
  <si>
    <t xml:space="preserve">Putative SIPAR-like protein C9orf51 </t>
  </si>
  <si>
    <t>B1ANY3</t>
  </si>
  <si>
    <t>FOXO1</t>
  </si>
  <si>
    <t xml:space="preserve">Forkhead box protein O1 </t>
  </si>
  <si>
    <t>Q12778</t>
  </si>
  <si>
    <t>THYG</t>
  </si>
  <si>
    <t xml:space="preserve">Thyroglobulin </t>
  </si>
  <si>
    <t>P01266</t>
  </si>
  <si>
    <t>ICP0</t>
  </si>
  <si>
    <t xml:space="preserve">E3 ubiquitin-protein ligase ICP0 </t>
  </si>
  <si>
    <t>P08393</t>
  </si>
  <si>
    <t>PROF1</t>
  </si>
  <si>
    <t xml:space="preserve">Profilin-1 </t>
  </si>
  <si>
    <t>P07737</t>
  </si>
  <si>
    <t>BPIL2</t>
  </si>
  <si>
    <t xml:space="preserve">Bactericidal/permeability-increasing protein-like 2 </t>
  </si>
  <si>
    <t>Q8NFQ6</t>
  </si>
  <si>
    <t>HBD</t>
  </si>
  <si>
    <t xml:space="preserve">Hemoglobin subunit delta </t>
  </si>
  <si>
    <t>P02042</t>
  </si>
  <si>
    <t>PDS5A</t>
  </si>
  <si>
    <t xml:space="preserve">Sister chromatid cohesion protein PDS5 homolog A </t>
  </si>
  <si>
    <t>Q29RF7</t>
  </si>
  <si>
    <t>RYR2</t>
  </si>
  <si>
    <t xml:space="preserve">Ryanodine receptor 2 </t>
  </si>
  <si>
    <t>Q92736</t>
  </si>
  <si>
    <t>LRCH4</t>
  </si>
  <si>
    <t xml:space="preserve">Leucine-rich repeat and calponin homology domain-containing protein 4 </t>
  </si>
  <si>
    <t>O75427</t>
  </si>
  <si>
    <t>HEPA</t>
  </si>
  <si>
    <t xml:space="preserve">DNA helicase/primase complex-associated protein </t>
  </si>
  <si>
    <t>P16827</t>
  </si>
  <si>
    <t>CREB3</t>
  </si>
  <si>
    <t xml:space="preserve">Cyclic AMP-responsive element-binding protein 3 </t>
  </si>
  <si>
    <t>O43889</t>
  </si>
  <si>
    <t>TIGD2</t>
  </si>
  <si>
    <t xml:space="preserve">Tigger transposable element-derived protein 2 </t>
  </si>
  <si>
    <t>Q4W5G0</t>
  </si>
  <si>
    <t>DNJB1</t>
  </si>
  <si>
    <t xml:space="preserve">DnaJ homolog subfamily B member 1 </t>
  </si>
  <si>
    <t>P25685</t>
  </si>
  <si>
    <t>PIPNA</t>
  </si>
  <si>
    <t xml:space="preserve">Phosphatidylinositol transfer protein alpha isoform </t>
  </si>
  <si>
    <t>Q00169</t>
  </si>
  <si>
    <t>PPIA</t>
  </si>
  <si>
    <t xml:space="preserve">Peptidyl-prolyl cis-trans isomerase A </t>
  </si>
  <si>
    <t>P62937</t>
  </si>
  <si>
    <t>GP116</t>
  </si>
  <si>
    <t xml:space="preserve">Probable G-protein coupled receptor 116 </t>
  </si>
  <si>
    <t>Q8IZF2</t>
  </si>
  <si>
    <t>PCSK9</t>
  </si>
  <si>
    <t xml:space="preserve">Proprotein convertase subtilisin/kexin type 9 </t>
  </si>
  <si>
    <t>Q8NBP7</t>
  </si>
  <si>
    <t>VINC</t>
  </si>
  <si>
    <t xml:space="preserve">Vinculin </t>
  </si>
  <si>
    <t>P18206</t>
  </si>
  <si>
    <t>ACD11</t>
  </si>
  <si>
    <t xml:space="preserve">Acyl-CoA dehydrogenase family member 11 </t>
  </si>
  <si>
    <t>Q709F0</t>
  </si>
  <si>
    <t>IDUA</t>
  </si>
  <si>
    <t xml:space="preserve">Alpha-L-iduronidase </t>
  </si>
  <si>
    <t>P35475</t>
  </si>
  <si>
    <t>OR4CB</t>
  </si>
  <si>
    <t xml:space="preserve">Olfactory receptor 4C11 </t>
  </si>
  <si>
    <t>Q6IEV9</t>
  </si>
  <si>
    <t>DMXL1</t>
  </si>
  <si>
    <t xml:space="preserve">DmX-like protein 1 </t>
  </si>
  <si>
    <t>Q9Y485</t>
  </si>
  <si>
    <t>TM139</t>
  </si>
  <si>
    <t xml:space="preserve">Transmembrane protein 139 </t>
  </si>
  <si>
    <t>Q8IV31</t>
  </si>
  <si>
    <t>JUNB</t>
  </si>
  <si>
    <t xml:space="preserve">Transcription factor jun-B </t>
  </si>
  <si>
    <t>P17275</t>
  </si>
  <si>
    <t>F120A</t>
  </si>
  <si>
    <t xml:space="preserve">Constitutive coactivator of PPAR-gamma-like protein 1 </t>
  </si>
  <si>
    <t>Q9NZB2</t>
  </si>
  <si>
    <t>RSH6A</t>
  </si>
  <si>
    <t xml:space="preserve">Radial spoke head protein 6 homolog A </t>
  </si>
  <si>
    <t>Q9H0K4</t>
  </si>
  <si>
    <t>TLE1</t>
  </si>
  <si>
    <t xml:space="preserve">Transducin-like enhancer protein 1 </t>
  </si>
  <si>
    <t>Q04724</t>
  </si>
  <si>
    <t>CO026</t>
  </si>
  <si>
    <t xml:space="preserve">Uncharacterized protein C15orf26 </t>
  </si>
  <si>
    <t>Q6P656</t>
  </si>
  <si>
    <t>CO9A3</t>
  </si>
  <si>
    <t xml:space="preserve">Collagen alpha-3(IX) chain </t>
  </si>
  <si>
    <t>Q14050</t>
  </si>
  <si>
    <t>OBSCN</t>
  </si>
  <si>
    <t xml:space="preserve">Obscurin </t>
  </si>
  <si>
    <t>Q5VST9</t>
  </si>
  <si>
    <t>ATAD1</t>
  </si>
  <si>
    <t xml:space="preserve">ATPase family AAA domain-containing protein 1 </t>
  </si>
  <si>
    <t>Q8NBU5</t>
  </si>
  <si>
    <t>MLL3</t>
  </si>
  <si>
    <t xml:space="preserve">Histone-lysine N-methyltransferase MLL3 </t>
  </si>
  <si>
    <t>Q8NEZ4</t>
  </si>
  <si>
    <t>EPHAA</t>
  </si>
  <si>
    <t xml:space="preserve">Ephrin type-A receptor 10 </t>
  </si>
  <si>
    <t>Q5JZY3</t>
  </si>
  <si>
    <t>RDRP</t>
  </si>
  <si>
    <t xml:space="preserve">RNA-directed RNA polymerase </t>
  </si>
  <si>
    <t>B1NKR3</t>
  </si>
  <si>
    <t>SNX14</t>
  </si>
  <si>
    <t xml:space="preserve">Sorting nexin-14 </t>
  </si>
  <si>
    <t>Q9Y5W7</t>
  </si>
  <si>
    <t>PCOC2</t>
  </si>
  <si>
    <t xml:space="preserve">Procollagen C-endopeptidase enhancer 2 </t>
  </si>
  <si>
    <t>Q9UKZ9</t>
  </si>
  <si>
    <t>ANGL3</t>
  </si>
  <si>
    <t xml:space="preserve">Angiopoietin-related protein 3 </t>
  </si>
  <si>
    <t>Q9Y5C1</t>
  </si>
  <si>
    <t>PLCE</t>
  </si>
  <si>
    <t xml:space="preserve">1-acyl-sn-glycerol-3-phosphate acyltransferase epsilon </t>
  </si>
  <si>
    <t>Q9NUQ2</t>
  </si>
  <si>
    <t>DTD1</t>
  </si>
  <si>
    <t xml:space="preserve">D-tyrosyl-tRNA(Tyr) deacylase 1 </t>
  </si>
  <si>
    <t>Q8TEA8</t>
  </si>
  <si>
    <t>TMPSC</t>
  </si>
  <si>
    <t xml:space="preserve">Transmembrane protease serine 12 </t>
  </si>
  <si>
    <t>Q86WS5</t>
  </si>
  <si>
    <t>MED25</t>
  </si>
  <si>
    <t xml:space="preserve">Mediator of RNA polymerase II transcription subunit 25 </t>
  </si>
  <si>
    <t>Q71SY5</t>
  </si>
  <si>
    <t>PTPRC</t>
  </si>
  <si>
    <t xml:space="preserve">Receptor-type tyrosine-protein phosphatase C </t>
  </si>
  <si>
    <t>P08575</t>
  </si>
  <si>
    <t>DX39A</t>
  </si>
  <si>
    <t xml:space="preserve">ATP-dependent RNA helicase DDX39A </t>
  </si>
  <si>
    <t>O00148</t>
  </si>
  <si>
    <t>CLCN5</t>
  </si>
  <si>
    <t xml:space="preserve">H(+)/Cl(-) exchange transporter 5 </t>
  </si>
  <si>
    <t>P51795</t>
  </si>
  <si>
    <t>HYAL1</t>
  </si>
  <si>
    <t xml:space="preserve">Hyaluronidase-1 </t>
  </si>
  <si>
    <t>Q12794</t>
  </si>
  <si>
    <t>FLRT2</t>
  </si>
  <si>
    <t xml:space="preserve">Leucine-rich repeat transmembrane protein FLRT2 </t>
  </si>
  <si>
    <t>O43155</t>
  </si>
  <si>
    <t>KV301</t>
  </si>
  <si>
    <t xml:space="preserve">Ig kappa chain V-III region B6 </t>
  </si>
  <si>
    <t>P01619</t>
  </si>
  <si>
    <t>KV113</t>
  </si>
  <si>
    <t xml:space="preserve">Ig kappa chain V-I region Lay </t>
  </si>
  <si>
    <t>P01605</t>
  </si>
  <si>
    <t>DHX29</t>
  </si>
  <si>
    <t xml:space="preserve">ATP-dependent RNA helicase DHX29 </t>
  </si>
  <si>
    <t>Q7Z478</t>
  </si>
  <si>
    <t>H4</t>
  </si>
  <si>
    <t xml:space="preserve">Histone H4 </t>
  </si>
  <si>
    <t>P62805</t>
  </si>
  <si>
    <t>S10A3</t>
  </si>
  <si>
    <t xml:space="preserve">Protein S100-A3 </t>
  </si>
  <si>
    <t>P33764</t>
  </si>
  <si>
    <t>CALL3</t>
  </si>
  <si>
    <t xml:space="preserve">Calmodulin-like protein 3 </t>
  </si>
  <si>
    <t>P27482</t>
  </si>
  <si>
    <t>LRC15</t>
  </si>
  <si>
    <t xml:space="preserve">Leucine-rich repeat-containing protein 15 </t>
  </si>
  <si>
    <t>Q8TF66</t>
  </si>
  <si>
    <t>ZN160</t>
  </si>
  <si>
    <t xml:space="preserve">Zinc finger protein 160 </t>
  </si>
  <si>
    <t>Q9HCG1</t>
  </si>
  <si>
    <t>FRPD4</t>
  </si>
  <si>
    <t xml:space="preserve">FERM and PDZ domain-containing protein 4 </t>
  </si>
  <si>
    <t>Q14CM0</t>
  </si>
  <si>
    <t>RAP1B</t>
  </si>
  <si>
    <t xml:space="preserve">Ras-related protein Rap-1b </t>
  </si>
  <si>
    <t>P61224</t>
  </si>
  <si>
    <t>UTRO</t>
  </si>
  <si>
    <t xml:space="preserve">Utrophin </t>
  </si>
  <si>
    <t>P46939</t>
  </si>
  <si>
    <t>BCL9</t>
  </si>
  <si>
    <t xml:space="preserve">B-cell CLL/lymphoma 9 protein </t>
  </si>
  <si>
    <t>O00512</t>
  </si>
  <si>
    <t>CCNF</t>
  </si>
  <si>
    <t xml:space="preserve">Cyclin-F </t>
  </si>
  <si>
    <t>P41002</t>
  </si>
  <si>
    <t>GRIP2</t>
  </si>
  <si>
    <t xml:space="preserve">Glutamate receptor-interacting protein 2 </t>
  </si>
  <si>
    <t>Q9C0E4</t>
  </si>
  <si>
    <t>S15A2</t>
  </si>
  <si>
    <t xml:space="preserve">Solute carrier family 15 member 2 </t>
  </si>
  <si>
    <t>Q16348</t>
  </si>
  <si>
    <t>IF4G1</t>
  </si>
  <si>
    <t xml:space="preserve">Eukaryotic translation initiation factor 4 gamma 1 </t>
  </si>
  <si>
    <t>Q04637</t>
  </si>
  <si>
    <t>CO1A1</t>
  </si>
  <si>
    <t xml:space="preserve">Collagen alpha-1(I) chain </t>
  </si>
  <si>
    <t>P02452</t>
  </si>
  <si>
    <t>LCN1</t>
  </si>
  <si>
    <t xml:space="preserve">Lipocalin-1 </t>
  </si>
  <si>
    <t>P31025</t>
  </si>
  <si>
    <t>HSPB1</t>
  </si>
  <si>
    <t xml:space="preserve">Heat shock protein beta-1 </t>
  </si>
  <si>
    <t>P04792</t>
  </si>
  <si>
    <t>CALL5</t>
  </si>
  <si>
    <t xml:space="preserve">Calmodulin-like protein 5 </t>
  </si>
  <si>
    <t>Q9NZT1</t>
  </si>
  <si>
    <t>GSTP1</t>
  </si>
  <si>
    <t xml:space="preserve">Glutathione S-transferase P </t>
  </si>
  <si>
    <t>P09211</t>
  </si>
  <si>
    <t>ANXA1</t>
  </si>
  <si>
    <t xml:space="preserve">Annexin A1 </t>
  </si>
  <si>
    <t>P04083</t>
  </si>
  <si>
    <t>SPB13</t>
  </si>
  <si>
    <t xml:space="preserve">Serpin B13 </t>
  </si>
  <si>
    <t>Q9UIV8</t>
  </si>
  <si>
    <t>SPB4</t>
  </si>
  <si>
    <t xml:space="preserve">Serpin B4 </t>
  </si>
  <si>
    <t>P48594</t>
  </si>
  <si>
    <t>MUM1</t>
  </si>
  <si>
    <t xml:space="preserve">PWWP domain-containing protein MUM1 </t>
  </si>
  <si>
    <t>Q2TAK8</t>
  </si>
  <si>
    <t>CAC1A</t>
  </si>
  <si>
    <t xml:space="preserve">Voltage-dependent P/Q-type calcium channel subunit alpha-1A </t>
  </si>
  <si>
    <t>O00555</t>
  </si>
  <si>
    <t>NEK10</t>
  </si>
  <si>
    <t xml:space="preserve">Serine/threonine-protein kinase Nek10 </t>
  </si>
  <si>
    <t>Q6ZWH5</t>
  </si>
  <si>
    <t>CO1A2</t>
  </si>
  <si>
    <t xml:space="preserve">Collagen alpha-2(I) chain </t>
  </si>
  <si>
    <t>P08123</t>
  </si>
  <si>
    <t>SORL</t>
  </si>
  <si>
    <t xml:space="preserve">Sortilin-related receptor </t>
  </si>
  <si>
    <t>Q92673</t>
  </si>
  <si>
    <t>HCN4</t>
  </si>
  <si>
    <t xml:space="preserve">Potassium/sodium hyperpolarization-activated cyclic nucleotide-gated channel 4 </t>
  </si>
  <si>
    <t>Q9Y3Q4</t>
  </si>
  <si>
    <t>TRI17</t>
  </si>
  <si>
    <t xml:space="preserve">E3 ubiquitin-protein ligase TRIM17 </t>
  </si>
  <si>
    <t>Q9Y577</t>
  </si>
  <si>
    <t>ITA9</t>
  </si>
  <si>
    <t xml:space="preserve">Integrin alpha-9 </t>
  </si>
  <si>
    <t>Q13797</t>
  </si>
  <si>
    <t>BTBD7</t>
  </si>
  <si>
    <t xml:space="preserve">BTB/POZ domain-containing protein 7 </t>
  </si>
  <si>
    <t>Q9P203</t>
  </si>
  <si>
    <t>GLT11</t>
  </si>
  <si>
    <t xml:space="preserve">Polypeptide N-acetylgalactosaminyltransferase 11 </t>
  </si>
  <si>
    <t>Q8NCW6</t>
  </si>
  <si>
    <t>ITF2</t>
  </si>
  <si>
    <t xml:space="preserve">Transcription factor 4 </t>
  </si>
  <si>
    <t>P15884</t>
  </si>
  <si>
    <t>CAPON</t>
  </si>
  <si>
    <t xml:space="preserve">Carboxyl-terminal PDZ ligand of neuronal nitric oxide synthase protein </t>
  </si>
  <si>
    <t>O75052</t>
  </si>
  <si>
    <t>CMTA1</t>
  </si>
  <si>
    <t xml:space="preserve">Calmodulin-binding transcription activator 1 </t>
  </si>
  <si>
    <t>Q9Y6Y1</t>
  </si>
  <si>
    <t>K2026</t>
  </si>
  <si>
    <t xml:space="preserve">Uncharacterized protein KIAA2026 </t>
  </si>
  <si>
    <t>Q5HYC2</t>
  </si>
  <si>
    <t>XRCC4</t>
  </si>
  <si>
    <t xml:space="preserve">DNA repair protein XRCC4 </t>
  </si>
  <si>
    <t>Q13426</t>
  </si>
  <si>
    <t>MYBPP</t>
  </si>
  <si>
    <t xml:space="preserve">MYCBP-associated protein </t>
  </si>
  <si>
    <t>Q8TBZ2</t>
  </si>
  <si>
    <t>PCD16</t>
  </si>
  <si>
    <t xml:space="preserve">Protocadherin-16 </t>
  </si>
  <si>
    <t>Q96JQ0</t>
  </si>
  <si>
    <t>TRPM3</t>
  </si>
  <si>
    <t xml:space="preserve">Transient receptor potential cation channel subfamily M member 3 </t>
  </si>
  <si>
    <t>Q9HCF6</t>
  </si>
  <si>
    <t>MPPD2</t>
  </si>
  <si>
    <t xml:space="preserve">Metallophosphoesterase MPPED2 </t>
  </si>
  <si>
    <t>Q15777</t>
  </si>
  <si>
    <t>NSF1C</t>
  </si>
  <si>
    <t xml:space="preserve">NSFL1 cofactor p47 </t>
  </si>
  <si>
    <t>Q9UNZ2</t>
  </si>
  <si>
    <t>DCAF5</t>
  </si>
  <si>
    <t xml:space="preserve">DDB1- and CUL4-associated factor 5 </t>
  </si>
  <si>
    <t>Q96JK2</t>
  </si>
  <si>
    <t>CR1</t>
  </si>
  <si>
    <t xml:space="preserve">Complement receptor type 1 </t>
  </si>
  <si>
    <t>P17927</t>
  </si>
  <si>
    <t>PRR7</t>
  </si>
  <si>
    <t xml:space="preserve">Proline-rich protein 7 </t>
  </si>
  <si>
    <t>Q8TB68</t>
  </si>
  <si>
    <t>BRE1A</t>
  </si>
  <si>
    <t xml:space="preserve">E3 ubiquitin-protein ligase BRE1A </t>
  </si>
  <si>
    <t>Q5VTR2</t>
  </si>
  <si>
    <t>KCNQ5</t>
  </si>
  <si>
    <t xml:space="preserve">Potassium voltage-gated channel subfamily KQT member 5 </t>
  </si>
  <si>
    <t>Q9NR82</t>
  </si>
  <si>
    <t>TEN1</t>
  </si>
  <si>
    <t xml:space="preserve">Teneurin-1 </t>
  </si>
  <si>
    <t>Q9UKZ4</t>
  </si>
  <si>
    <t>CRAC1</t>
  </si>
  <si>
    <t xml:space="preserve">Cartilage acidic protein 1 </t>
  </si>
  <si>
    <t>Q9NQ79</t>
  </si>
  <si>
    <t>ULK4</t>
  </si>
  <si>
    <t xml:space="preserve">Serine/threonine-protein kinase ULK4 </t>
  </si>
  <si>
    <t>Q96C45</t>
  </si>
  <si>
    <t>ASB12</t>
  </si>
  <si>
    <t xml:space="preserve">Ankyrin repeat and SOCS box protein 12 </t>
  </si>
  <si>
    <t>Q8WXK4</t>
  </si>
  <si>
    <t>FES</t>
  </si>
  <si>
    <t xml:space="preserve">Tyrosine-protein kinase Fes/Fps </t>
  </si>
  <si>
    <t>P07332</t>
  </si>
  <si>
    <t>RNBP6</t>
  </si>
  <si>
    <t xml:space="preserve">Ran-binding protein 6 </t>
  </si>
  <si>
    <t>O60518</t>
  </si>
  <si>
    <t>AT2A1</t>
  </si>
  <si>
    <t xml:space="preserve">Sarcoplasmic/endoplasmic reticulum calcium ATPase 1 </t>
  </si>
  <si>
    <t>O14983</t>
  </si>
  <si>
    <t>LMBD1</t>
  </si>
  <si>
    <t xml:space="preserve">Probable lysosomal cobalamin transporter </t>
  </si>
  <si>
    <t>Q9NUN5</t>
  </si>
  <si>
    <t>VP4B</t>
  </si>
  <si>
    <t xml:space="preserve">Major core protein P4b </t>
  </si>
  <si>
    <t>P33818</t>
  </si>
  <si>
    <t>TMM62</t>
  </si>
  <si>
    <t xml:space="preserve">Transmembrane protein 62 </t>
  </si>
  <si>
    <t>Q0P6H9</t>
  </si>
  <si>
    <t>TAF3</t>
  </si>
  <si>
    <t xml:space="preserve">Transcription initiation factor TFIID subunit 3 </t>
  </si>
  <si>
    <t>Q5VWG9</t>
  </si>
  <si>
    <t>DOCK1</t>
  </si>
  <si>
    <t xml:space="preserve">Dedicator of cytokinesis protein 1 </t>
  </si>
  <si>
    <t>Q14185</t>
  </si>
  <si>
    <t>CLIP4</t>
  </si>
  <si>
    <t xml:space="preserve">CAP-Gly domain-containing linker protein 4 </t>
  </si>
  <si>
    <t>Q8N3C7</t>
  </si>
  <si>
    <t>GDIR3</t>
  </si>
  <si>
    <t xml:space="preserve">Rho GDP-dissociation inhibitor 3 </t>
  </si>
  <si>
    <t>Q99819</t>
  </si>
  <si>
    <t>L37B2</t>
  </si>
  <si>
    <t xml:space="preserve">Putative LRRC37B-like protein 2 </t>
  </si>
  <si>
    <t>Q147U4</t>
  </si>
  <si>
    <t>CH045</t>
  </si>
  <si>
    <t xml:space="preserve">Uncharacterized protein C8orf45 </t>
  </si>
  <si>
    <t>Q4G0Z9</t>
  </si>
  <si>
    <t>TKT</t>
  </si>
  <si>
    <t xml:space="preserve">Transketolase </t>
  </si>
  <si>
    <t>P29401</t>
  </si>
  <si>
    <t>F151A</t>
  </si>
  <si>
    <t xml:space="preserve">Protein FAM151A </t>
  </si>
  <si>
    <t>Q8WW52</t>
  </si>
  <si>
    <t>EPN1</t>
  </si>
  <si>
    <t xml:space="preserve">Epsin-1 </t>
  </si>
  <si>
    <t>Q9Y6I3</t>
  </si>
  <si>
    <t>VAMP3</t>
  </si>
  <si>
    <t xml:space="preserve">Vesicle-associated membrane protein 3 </t>
  </si>
  <si>
    <t>Q15836</t>
  </si>
  <si>
    <t>FKBPL</t>
  </si>
  <si>
    <t xml:space="preserve">FK506-binding protein-like </t>
  </si>
  <si>
    <t>Q9UIM3</t>
  </si>
  <si>
    <t>CEPT1</t>
  </si>
  <si>
    <t xml:space="preserve">Choline/ethanolaminephosphotransferase 1 </t>
  </si>
  <si>
    <t>Q9Y6K0</t>
  </si>
  <si>
    <t>PUR2</t>
  </si>
  <si>
    <t xml:space="preserve">Trifunctional purine biosynthetic protein adenosine-3 </t>
  </si>
  <si>
    <t>P22102</t>
  </si>
  <si>
    <t>GPR64</t>
  </si>
  <si>
    <t xml:space="preserve">G-protein coupled receptor 64 </t>
  </si>
  <si>
    <t>Q8IZP9</t>
  </si>
  <si>
    <t>GCP5</t>
  </si>
  <si>
    <t xml:space="preserve">Gamma-tubulin complex component 5 </t>
  </si>
  <si>
    <t>Q96RT8</t>
  </si>
  <si>
    <t>STIL</t>
  </si>
  <si>
    <t xml:space="preserve">SCL-interrupting locus protein </t>
  </si>
  <si>
    <t>Q15468</t>
  </si>
  <si>
    <t>SAFB2</t>
  </si>
  <si>
    <t xml:space="preserve">Scaffold attachment factor B2 </t>
  </si>
  <si>
    <t>Q14151</t>
  </si>
  <si>
    <t>ANK3</t>
  </si>
  <si>
    <t xml:space="preserve">Ankyrin-3 </t>
  </si>
  <si>
    <t>Q12955</t>
  </si>
  <si>
    <t>MLL4</t>
  </si>
  <si>
    <t xml:space="preserve">Histone-lysine N-methyltransferase MLL4 </t>
  </si>
  <si>
    <t>Q9UMN6</t>
  </si>
  <si>
    <t>PLCL2</t>
  </si>
  <si>
    <t xml:space="preserve">Inactive phospholipase C-like protein 2 </t>
  </si>
  <si>
    <t>Q9UPR0</t>
  </si>
  <si>
    <t>C2C2L</t>
  </si>
  <si>
    <t xml:space="preserve">C2 domain-containing protein 2-like </t>
  </si>
  <si>
    <t>O14523</t>
  </si>
  <si>
    <t>PCDA1</t>
  </si>
  <si>
    <t xml:space="preserve">Protocadherin alpha-1 </t>
  </si>
  <si>
    <t>Q9Y5I3</t>
  </si>
  <si>
    <t>F71E2</t>
  </si>
  <si>
    <t xml:space="preserve">Protein FAM71E2 </t>
  </si>
  <si>
    <t>Q8N5Q1</t>
  </si>
  <si>
    <t>PRAF3</t>
  </si>
  <si>
    <t xml:space="preserve">PRA1 family protein 3 </t>
  </si>
  <si>
    <t>O75915</t>
  </si>
  <si>
    <t>MYH6</t>
  </si>
  <si>
    <t xml:space="preserve">Myosin-6 </t>
  </si>
  <si>
    <t>P13533</t>
  </si>
  <si>
    <t>TPM1</t>
  </si>
  <si>
    <t xml:space="preserve">Tropomyosin alpha-1 chain </t>
  </si>
  <si>
    <t>P09493</t>
  </si>
  <si>
    <t>NIPBL</t>
  </si>
  <si>
    <t xml:space="preserve">Nipped-B-like protein </t>
  </si>
  <si>
    <t>Q6KC79</t>
  </si>
  <si>
    <t>T2R38</t>
  </si>
  <si>
    <t xml:space="preserve">Taste receptor type 2 member 38 </t>
  </si>
  <si>
    <t>P59533</t>
  </si>
  <si>
    <t>PTN20</t>
  </si>
  <si>
    <t xml:space="preserve">Tyrosine-protein phosphatase non-receptor type 20 </t>
  </si>
  <si>
    <t>Q4JDL3</t>
  </si>
  <si>
    <t>ACOT8</t>
  </si>
  <si>
    <t xml:space="preserve">Acyl-coenzyme A thioesterase 8 </t>
  </si>
  <si>
    <t>O14734</t>
  </si>
  <si>
    <t>KC1G3</t>
  </si>
  <si>
    <t xml:space="preserve">Casein kinase I isoform gamma-3 </t>
  </si>
  <si>
    <t>Q9Y6M4</t>
  </si>
  <si>
    <t>PCSK4</t>
  </si>
  <si>
    <t xml:space="preserve">Proprotein convertase subtilisin/kexin type 4 </t>
  </si>
  <si>
    <t>Q6UW60</t>
  </si>
  <si>
    <t>FYB</t>
  </si>
  <si>
    <t xml:space="preserve">FYN-binding protein </t>
  </si>
  <si>
    <t>O15117</t>
  </si>
  <si>
    <t>PLXB3</t>
  </si>
  <si>
    <t xml:space="preserve">Plexin-B3 </t>
  </si>
  <si>
    <t>Q9ULL4</t>
  </si>
  <si>
    <t>BAIP3</t>
  </si>
  <si>
    <t xml:space="preserve">BAI1-associated protein 3 </t>
  </si>
  <si>
    <t>O94812</t>
  </si>
  <si>
    <t>TITIN</t>
  </si>
  <si>
    <t xml:space="preserve">Titin </t>
  </si>
  <si>
    <t>Q8WZ42</t>
  </si>
  <si>
    <t>BT2A1</t>
  </si>
  <si>
    <t xml:space="preserve">Butyrophilin subfamily 2 member A1 </t>
  </si>
  <si>
    <t>Q7KYR7</t>
  </si>
  <si>
    <t>RPC6</t>
  </si>
  <si>
    <t xml:space="preserve">DNA-directed RNA polymerase III subunit RPC6 </t>
  </si>
  <si>
    <t>Q9H1D9</t>
  </si>
  <si>
    <t>PRDM8</t>
  </si>
  <si>
    <t xml:space="preserve">PR domain zinc finger protein 8 </t>
  </si>
  <si>
    <t>Q9NQV8</t>
  </si>
  <si>
    <t>K1267</t>
  </si>
  <si>
    <t xml:space="preserve">MLL1/MLL complex subunit KIAA1267 </t>
  </si>
  <si>
    <t>Q7Z3B3</t>
  </si>
  <si>
    <t>PALB2</t>
  </si>
  <si>
    <t xml:space="preserve">Partner and localizer of BRCA2 </t>
  </si>
  <si>
    <t>Q86YC2</t>
  </si>
  <si>
    <t>DHAK</t>
  </si>
  <si>
    <t xml:space="preserve">Bifunctional ATP-dependent dihydroxyacetone kinase/FAD-AMP lyase (cyclizing) </t>
  </si>
  <si>
    <t>Q3LXA3</t>
  </si>
  <si>
    <t>CAD17</t>
  </si>
  <si>
    <t xml:space="preserve">Cadherin-17 </t>
  </si>
  <si>
    <t>Q12864</t>
  </si>
  <si>
    <t>TRMT5</t>
  </si>
  <si>
    <t xml:space="preserve">tRNA (guanine-N(1)-)-methyltransferase </t>
  </si>
  <si>
    <t>Q32P41</t>
  </si>
  <si>
    <t>OR6K3</t>
  </si>
  <si>
    <t xml:space="preserve">Olfactory receptor 6K3 </t>
  </si>
  <si>
    <t>Q8NGY3</t>
  </si>
  <si>
    <t>ABCE1</t>
  </si>
  <si>
    <t xml:space="preserve">ATP-binding cassette sub-family E member 1 </t>
  </si>
  <si>
    <t>P61221</t>
  </si>
  <si>
    <t>CNTP2</t>
  </si>
  <si>
    <t xml:space="preserve">Contactin-associated protein-like 2 </t>
  </si>
  <si>
    <t>Q9UHC6</t>
  </si>
  <si>
    <t>MPIP1</t>
  </si>
  <si>
    <t xml:space="preserve">M-phase inducer phosphatase 1 </t>
  </si>
  <si>
    <t>P30304</t>
  </si>
  <si>
    <t>UB2E2</t>
  </si>
  <si>
    <t xml:space="preserve">Ubiquitin-conjugating enzyme E2 E2 </t>
  </si>
  <si>
    <t>Q96LR5</t>
  </si>
  <si>
    <t>LRC46</t>
  </si>
  <si>
    <t xml:space="preserve">Leucine-rich repeat-containing protein 46 </t>
  </si>
  <si>
    <t>Q96FV0</t>
  </si>
  <si>
    <t>ZN701</t>
  </si>
  <si>
    <t xml:space="preserve">Zinc finger protein 701 </t>
  </si>
  <si>
    <t>Q9NV72</t>
  </si>
  <si>
    <t>R10B1</t>
  </si>
  <si>
    <t xml:space="preserve">Radial spoke head 10 homolog B </t>
  </si>
  <si>
    <t>P0C881</t>
  </si>
  <si>
    <t>BRWD1</t>
  </si>
  <si>
    <t xml:space="preserve">Bromodomain and WD repeat-containing protein 1 </t>
  </si>
  <si>
    <t>Q9NSI6</t>
  </si>
  <si>
    <t>DNBI</t>
  </si>
  <si>
    <t xml:space="preserve">Single stranded DNA-binding protein </t>
  </si>
  <si>
    <t>Q1HVB8</t>
  </si>
  <si>
    <t>TROP</t>
  </si>
  <si>
    <t xml:space="preserve">Trophinin </t>
  </si>
  <si>
    <t>Q12816</t>
  </si>
  <si>
    <t>BCR</t>
  </si>
  <si>
    <t xml:space="preserve">Breakpoint cluster region protein </t>
  </si>
  <si>
    <t>P11274</t>
  </si>
  <si>
    <t>MARE2</t>
  </si>
  <si>
    <t xml:space="preserve">Microtubule-associated protein RP/EB family member 2 </t>
  </si>
  <si>
    <t>Q15555</t>
  </si>
  <si>
    <t>LRC39</t>
  </si>
  <si>
    <t xml:space="preserve">Leucine-rich repeat-containing protein 39 </t>
  </si>
  <si>
    <t>Q96DD0</t>
  </si>
  <si>
    <t>TBA4A</t>
  </si>
  <si>
    <t xml:space="preserve">Tubulin alpha-4A chain </t>
  </si>
  <si>
    <t>P68366</t>
  </si>
  <si>
    <t>SRC8</t>
  </si>
  <si>
    <t xml:space="preserve">Src substrate cortactin </t>
  </si>
  <si>
    <t>Q14247</t>
  </si>
  <si>
    <t>GLTL6</t>
  </si>
  <si>
    <t xml:space="preserve">Polypeptide N-acetylgalactosaminyltransferase-like 6 </t>
  </si>
  <si>
    <t>Q49A17</t>
  </si>
  <si>
    <t>IFT57</t>
  </si>
  <si>
    <t xml:space="preserve">Intraflagellar transport protein 57 homolog </t>
  </si>
  <si>
    <t>Q9NWB7</t>
  </si>
  <si>
    <t>GLYR1</t>
  </si>
  <si>
    <t xml:space="preserve">Putative oxidoreductase GLYR1 </t>
  </si>
  <si>
    <t>Q49A26</t>
  </si>
  <si>
    <t>PA2G3</t>
  </si>
  <si>
    <t xml:space="preserve">Group 3 secretory phospholipase A2 </t>
  </si>
  <si>
    <t>Q9NZ20</t>
  </si>
  <si>
    <t>GNPTG</t>
  </si>
  <si>
    <t xml:space="preserve">N-acetylglucosamine-1-phosphotransferase subunit gamma </t>
  </si>
  <si>
    <t>Q9UJJ9</t>
  </si>
  <si>
    <t>VWF</t>
  </si>
  <si>
    <t xml:space="preserve">von Willebrand factor </t>
  </si>
  <si>
    <t>P04275</t>
  </si>
  <si>
    <t>FCGR1</t>
  </si>
  <si>
    <t xml:space="preserve">High affinity immunoglobulin gamma Fc receptor I </t>
  </si>
  <si>
    <t>P12314</t>
  </si>
  <si>
    <t>LTBP1</t>
  </si>
  <si>
    <t xml:space="preserve">Latent-transforming growth factor beta-binding protein 1 </t>
  </si>
  <si>
    <t>Q14766</t>
  </si>
  <si>
    <t>MC3R</t>
  </si>
  <si>
    <t xml:space="preserve">Melanocortin receptor 3 </t>
  </si>
  <si>
    <t>P41968</t>
  </si>
  <si>
    <t>MX1</t>
  </si>
  <si>
    <t xml:space="preserve">Interferon-induced GTP-binding protein Mx1 </t>
  </si>
  <si>
    <t>P20591</t>
  </si>
  <si>
    <t>TM45B</t>
  </si>
  <si>
    <t xml:space="preserve">Transmembrane protein 45B </t>
  </si>
  <si>
    <t>Q96B21</t>
  </si>
  <si>
    <t>PGTB1</t>
  </si>
  <si>
    <t xml:space="preserve">Geranylgeranyl transferase type-1 subunit beta </t>
  </si>
  <si>
    <t>P53609</t>
  </si>
  <si>
    <t>LMBR1</t>
  </si>
  <si>
    <t xml:space="preserve">Limb region 1 protein homolog </t>
  </si>
  <si>
    <t>Q8WVP7</t>
  </si>
  <si>
    <t>TM187</t>
  </si>
  <si>
    <t xml:space="preserve">Transmembrane protein 187 </t>
  </si>
  <si>
    <t>Q14656</t>
  </si>
  <si>
    <t>UBR4</t>
  </si>
  <si>
    <t xml:space="preserve">E3 ubiquitin-protein ligase UBR4 </t>
  </si>
  <si>
    <t>Q5T4S7</t>
  </si>
  <si>
    <t>LYST</t>
  </si>
  <si>
    <t xml:space="preserve">Lysosomal-trafficking regulator </t>
  </si>
  <si>
    <t>Q99698</t>
  </si>
  <si>
    <t>WDR46</t>
  </si>
  <si>
    <t xml:space="preserve">WD repeat-containing protein 46 </t>
  </si>
  <si>
    <t>O15213</t>
  </si>
  <si>
    <t>ARI1B</t>
  </si>
  <si>
    <t xml:space="preserve">AT-rich interactive domain-containing protein 1B </t>
  </si>
  <si>
    <t>Q8NFD5</t>
  </si>
  <si>
    <t>DEN5A</t>
  </si>
  <si>
    <t xml:space="preserve">DENN domain-containing protein 5A </t>
  </si>
  <si>
    <t>Q6IQ26</t>
  </si>
  <si>
    <t>GPR98</t>
  </si>
  <si>
    <t xml:space="preserve">G-protein coupled receptor 98 </t>
  </si>
  <si>
    <t>Q8WXG9</t>
  </si>
  <si>
    <t>HEPH</t>
  </si>
  <si>
    <t xml:space="preserve">Hephaestin </t>
  </si>
  <si>
    <t>Q9BQS7</t>
  </si>
  <si>
    <t>MUC2</t>
  </si>
  <si>
    <t xml:space="preserve">Mucin-2 </t>
  </si>
  <si>
    <t>Q02817</t>
  </si>
  <si>
    <t>TM131</t>
  </si>
  <si>
    <t xml:space="preserve">Transmembrane protein 131 </t>
  </si>
  <si>
    <t>Q92545</t>
  </si>
  <si>
    <t>NCAP</t>
  </si>
  <si>
    <t xml:space="preserve">Nucleoprotein </t>
  </si>
  <si>
    <t>Q14EA6</t>
  </si>
  <si>
    <t>GPR39</t>
  </si>
  <si>
    <t xml:space="preserve">G-protein coupled receptor 39 </t>
  </si>
  <si>
    <t>O43194</t>
  </si>
  <si>
    <t>YBOX1</t>
  </si>
  <si>
    <t xml:space="preserve">Nuclease-sensitive element-binding protein 1 </t>
  </si>
  <si>
    <t>P67809</t>
  </si>
  <si>
    <t>NSP1</t>
  </si>
  <si>
    <t xml:space="preserve">Non-structural protein 1 </t>
  </si>
  <si>
    <t>O40626</t>
  </si>
  <si>
    <t>RAD17</t>
  </si>
  <si>
    <t xml:space="preserve">Cell cycle checkpoint protein RAD17 </t>
  </si>
  <si>
    <t>O75943</t>
  </si>
  <si>
    <t>K1324</t>
  </si>
  <si>
    <t xml:space="preserve">UPF0577 protein KIAA1324 </t>
  </si>
  <si>
    <t>Q6UXG2</t>
  </si>
  <si>
    <t>GOG8A</t>
  </si>
  <si>
    <t xml:space="preserve">Golgin subfamily A member 8A </t>
  </si>
  <si>
    <t>A7E2F4</t>
  </si>
  <si>
    <t>SYNJ1</t>
  </si>
  <si>
    <t xml:space="preserve">Synaptojanin-1 </t>
  </si>
  <si>
    <t>O43426</t>
  </si>
  <si>
    <t>S15A4</t>
  </si>
  <si>
    <t xml:space="preserve">Solute carrier family 15 member 4 </t>
  </si>
  <si>
    <t>Q8N697</t>
  </si>
  <si>
    <t>CP007</t>
  </si>
  <si>
    <t xml:space="preserve">Uncharacterized protein C16orf7 </t>
  </si>
  <si>
    <t>Q9Y2B5</t>
  </si>
  <si>
    <t>TBK1</t>
  </si>
  <si>
    <t xml:space="preserve">Serine/threonine-protein kinase TBK1 </t>
  </si>
  <si>
    <t>Q9UHD2</t>
  </si>
  <si>
    <t>M3K12</t>
  </si>
  <si>
    <t xml:space="preserve">Mitogen-activated protein kinase kinase kinase 12 </t>
  </si>
  <si>
    <t>Q12852</t>
  </si>
  <si>
    <t>MELT</t>
  </si>
  <si>
    <t xml:space="preserve">Ventricular zone-expressed PH domain-containing protein homolog 1 </t>
  </si>
  <si>
    <t>Q14D04</t>
  </si>
  <si>
    <t>SAMD1</t>
  </si>
  <si>
    <t xml:space="preserve">Atherin </t>
  </si>
  <si>
    <t>Q6SPF0</t>
  </si>
  <si>
    <t>RGRF1</t>
  </si>
  <si>
    <t xml:space="preserve">Ras-specific guanine nucleotide-releasing factor 1 </t>
  </si>
  <si>
    <t>Q13972</t>
  </si>
  <si>
    <t>HELZ</t>
  </si>
  <si>
    <t xml:space="preserve">Probable helicase with zinc finger domain </t>
  </si>
  <si>
    <t>P42694</t>
  </si>
  <si>
    <t>CA183</t>
  </si>
  <si>
    <t xml:space="preserve">Uncharacterized protein C1orf183 </t>
  </si>
  <si>
    <t>Q9NTI7</t>
  </si>
  <si>
    <t>CLC11</t>
  </si>
  <si>
    <t xml:space="preserve">C-type lectin domain family 11 member A </t>
  </si>
  <si>
    <t>Q9Y240</t>
  </si>
  <si>
    <t>DBR1</t>
  </si>
  <si>
    <t xml:space="preserve">Lariat debranching enzyme </t>
  </si>
  <si>
    <t>Q9UK59</t>
  </si>
  <si>
    <t>ADAM2</t>
  </si>
  <si>
    <t xml:space="preserve">Disintegrin and metalloproteinase domain-containing protein 2 </t>
  </si>
  <si>
    <t>Q99965</t>
  </si>
  <si>
    <t>LAP4B</t>
  </si>
  <si>
    <t xml:space="preserve">Lysosomal-associated transmembrane protein 4B </t>
  </si>
  <si>
    <t>Q86VI4</t>
  </si>
  <si>
    <t>NPT2C</t>
  </si>
  <si>
    <t xml:space="preserve">Sodium-dependent phosphate transport protein 2C </t>
  </si>
  <si>
    <t>Q8N130</t>
  </si>
  <si>
    <t>NTKL</t>
  </si>
  <si>
    <t xml:space="preserve">N-terminal kinase-like protein </t>
  </si>
  <si>
    <t>Q96KG9</t>
  </si>
  <si>
    <t>OSTP</t>
  </si>
  <si>
    <t xml:space="preserve">Osteopontin </t>
  </si>
  <si>
    <t>P10451</t>
  </si>
  <si>
    <t>MFAP1</t>
  </si>
  <si>
    <t xml:space="preserve">Microfibrillar-associated protein 1 </t>
  </si>
  <si>
    <t>P55081</t>
  </si>
  <si>
    <t>CALM</t>
  </si>
  <si>
    <t xml:space="preserve">Calmodulin </t>
  </si>
  <si>
    <t>P62158</t>
  </si>
  <si>
    <t>Y145</t>
  </si>
  <si>
    <t xml:space="preserve">Uncharacterized 14.5 kDa early protein </t>
  </si>
  <si>
    <t>P05667</t>
  </si>
  <si>
    <t>UCP4</t>
  </si>
  <si>
    <t xml:space="preserve">Mitochondrial uncoupling protein 4 </t>
  </si>
  <si>
    <t>O95847</t>
  </si>
  <si>
    <t>FMNL</t>
  </si>
  <si>
    <t xml:space="preserve">Formin-like protein 1 </t>
  </si>
  <si>
    <t>O95466</t>
  </si>
  <si>
    <t>CA2D3</t>
  </si>
  <si>
    <t xml:space="preserve">Voltage-dependent calcium channel subunit alpha-2/delta-3 </t>
  </si>
  <si>
    <t>Q8IZS8</t>
  </si>
  <si>
    <t>VU26</t>
  </si>
  <si>
    <t xml:space="preserve">Protein U26 </t>
  </si>
  <si>
    <t>Q9WT38</t>
  </si>
  <si>
    <t>KLH38</t>
  </si>
  <si>
    <t xml:space="preserve">Kelch-like protein 38 </t>
  </si>
  <si>
    <t>Q2WGJ6</t>
  </si>
  <si>
    <t>STAT3</t>
  </si>
  <si>
    <t xml:space="preserve">Signal transducer and activator of transcription 3 </t>
  </si>
  <si>
    <t>P40763</t>
  </si>
  <si>
    <t>QN1</t>
  </si>
  <si>
    <t xml:space="preserve">Protein QN1 homolog </t>
  </si>
  <si>
    <t>Q5TB80</t>
  </si>
  <si>
    <t>PON3</t>
  </si>
  <si>
    <t xml:space="preserve">Serum paraoxonase/lactonase 3 </t>
  </si>
  <si>
    <t>Q15166</t>
  </si>
  <si>
    <t>LDHB</t>
  </si>
  <si>
    <t xml:space="preserve">L-lactate dehydrogenase B chain </t>
  </si>
  <si>
    <t>P07195</t>
  </si>
  <si>
    <t>RGAG1</t>
  </si>
  <si>
    <t xml:space="preserve">Retrotransposon gag domain-containing protein 1 </t>
  </si>
  <si>
    <t>Q8NET4</t>
  </si>
  <si>
    <t>ARF1</t>
  </si>
  <si>
    <t xml:space="preserve">ADP-ribosylation factor 1 </t>
  </si>
  <si>
    <t>P84077</t>
  </si>
  <si>
    <t>WFDC5</t>
  </si>
  <si>
    <t xml:space="preserve">WAP four-disulfide core domain protein 5 </t>
  </si>
  <si>
    <t>Q8TCV5</t>
  </si>
  <si>
    <t>CP054</t>
  </si>
  <si>
    <t xml:space="preserve">Transmembrane protein C16orf54 </t>
  </si>
  <si>
    <t>Q6UWD8</t>
  </si>
  <si>
    <t>AP3M2</t>
  </si>
  <si>
    <t xml:space="preserve">AP-3 complex subunit mu-2 </t>
  </si>
  <si>
    <t>P53677</t>
  </si>
  <si>
    <t>CP2AD</t>
  </si>
  <si>
    <t xml:space="preserve">Cytochrome P450 2A13 </t>
  </si>
  <si>
    <t>Q16696</t>
  </si>
  <si>
    <t>RMI1</t>
  </si>
  <si>
    <t xml:space="preserve">RecQ-mediated genome instability protein 1 </t>
  </si>
  <si>
    <t>Q9H9A7</t>
  </si>
  <si>
    <t>ZN730</t>
  </si>
  <si>
    <t xml:space="preserve">Putative zinc finger protein 730 </t>
  </si>
  <si>
    <t>Q6ZMV8</t>
  </si>
  <si>
    <t>ZH11B</t>
  </si>
  <si>
    <t xml:space="preserve">Probable palmitoyltransferase ZDHHC11B </t>
  </si>
  <si>
    <t>P0C7U3</t>
  </si>
  <si>
    <t>SMYD1</t>
  </si>
  <si>
    <t xml:space="preserve">SET and MYND domain-containing protein 1 </t>
  </si>
  <si>
    <t>Q8NB12</t>
  </si>
  <si>
    <t>MTF2</t>
  </si>
  <si>
    <t xml:space="preserve">Metal-response element-binding transcription factor 2 </t>
  </si>
  <si>
    <t>Q9Y483</t>
  </si>
  <si>
    <t>CNOTA</t>
  </si>
  <si>
    <t xml:space="preserve">CCR4-NOT transcription complex subunit 10 </t>
  </si>
  <si>
    <t>Q9H9A5</t>
  </si>
  <si>
    <t>OBP</t>
  </si>
  <si>
    <t xml:space="preserve">Replication origin-binding protein </t>
  </si>
  <si>
    <t>P52452</t>
  </si>
  <si>
    <t>EPHA2</t>
  </si>
  <si>
    <t xml:space="preserve">Ephrin type-A receptor 2 </t>
  </si>
  <si>
    <t>P29317</t>
  </si>
  <si>
    <t>EYA2</t>
  </si>
  <si>
    <t xml:space="preserve">Eyes absent homolog 2 </t>
  </si>
  <si>
    <t>O00167</t>
  </si>
  <si>
    <t>STAR9</t>
  </si>
  <si>
    <t xml:space="preserve">StAR-related lipid transfer protein 9 </t>
  </si>
  <si>
    <t>Q9P2P6</t>
  </si>
  <si>
    <t>HNRH3</t>
  </si>
  <si>
    <t xml:space="preserve">Heterogeneous nuclear ribonucleoprotein H3 </t>
  </si>
  <si>
    <t>P31942</t>
  </si>
  <si>
    <t>ZCH24</t>
  </si>
  <si>
    <t xml:space="preserve">Zinc finger CCHC domain-containing protein 24 </t>
  </si>
  <si>
    <t>Q8N2G6</t>
  </si>
  <si>
    <t>VP13A</t>
  </si>
  <si>
    <t xml:space="preserve">Vacuolar protein sorting-associated protein 13A </t>
  </si>
  <si>
    <t>Q96RL7</t>
  </si>
  <si>
    <t>SEMG1</t>
  </si>
  <si>
    <t xml:space="preserve">Semenogelin-1 </t>
  </si>
  <si>
    <t>P04279</t>
  </si>
  <si>
    <t>TBA1B</t>
  </si>
  <si>
    <t xml:space="preserve">Tubulin alpha-1B chain </t>
  </si>
  <si>
    <t>P68363</t>
  </si>
  <si>
    <t>SIG11</t>
  </si>
  <si>
    <t xml:space="preserve">Sialic acid-binding Ig-like lectin 11 </t>
  </si>
  <si>
    <t>Q96RL6</t>
  </si>
  <si>
    <t>RNPL1</t>
  </si>
  <si>
    <t xml:space="preserve">Arginyl aminopeptidase-like 1 </t>
  </si>
  <si>
    <t>Q9HAU8</t>
  </si>
  <si>
    <t>I27RA</t>
  </si>
  <si>
    <t xml:space="preserve">Interleukin-27 receptor subunit alpha </t>
  </si>
  <si>
    <t>Q6UWB1</t>
  </si>
  <si>
    <t>T2EA</t>
  </si>
  <si>
    <t xml:space="preserve">General transcription factor IIE subunit 1 </t>
  </si>
  <si>
    <t>P29083</t>
  </si>
  <si>
    <t>KCNC3</t>
  </si>
  <si>
    <t xml:space="preserve">Potassium voltage-gated channel subfamily C member 3 </t>
  </si>
  <si>
    <t>Q14003</t>
  </si>
  <si>
    <t>IF4G2</t>
  </si>
  <si>
    <t xml:space="preserve">Eukaryotic translation initiation factor 4 gamma 2 </t>
  </si>
  <si>
    <t>P78344</t>
  </si>
  <si>
    <t>AT8B4</t>
  </si>
  <si>
    <t xml:space="preserve">Probable phospholipid-transporting ATPase IM </t>
  </si>
  <si>
    <t>Q8TF62</t>
  </si>
  <si>
    <t>SALL1</t>
  </si>
  <si>
    <t xml:space="preserve">Sal-like protein 1 </t>
  </si>
  <si>
    <t>Q9NSC2</t>
  </si>
  <si>
    <t>Q90038</t>
  </si>
  <si>
    <t>ACV1B</t>
  </si>
  <si>
    <t xml:space="preserve">Activin receptor type-1B </t>
  </si>
  <si>
    <t>P36896</t>
  </si>
  <si>
    <t>CDT1</t>
  </si>
  <si>
    <t xml:space="preserve">DNA replication factor Cdt1 </t>
  </si>
  <si>
    <t>Q9H211</t>
  </si>
  <si>
    <t>CB069</t>
  </si>
  <si>
    <t xml:space="preserve">UPF0565 protein C2orf69 </t>
  </si>
  <si>
    <t>Q8N8R5</t>
  </si>
  <si>
    <t>GB</t>
  </si>
  <si>
    <t xml:space="preserve">Envelope glycoprotein B </t>
  </si>
  <si>
    <t>P10211</t>
  </si>
  <si>
    <t>PAR3L</t>
  </si>
  <si>
    <t xml:space="preserve">Partitioning defective 3 homolog B </t>
  </si>
  <si>
    <t>Q8TEW8</t>
  </si>
  <si>
    <t>UL52</t>
  </si>
  <si>
    <t xml:space="preserve">Helicase/primase complex protein </t>
  </si>
  <si>
    <t>P52468</t>
  </si>
  <si>
    <t>ACES</t>
  </si>
  <si>
    <t xml:space="preserve">Acetylcholinesterase </t>
  </si>
  <si>
    <t>P22303</t>
  </si>
  <si>
    <t>ELOV6</t>
  </si>
  <si>
    <t xml:space="preserve">Elongation of very long chain fatty acids protein 6 </t>
  </si>
  <si>
    <t>Q9H5J4</t>
  </si>
  <si>
    <t>CNTN4</t>
  </si>
  <si>
    <t xml:space="preserve">Contactin-4 </t>
  </si>
  <si>
    <t>Q8IWV2</t>
  </si>
  <si>
    <t>COCA1</t>
  </si>
  <si>
    <t xml:space="preserve">Collagen alpha-1(XII) chain </t>
  </si>
  <si>
    <t>Q99715</t>
  </si>
  <si>
    <t>S13A5</t>
  </si>
  <si>
    <t xml:space="preserve">Solute carrier family 13 member 5 </t>
  </si>
  <si>
    <t>Q86YT5</t>
  </si>
  <si>
    <t>DIP2A</t>
  </si>
  <si>
    <t xml:space="preserve">Disco-interacting protein 2 homolog A </t>
  </si>
  <si>
    <t>Q14689</t>
  </si>
  <si>
    <t>AGAL</t>
  </si>
  <si>
    <t xml:space="preserve">Alpha-galactosidase A </t>
  </si>
  <si>
    <t>P06280</t>
  </si>
  <si>
    <t>ZN184</t>
  </si>
  <si>
    <t xml:space="preserve">Zinc finger protein 184 </t>
  </si>
  <si>
    <t>Q99676</t>
  </si>
  <si>
    <t>SDC1</t>
  </si>
  <si>
    <t xml:space="preserve">Syndecan-1 </t>
  </si>
  <si>
    <t>P18827</t>
  </si>
  <si>
    <t>PGBM</t>
  </si>
  <si>
    <t xml:space="preserve">Basement membrane-specific heparan sulfate proteoglycan core protein </t>
  </si>
  <si>
    <t>P98160</t>
  </si>
  <si>
    <t>O52E2</t>
  </si>
  <si>
    <t xml:space="preserve">Olfactory receptor 52E2 </t>
  </si>
  <si>
    <t>Q8NGJ4</t>
  </si>
  <si>
    <t>LIRA2</t>
  </si>
  <si>
    <t xml:space="preserve">Leukocyte immunoglobulin-like receptor subfamily A member 2 </t>
  </si>
  <si>
    <t>Q8N149</t>
  </si>
  <si>
    <t>OLFM4</t>
  </si>
  <si>
    <t xml:space="preserve">Olfactomedin-4 </t>
  </si>
  <si>
    <t>Q6UX06</t>
  </si>
  <si>
    <t>TBC8B</t>
  </si>
  <si>
    <t xml:space="preserve">TBC1 domain family member 8B </t>
  </si>
  <si>
    <t>Q0IIM8</t>
  </si>
  <si>
    <t>HMOX2</t>
  </si>
  <si>
    <t xml:space="preserve">Heme oxygenase 2 </t>
  </si>
  <si>
    <t>P30519</t>
  </si>
  <si>
    <t>SG1C1</t>
  </si>
  <si>
    <t xml:space="preserve">Secretoglobin family 1C member 1 </t>
  </si>
  <si>
    <t>Q8TD33</t>
  </si>
  <si>
    <t>ARC1A</t>
  </si>
  <si>
    <t xml:space="preserve">Actin-related protein 2/3 complex subunit 1A </t>
  </si>
  <si>
    <t>Q92747</t>
  </si>
  <si>
    <t>MPDZ</t>
  </si>
  <si>
    <t xml:space="preserve">Multiple PDZ domain protein </t>
  </si>
  <si>
    <t>O75970</t>
  </si>
  <si>
    <t>FAP24</t>
  </si>
  <si>
    <t xml:space="preserve">Fanconi anemia-associated protein of 24 kDa </t>
  </si>
  <si>
    <t>Q9BTP7</t>
  </si>
  <si>
    <t>MED20</t>
  </si>
  <si>
    <t xml:space="preserve">Mediator of RNA polymerase II transcription subunit 20 </t>
  </si>
  <si>
    <t>Q9H944</t>
  </si>
  <si>
    <t>PCX1</t>
  </si>
  <si>
    <t xml:space="preserve">Pecanex-like protein 1 </t>
  </si>
  <si>
    <t>Q96RV3</t>
  </si>
  <si>
    <t>HERC1</t>
  </si>
  <si>
    <t xml:space="preserve">Probable E3 ubiquitin-protein ligase HERC1 </t>
  </si>
  <si>
    <t>Q15751</t>
  </si>
  <si>
    <t>NEF</t>
  </si>
  <si>
    <t xml:space="preserve">Protein Nef </t>
  </si>
  <si>
    <t>O91087</t>
  </si>
  <si>
    <t>KIF17</t>
  </si>
  <si>
    <t xml:space="preserve">Kinesin-like protein KIF17 </t>
  </si>
  <si>
    <t>Q9P2E2</t>
  </si>
  <si>
    <t>ASNA</t>
  </si>
  <si>
    <t xml:space="preserve">ATPase ASNA1 </t>
  </si>
  <si>
    <t>O43681</t>
  </si>
  <si>
    <t>GP142</t>
  </si>
  <si>
    <t xml:space="preserve">Probable G-protein coupled receptor 142 </t>
  </si>
  <si>
    <t>Q7Z601</t>
  </si>
  <si>
    <t>ZC3HE</t>
  </si>
  <si>
    <t xml:space="preserve">Zinc finger CCCH domain-containing protein 14 </t>
  </si>
  <si>
    <t>Q6PJT7</t>
  </si>
  <si>
    <t>BACH2</t>
  </si>
  <si>
    <t xml:space="preserve">Transcription regulator protein BACH2 </t>
  </si>
  <si>
    <t>Q9BYV9</t>
  </si>
  <si>
    <t>USP9Y</t>
  </si>
  <si>
    <t xml:space="preserve">Probable ubiquitin carboxyl-terminal hydrolase FAF-Y </t>
  </si>
  <si>
    <t>O00507</t>
  </si>
  <si>
    <t>BIG3</t>
  </si>
  <si>
    <t xml:space="preserve">Brefeldin A-inhibited guanine nucleotide-exchange protein 3 </t>
  </si>
  <si>
    <t>Q5TH69</t>
  </si>
  <si>
    <t>HECD1</t>
  </si>
  <si>
    <t xml:space="preserve">E3 ubiquitin-protein ligase HECTD1 </t>
  </si>
  <si>
    <t>Q9ULT8</t>
  </si>
  <si>
    <t>CSMD3</t>
  </si>
  <si>
    <t xml:space="preserve">CUB and sushi domain-containing protein 3 </t>
  </si>
  <si>
    <t>Q7Z407</t>
  </si>
  <si>
    <t>GASP1</t>
  </si>
  <si>
    <t xml:space="preserve">G-protein coupled receptor-associated sorting protein 1 </t>
  </si>
  <si>
    <t>Q5JY77</t>
  </si>
  <si>
    <t>SMRD2</t>
  </si>
  <si>
    <t xml:space="preserve">SWI/SNF-related matrix-associated actin-dependent regulator of chromatin subfamily D member 2 </t>
  </si>
  <si>
    <t>Q92925</t>
  </si>
  <si>
    <t>GUC2D</t>
  </si>
  <si>
    <t xml:space="preserve">Retinal guanylyl cyclase 1 </t>
  </si>
  <si>
    <t>Q02846</t>
  </si>
  <si>
    <t>PRR12</t>
  </si>
  <si>
    <t xml:space="preserve">Proline-rich protein 12 </t>
  </si>
  <si>
    <t>Q9ULL5</t>
  </si>
  <si>
    <t>BROMI</t>
  </si>
  <si>
    <t xml:space="preserve">Protein broad-minded </t>
  </si>
  <si>
    <t>Q96NH3</t>
  </si>
  <si>
    <t>KV102</t>
  </si>
  <si>
    <t xml:space="preserve">Ig kappa chain V-I region AU </t>
  </si>
  <si>
    <t>P01594</t>
  </si>
  <si>
    <t>OR8U8</t>
  </si>
  <si>
    <t xml:space="preserve">Olfactory receptor 8U8 </t>
  </si>
  <si>
    <t>P0C7N1</t>
  </si>
  <si>
    <t>LCK</t>
  </si>
  <si>
    <t xml:space="preserve">Tyrosine-protein kinase Lck </t>
  </si>
  <si>
    <t>P06239</t>
  </si>
  <si>
    <t>K1328</t>
  </si>
  <si>
    <t xml:space="preserve">Uncharacterized protein KIAA1328 </t>
  </si>
  <si>
    <t>Q86T90</t>
  </si>
  <si>
    <t>PADI3</t>
  </si>
  <si>
    <t xml:space="preserve">Protein-arginine deiminase type-3 </t>
  </si>
  <si>
    <t>Q9ULW8</t>
  </si>
  <si>
    <t>ARNT2</t>
  </si>
  <si>
    <t xml:space="preserve">Aryl hydrocarbon receptor nuclear translocator 2 </t>
  </si>
  <si>
    <t>Q9HBZ2</t>
  </si>
  <si>
    <t>RFX3</t>
  </si>
  <si>
    <t xml:space="preserve">Transcription factor RFX3 </t>
  </si>
  <si>
    <t>P48380</t>
  </si>
  <si>
    <t>P0C6X6</t>
  </si>
  <si>
    <t>ENTP5</t>
  </si>
  <si>
    <t xml:space="preserve">Ectonucleoside triphosphate diphosphohydrolase 5 </t>
  </si>
  <si>
    <t>O75356</t>
  </si>
  <si>
    <t>A16L1</t>
  </si>
  <si>
    <t xml:space="preserve">Autophagy-related protein 16-1 </t>
  </si>
  <si>
    <t>Q676U5</t>
  </si>
  <si>
    <t>T131L</t>
  </si>
  <si>
    <t xml:space="preserve">Transmembrane protein 131-like </t>
  </si>
  <si>
    <t>A2VDJ0</t>
  </si>
  <si>
    <t>GLI3</t>
  </si>
  <si>
    <t xml:space="preserve">Transcriptional activator GLI3 </t>
  </si>
  <si>
    <t>P10071</t>
  </si>
  <si>
    <t>CADH1</t>
  </si>
  <si>
    <t xml:space="preserve">Cadherin-1 </t>
  </si>
  <si>
    <t>P12830</t>
  </si>
  <si>
    <t>KD4DL</t>
  </si>
  <si>
    <t xml:space="preserve">Lysine-specific demethylase 4D-like </t>
  </si>
  <si>
    <t>B2RXH2</t>
  </si>
  <si>
    <t>FCRL4</t>
  </si>
  <si>
    <t xml:space="preserve">Fc receptor-like protein 4 </t>
  </si>
  <si>
    <t>Q96PJ5</t>
  </si>
  <si>
    <t>CAPSD</t>
  </si>
  <si>
    <t xml:space="preserve">Capsid protein </t>
  </si>
  <si>
    <t>Q9IVZ8</t>
  </si>
  <si>
    <t>K1109</t>
  </si>
  <si>
    <t xml:space="preserve">Uncharacterized protein KIAA1109 </t>
  </si>
  <si>
    <t>Q2LD37</t>
  </si>
  <si>
    <t>O52D1</t>
  </si>
  <si>
    <t xml:space="preserve">Olfactory receptor 52D1 </t>
  </si>
  <si>
    <t>Q9H346</t>
  </si>
  <si>
    <t>TAT</t>
  </si>
  <si>
    <t xml:space="preserve">Protein Tat </t>
  </si>
  <si>
    <t>Q76632</t>
  </si>
  <si>
    <t>PCDGE</t>
  </si>
  <si>
    <t xml:space="preserve">Protocadherin gamma-B2 </t>
  </si>
  <si>
    <t>Q9Y5G2</t>
  </si>
  <si>
    <t>UBP2L</t>
  </si>
  <si>
    <t xml:space="preserve">Ubiquitin-associated protein 2-like </t>
  </si>
  <si>
    <t>Q14157</t>
  </si>
  <si>
    <t>RPO2</t>
  </si>
  <si>
    <t xml:space="preserve">DNA-directed RNA polymerase 132 kDa polypeptide </t>
  </si>
  <si>
    <t>P33811</t>
  </si>
  <si>
    <t>GNPI2</t>
  </si>
  <si>
    <t xml:space="preserve">Glucosamine-6-phosphate isomerase 2 </t>
  </si>
  <si>
    <t>Q8TDQ7</t>
  </si>
  <si>
    <t>5HT1E</t>
  </si>
  <si>
    <t xml:space="preserve">5-hydroxytryptamine receptor 1E </t>
  </si>
  <si>
    <t>P28566</t>
  </si>
  <si>
    <t>GPI8</t>
  </si>
  <si>
    <t xml:space="preserve">GPI-anchor transamidase </t>
  </si>
  <si>
    <t>Q92643</t>
  </si>
  <si>
    <t>CAD16</t>
  </si>
  <si>
    <t xml:space="preserve">Cadherin-16 </t>
  </si>
  <si>
    <t>O75309</t>
  </si>
  <si>
    <t>BAZ2A</t>
  </si>
  <si>
    <t xml:space="preserve">Bromodomain adjacent to zinc finger domain protein 2A </t>
  </si>
  <si>
    <t>Q9UIF9</t>
  </si>
  <si>
    <t>DSE</t>
  </si>
  <si>
    <t xml:space="preserve">Dermatan-sulfate epimerase </t>
  </si>
  <si>
    <t>Q9UL01</t>
  </si>
  <si>
    <t>PDIA3</t>
  </si>
  <si>
    <t xml:space="preserve">Protein disulfide-isomerase A3 </t>
  </si>
  <si>
    <t>P30101</t>
  </si>
  <si>
    <t>CLD18</t>
  </si>
  <si>
    <t xml:space="preserve">Claudin-18 </t>
  </si>
  <si>
    <t>P56856</t>
  </si>
  <si>
    <t>TPM4</t>
  </si>
  <si>
    <t xml:space="preserve">Tropomyosin alpha-4 chain </t>
  </si>
  <si>
    <t>P67936</t>
  </si>
  <si>
    <t>INSI1</t>
  </si>
  <si>
    <t xml:space="preserve">Insulin-induced gene 1 protein </t>
  </si>
  <si>
    <t>O15503</t>
  </si>
  <si>
    <t>DNJC3</t>
  </si>
  <si>
    <t xml:space="preserve">DnaJ homolog subfamily C member 3 </t>
  </si>
  <si>
    <t>Q13217</t>
  </si>
  <si>
    <t>SYTL4</t>
  </si>
  <si>
    <t xml:space="preserve">Synaptotagmin-like protein 4 </t>
  </si>
  <si>
    <t>Q96C24</t>
  </si>
  <si>
    <t>HS90B</t>
  </si>
  <si>
    <t xml:space="preserve">Heat shock protein HSP 90-beta </t>
  </si>
  <si>
    <t>P08238</t>
  </si>
  <si>
    <t>WDR6</t>
  </si>
  <si>
    <t xml:space="preserve">WD repeat-containing protein 6 </t>
  </si>
  <si>
    <t>Q9NNW5</t>
  </si>
  <si>
    <t>HS905</t>
  </si>
  <si>
    <t xml:space="preserve">Putative heat shock protein HSP 90-alpha A5 </t>
  </si>
  <si>
    <t>Q58FG0</t>
  </si>
  <si>
    <t>PPM1G</t>
  </si>
  <si>
    <t xml:space="preserve">Protein phosphatase 1G </t>
  </si>
  <si>
    <t>O15355</t>
  </si>
  <si>
    <t>CNGA4</t>
  </si>
  <si>
    <t xml:space="preserve">Cyclic nucleotide-gated cation channel alpha-4 </t>
  </si>
  <si>
    <t>Q8IV77</t>
  </si>
  <si>
    <t>ENK17</t>
  </si>
  <si>
    <t xml:space="preserve">HERV-K_11q22.1 provirus ancestral Env polyprotein </t>
  </si>
  <si>
    <t>P61570</t>
  </si>
  <si>
    <t>PORTL</t>
  </si>
  <si>
    <t xml:space="preserve">Portal protein BBRF1 </t>
  </si>
  <si>
    <t>Q1HVF2</t>
  </si>
  <si>
    <t>MACC1</t>
  </si>
  <si>
    <t xml:space="preserve">Metastasis-associated in colon cancer protein 1 </t>
  </si>
  <si>
    <t>Q6ZN28</t>
  </si>
  <si>
    <t>PYR1</t>
  </si>
  <si>
    <t xml:space="preserve">CAD protein </t>
  </si>
  <si>
    <t>P27708</t>
  </si>
  <si>
    <t>CC74A</t>
  </si>
  <si>
    <t xml:space="preserve">Coiled-coil domain-containing protein 74A </t>
  </si>
  <si>
    <t>Q96AQ1</t>
  </si>
  <si>
    <t>PTPRN</t>
  </si>
  <si>
    <t xml:space="preserve">Receptor-type tyrosine-protein phosphatase-like N </t>
  </si>
  <si>
    <t>Q16849</t>
  </si>
  <si>
    <t>SLIT2</t>
  </si>
  <si>
    <t xml:space="preserve">Slit homolog 2 protein </t>
  </si>
  <si>
    <t>O94813</t>
  </si>
  <si>
    <t>ILK</t>
  </si>
  <si>
    <t xml:space="preserve">Integrin-linked protein kinase </t>
  </si>
  <si>
    <t>Q13418</t>
  </si>
  <si>
    <t>RSPH3</t>
  </si>
  <si>
    <t xml:space="preserve">Radial spoke head protein 3 homolog </t>
  </si>
  <si>
    <t>Q86UC2</t>
  </si>
  <si>
    <t>PP85</t>
  </si>
  <si>
    <t xml:space="preserve">Phosphoprotein 85 </t>
  </si>
  <si>
    <t>Q9QJ49</t>
  </si>
  <si>
    <t>NOL9</t>
  </si>
  <si>
    <t xml:space="preserve">Polynucleotide 5-hydroxyl-kinase NOL9 </t>
  </si>
  <si>
    <t>Q5SY16</t>
  </si>
  <si>
    <t>CT004</t>
  </si>
  <si>
    <t xml:space="preserve">Uncharacterized protein C20orf4 </t>
  </si>
  <si>
    <t>Q9Y312</t>
  </si>
  <si>
    <t>MUC5A</t>
  </si>
  <si>
    <t xml:space="preserve">Mucin-5AC (Fragments) </t>
  </si>
  <si>
    <t>P98088</t>
  </si>
  <si>
    <t>F186A</t>
  </si>
  <si>
    <t xml:space="preserve">Protein FAM186A </t>
  </si>
  <si>
    <t>A6NE01</t>
  </si>
  <si>
    <t>P0C6X5</t>
  </si>
  <si>
    <t>ASA2C</t>
  </si>
  <si>
    <t xml:space="preserve">Putative neutral ceramidase C </t>
  </si>
  <si>
    <t>P0C7U2</t>
  </si>
  <si>
    <t>YLPM1</t>
  </si>
  <si>
    <t xml:space="preserve">YLP motif-containing protein 1 </t>
  </si>
  <si>
    <t>P49750</t>
  </si>
  <si>
    <t>ROS</t>
  </si>
  <si>
    <t>Proto-oncogene tyrosine-protein kinase R</t>
  </si>
  <si>
    <t>P08922</t>
  </si>
  <si>
    <t>ENOB</t>
  </si>
  <si>
    <t xml:space="preserve">Beta-enolase </t>
  </si>
  <si>
    <t>P13929</t>
  </si>
  <si>
    <t>IREB2</t>
  </si>
  <si>
    <t xml:space="preserve">Iron-responsive element-binding protein 2 </t>
  </si>
  <si>
    <t>P48200</t>
  </si>
  <si>
    <t>SAS10</t>
  </si>
  <si>
    <t xml:space="preserve">Something about silencing protein 10 </t>
  </si>
  <si>
    <t>Q9NQZ2</t>
  </si>
  <si>
    <t>DCTP1</t>
  </si>
  <si>
    <t xml:space="preserve">dCTP pyrophosphatase 1 </t>
  </si>
  <si>
    <t>Q9H773</t>
  </si>
  <si>
    <t>POL</t>
  </si>
  <si>
    <t xml:space="preserve">Gag-Pro-Pol polyprotein </t>
  </si>
  <si>
    <t>P03362</t>
  </si>
  <si>
    <t>ZN436</t>
  </si>
  <si>
    <t xml:space="preserve">Zinc finger protein 436 </t>
  </si>
  <si>
    <t>Q9C0F3</t>
  </si>
  <si>
    <t>NGEF</t>
  </si>
  <si>
    <t xml:space="preserve">Ephexin-1 </t>
  </si>
  <si>
    <t>Q8N5V2</t>
  </si>
  <si>
    <t>P0C6X3</t>
  </si>
  <si>
    <t>EP300</t>
  </si>
  <si>
    <t xml:space="preserve">Histone acetyltransferase p300 </t>
  </si>
  <si>
    <t>Q09472</t>
  </si>
  <si>
    <t>NDK5</t>
  </si>
  <si>
    <t xml:space="preserve">Nucleoside diphosphate kinase homolog 5 </t>
  </si>
  <si>
    <t>P56597</t>
  </si>
  <si>
    <t>S4A8</t>
  </si>
  <si>
    <t xml:space="preserve">Electroneutral sodium bicarbonate exchanger 1 </t>
  </si>
  <si>
    <t>Q2Y0W8</t>
  </si>
  <si>
    <t>ERBB4</t>
  </si>
  <si>
    <t xml:space="preserve">Receptor tyrosine-protein kinase erbB-4 </t>
  </si>
  <si>
    <t>Q15303</t>
  </si>
  <si>
    <t>SET1B</t>
  </si>
  <si>
    <t xml:space="preserve">Histone-lysine N-methyltransferase SETD1B </t>
  </si>
  <si>
    <t>Q9UPS6</t>
  </si>
  <si>
    <t>NPY2R</t>
  </si>
  <si>
    <t xml:space="preserve">Neuropeptide Y receptor type 2 </t>
  </si>
  <si>
    <t>P49146</t>
  </si>
  <si>
    <t>MPP2</t>
  </si>
  <si>
    <t xml:space="preserve">MAGUK p55 subfamily member 2 </t>
  </si>
  <si>
    <t>Q14168</t>
  </si>
  <si>
    <t>DIP2B</t>
  </si>
  <si>
    <t xml:space="preserve">Disco-interacting protein 2 homolog B </t>
  </si>
  <si>
    <t>Q9P265</t>
  </si>
  <si>
    <t>HDAC6</t>
  </si>
  <si>
    <t xml:space="preserve">Histone deacetylase 6 </t>
  </si>
  <si>
    <t>Q9UBN7</t>
  </si>
  <si>
    <t>OR1FC</t>
  </si>
  <si>
    <t xml:space="preserve">Olfactory receptor 1F12 </t>
  </si>
  <si>
    <t>Q8NHA8</t>
  </si>
  <si>
    <t>RPB1</t>
  </si>
  <si>
    <t xml:space="preserve">DNA-directed RNA polymerase II subunit RPB1 </t>
  </si>
  <si>
    <t>P24928</t>
  </si>
  <si>
    <t>PRS47</t>
  </si>
  <si>
    <t xml:space="preserve">Putative serine protease 47 </t>
  </si>
  <si>
    <t>A8MTI9</t>
  </si>
  <si>
    <t>TRPV6</t>
  </si>
  <si>
    <t xml:space="preserve">Transient receptor potential cation channel subfamily V member 6 </t>
  </si>
  <si>
    <t>Q9H1D0</t>
  </si>
  <si>
    <t>AHRR</t>
  </si>
  <si>
    <t xml:space="preserve">Aryl hydrocarbon receptor repressor </t>
  </si>
  <si>
    <t>A9YTQ3</t>
  </si>
  <si>
    <t>STX3</t>
  </si>
  <si>
    <t xml:space="preserve">Syntaxin-3 </t>
  </si>
  <si>
    <t>Q13277</t>
  </si>
  <si>
    <t>AAAT</t>
  </si>
  <si>
    <t xml:space="preserve">Neutral amino acid transporter B(0) </t>
  </si>
  <si>
    <t>Q15758</t>
  </si>
  <si>
    <t>RPA34</t>
  </si>
  <si>
    <t xml:space="preserve">DNA-directed RNA polymerase I subunit RPA34 </t>
  </si>
  <si>
    <t>O15446</t>
  </si>
  <si>
    <t>P35959</t>
  </si>
  <si>
    <t>HRG1</t>
  </si>
  <si>
    <t xml:space="preserve">Heme transporter HRG1 </t>
  </si>
  <si>
    <t>Q6P1K1</t>
  </si>
  <si>
    <t>TM6S1</t>
  </si>
  <si>
    <t xml:space="preserve">Transmembrane 6 superfamily member 1 </t>
  </si>
  <si>
    <t>Q9BZW5</t>
  </si>
  <si>
    <t>HS904</t>
  </si>
  <si>
    <t xml:space="preserve">Putative heat shock protein HSP 90-alpha A4 </t>
  </si>
  <si>
    <t>Q58FG1</t>
  </si>
  <si>
    <t>GAG</t>
  </si>
  <si>
    <t xml:space="preserve">Gag polyprotein </t>
  </si>
  <si>
    <t>Q76633</t>
  </si>
  <si>
    <t>O91734</t>
  </si>
  <si>
    <t>LRP1</t>
  </si>
  <si>
    <t xml:space="preserve">Prolow-density lipoprotein receptor-related protein 1 </t>
  </si>
  <si>
    <t>Q07954</t>
  </si>
  <si>
    <t>ACHA</t>
  </si>
  <si>
    <t xml:space="preserve">Acetylcholine receptor subunit alpha </t>
  </si>
  <si>
    <t>P02708</t>
  </si>
  <si>
    <t>UBP24</t>
  </si>
  <si>
    <t xml:space="preserve">Ubiquitin carboxyl-terminal hydrolase 24 </t>
  </si>
  <si>
    <t>Q9UPU5</t>
  </si>
  <si>
    <t>NTCP</t>
  </si>
  <si>
    <t xml:space="preserve">Sodium/bile acid cotransporter </t>
  </si>
  <si>
    <t>Q14973</t>
  </si>
  <si>
    <t>Abbreviated Name</t>
  </si>
  <si>
    <t>Full Name</t>
  </si>
  <si>
    <t>Accession</t>
  </si>
  <si>
    <t>MW (Da)</t>
  </si>
  <si>
    <t>Isoelectric point</t>
  </si>
  <si>
    <t>Change</t>
  </si>
  <si>
    <t>SEM</t>
  </si>
  <si>
    <t>SD</t>
  </si>
  <si>
    <t>Total SpC</t>
  </si>
  <si>
    <t>LSPR peak position (nm)</t>
  </si>
  <si>
    <t>Total surface area (SAtot)</t>
  </si>
  <si>
    <t>SAtot</t>
  </si>
  <si>
    <t>g/cm^3</t>
  </si>
  <si>
    <t>g/mol</t>
  </si>
  <si>
    <t>Spectral counts (SpC)</t>
  </si>
  <si>
    <t>Description</t>
  </si>
  <si>
    <t>Gold (Au)</t>
  </si>
  <si>
    <t>Silver (Ag)</t>
  </si>
  <si>
    <t>Net cell association</t>
  </si>
  <si>
    <t>Z-Average Hydrodynamic Diameter</t>
  </si>
  <si>
    <t>Volume Mean Hydrodynamic Diameter</t>
  </si>
  <si>
    <t>Number Mean Hydrodynamic Diameter</t>
  </si>
  <si>
    <t>Intensity Mean Hydrodynamic Diameter</t>
  </si>
  <si>
    <t>Localized Surface Plasmon Resonance (LSPR) index</t>
  </si>
  <si>
    <t>Synthesized (AU)</t>
  </si>
  <si>
    <t>w/ serum (AU)</t>
  </si>
  <si>
    <t># of proteins ID'd</t>
  </si>
  <si>
    <t>38,119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</si>
  <si>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</si>
  <si>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SLC10A1 NTCP GIG29</t>
  </si>
  <si>
    <t>3.4.19.12</t>
  </si>
  <si>
    <t>294,365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</si>
  <si>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</si>
  <si>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USP24 KIAA1057</t>
  </si>
  <si>
    <t>54,546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</si>
  <si>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</si>
  <si>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CHRNA1 ACHRA CHNRA</t>
  </si>
  <si>
    <t>504,606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</si>
  <si>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</si>
  <si>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LRP1 A2MR APR</t>
  </si>
  <si>
    <t>3.4.22.29; 3.6.1.15; 3.4.22.28; 3.4.22.28; 2.7.7.48</t>
  </si>
  <si>
    <t>244,004</t>
  </si>
  <si>
    <t>MGAQVSTQKTGAHETSLSATGNSIIHYTNINYYKDAASNSANRQDFTQDPGKFTEPMKDVMIKTLPALNSPTVEECGYSDRVRSITLGNSTITTQECANVVVGYGEWPEYLSDNEATAEDQPTQPDVATCRFYTLDSVQWENGSPGWWWKFPDALRDMGLFGQNMYYHYLGRAGYTIHVQCNASKFHQGCILVVCVPEAEMGSAQTSGVVNYEHISKGEIASRFTTTTTAEDHGVQAAVWNAGMGVGVGNLTIFPHQWINLRTNNSATIVMPYVNSVPMDNMYRHHNFTLMIIPFVPLDFSAGASTYVPITVTVAPMCAEYNGLRLAGHQGLPTMNTPGSNQFLTSDDFQSPSAMPQFDVTPEMHIPGEVRNLMEIAEVDSVMPINNDSAAKVSSMEAYRVELSTNTNAGTQVFGFQLNPGAESVMNRTLMGEILNYYAHWSGSIKITFVFCGSAMTTGKFLLSYAPPGAGAPKTRKDAMLGTHVVWDVGLQSSCVLCIPWISQTHYRFVEKDPYTNAGFVTCWYQTSVVSPASNQPKCYMMCMVSACNDFSVRMLRDTKFIEQTSFYQGDVQNAVEGAMVRVADTVQTSATNSERVPNLTAVETGHTSQAVPGDTMQTRHVINNHVRSESTIENFLARSACVFYLEYKTGTKEDSNSFNNWVITTRRVAQLRRKLEMFTYLRFDMEITVVITSSQDQSTSQNQNAPVLTHQIMYVPPGGPIPVSVDDYSWQTSTNPSIFWTEGNAPARMSIPFISIGNAYSNFYDGWSHFSQAGVYGFTTLNNMGQLFFRHVNKPNPAAITSVARIYFKPKHVRAWVPRPPRLCPYINSTNVNFEPKPVTEVRTNIITTGAFGQQSGAVYVGNYRVVNRHLATHIDWQNCVWEDYNRDLLVSTTTAHGCDTIARCQCTTGVYFCLSRNKHYPVSFEGPGLVEVQESEYYPKRYQSHVLLAAGFSEPGDCGGILRCEHGVIGIVTMGGEGVVGFADVRDLLWLEDDAMEQGVKDYVEQLGNAFGSGFTNQICEQVNLLKESLVGQDSILEKSLKALVKIISALVIVVRNHDDLITVTATLALIGCTSSPWRWLKQKVSQYYGIPMAERQNNGWLKKFTEMTNACKGMEWIAIKIQKFIEWLKVKILPEVKEKHEFLNRLKQLPLLESQIATIEQSAPSQGDQEQLFSNVQYFAHYCRKYAPLYAAEAKRVFSLEKKMSNYIQFKSKCRIEPVCLLLHGSPGAGKSVATNLIGRSLAEKLNSSVYSLPPDPDHFDGYKQQAVVIMDDLCQNPDGKDVSLFCQMVSSVDFVPPMAALEEKGILFTSPFVLASTNAGSINAPTVSDSRALARRFHFDMNIEVISMYSQNGKINMPMSVKTCDEDCCPVNFKKCCPLVCGKAIQFIDRKTQVRYSLDMLVTEMFREYNHRHSVGATLEALFQGPPVYREIKISVAPETPPPPAIADLLKSVDSEAVREYCKEKGWLVPEISSTLQIEKHVSRAFICLQALTTFVSVAGIIYIIYKLFAGFQGAYTGMPNQKPKVPTLRQAKVQGPAFEFAVAMMKRNASTVKTEYGEFTMLGIYDRWAVLPRHAKPGPTILMNDQEVGVLDAKELVDKDGTNLELTLLKLNRNEKFRDIRGFLAREEAEVNEAVLAINTSKFPNMYIPVGQVTDYGFLNLGGTPTKRMLMYNFPTRAGQCGGVLMSTGKVLGIHVGGNGHQGFSAALLRHYFNEEQGEIEFIESSKDAGFPVINTPSKTKLEPSVFHQVFEGNKEPAVLRNGDPRLKVNFEEAIFSKYIGNVNTHVDEYMQEAVDHYAGQLATLDISTEPMKLEDAVYGTEGLEALDLTTSAGYPYVALGIKKRDILSKKTKDLTKLKECMDKYGLNLPMVTYVKDELRSAEKVAKGKSRLIEASSLNDSVAMRQTFGNLYKTFHLNPGIVTGSAVGCDPDVFWSKIPVMLDGHLIAFDYSGYDASLSPVWFACLKLLLEKLGYTNKETNYIDYLCNSHHLYRDKHYFVRGGMPSGCSGTSIFNSMINNIIIRTLMLKVYKGIDLDQFRMIAYGDDVIASYPWPIDASLLAEAGKDYGLIMTPADKGECFNEVTWTNVTFLKRYFRADEQYPFLVHPVMPMKDIHESIRWTKDPKNTQDHVRSLCLLAWHNGEHEYEEFIRKIRSVPVGRCLTLPAFSTLRRKWLDSF</t>
  </si>
  <si>
    <t>57,646</t>
  </si>
  <si>
    <t>MGARSSVLSGKKTDELEKVRLRPGGKKRYCLKHIIWAVNELDRFGLAESLLESKEGCHKILTVLAPLVPTGSENLKSLFNTVCVIYCLHAEEKVKDTEEAKKIAQRHLAADTEKMPATSRPTAPPSGGNYPVQQIAGNYVHMPLSPRTLNAWVKLVEEKKFGAEVVPGFQALSEGCTPYDINQMLNCVGDHQAAMQIIREIINEEAADWDQQHPIPGPLPAGQLRDPRGSDIAGTTSTVEEQIQWMYRAQNPVPVGNIYRRWIQIGLQKCVRMYNPTNILDIKQGPKEPFQSYVDRFYKSLRAEQTDPAVKNWMTQTLLIQNANPDCKLVLKGLGMNPTLEEMLTACQGIGGPGQKARLMAEALKEALTPAPIPFAAAQQKAGKRGTVTCWNCGKVGHTAKQCRAPRRQGCWKCGKQGHIMSKCPERQAGFLGLGPWGKKPRNFPMTQVPQGVTPSAPPMDPAEGMTPRGATPSAPPADPAVEMLKSYMKMGRQQRESRERPYKEVTEDLLHLNSLFGEDQ</t>
  </si>
  <si>
    <t>gag</t>
  </si>
  <si>
    <t>47,712</t>
  </si>
  <si>
    <t>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</t>
  </si>
  <si>
    <t>HSP90AA4P HSP90AD HSPCAL2</t>
  </si>
  <si>
    <t>41,636</t>
  </si>
  <si>
    <t>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</t>
  </si>
  <si>
    <t>TM6SF1</t>
  </si>
  <si>
    <t>16,419</t>
  </si>
  <si>
    <t>MAPSRLQLGLRAAYSGISSVAGFSIFLVWTVVYRQPGTAAMGGLAGVLALWVLVTHVMYMQDYWRTWLKGLRGFFFVGVLFSAVSIAAFCTFLVLAITRHQSLTDPTSYYLSSVWSFISFKWAFLLSLYAHRYRADFADISILSDF</t>
  </si>
  <si>
    <t>SLC48A1 HRG1</t>
  </si>
  <si>
    <t>24,533</t>
  </si>
  <si>
    <t>MGGKWSKRSMAGWPTVRERMRRAEPAAERMRRAEPAADGVGAVSRDLERHGAITSSNTAATNADCAWLEAQEEEEVGFPVRPQVPLRPMTHKAAMDLSHFLKEKGGLEGLIHSQQRQDILDLWVYHTQGYFPDWQNYTPGGTRWPLTFGWCFKLVPVEPEKIEEANAGENNCLLHPMSQHGMDDPEREGLEWRFDSRLAFHHVARELHPEYYKN</t>
  </si>
  <si>
    <t>nef</t>
  </si>
  <si>
    <t>54,986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</si>
  <si>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</si>
  <si>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CD3EAP ASE1 CAST PAF49</t>
  </si>
  <si>
    <t>56,598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</si>
  <si>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</si>
  <si>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SLC1A5 ASCT2 M7V1 RDR RDRC</t>
  </si>
  <si>
    <t>33,155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</si>
  <si>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</si>
  <si>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STX3 STX3A</t>
  </si>
  <si>
    <t>76,265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</si>
  <si>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</si>
  <si>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AHRR BHLHE77 KIAA1234</t>
  </si>
  <si>
    <t>87,286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</si>
  <si>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</si>
  <si>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TRPV6 ECAC2</t>
  </si>
  <si>
    <t>3.4.21.-</t>
  </si>
  <si>
    <t>41,188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</si>
  <si>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</si>
  <si>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PRSS47</t>
  </si>
  <si>
    <t>2.7.7.6; 2.7.7.48</t>
  </si>
  <si>
    <t>217,176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</si>
  <si>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</si>
  <si>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POLR2A POLR2</t>
  </si>
  <si>
    <t>36,933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</si>
  <si>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</si>
  <si>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OR1F12 OR1F12P</t>
  </si>
  <si>
    <t>3.5.1.98; 3.5.1.-</t>
  </si>
  <si>
    <t>131,419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</si>
  <si>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</si>
  <si>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HDAC6 KIAA0901 JM21</t>
  </si>
  <si>
    <t>171,492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</si>
  <si>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</si>
  <si>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DIP2B KIAA1463</t>
  </si>
  <si>
    <t>64,581</t>
  </si>
  <si>
    <t>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</si>
  <si>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MPP2 DLG2</t>
  </si>
  <si>
    <t>42,731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</si>
  <si>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</si>
  <si>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2.1.1.354</t>
  </si>
  <si>
    <t>212,803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</si>
  <si>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</si>
  <si>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SETD1B KIAA1076 KMT2G SET1B</t>
  </si>
  <si>
    <t>2.7.10.1</t>
  </si>
  <si>
    <t>146,808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</si>
  <si>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</si>
  <si>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ERBB4 HER4</t>
  </si>
  <si>
    <t>122,938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</si>
  <si>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</si>
  <si>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SLC4A8 KIAA0739 NBC NBC3 NDCBE1</t>
  </si>
  <si>
    <t>24,236</t>
  </si>
  <si>
    <t>MEISMPPPQIYVEKTLAIIKPDIVDKEEEIQDIILRSGFTIVQRRKLRLSPEQCSNFYVEKYGKMFFPNLTAYMSSGPLVAMILARHKAISYWLELLGPNNSLVAKETHPDSLRAIYGTDDLRNALHGSNDFAAAEREIRFMFPEVIVEPIPIGQAAKDYLNLHIMPTLLEGLTELCKQKPADPLIWLADWLLKNNPNKPKLCHHPIVEEPY</t>
  </si>
  <si>
    <t>NME5</t>
  </si>
  <si>
    <t>2.3.1.48; 2.3.1.-</t>
  </si>
  <si>
    <t>264,161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</si>
  <si>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</si>
  <si>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EP300 P300</t>
  </si>
  <si>
    <t>3.4.19.12; 3.4.22.69; 3.4.22.-; 2.7.7.48; 3.6.4.12; 3.6.4.13; 2.1.1.-; 3.1.13.-; 3.1.-.-; 2.1.1.-</t>
  </si>
  <si>
    <t>807,495</t>
  </si>
  <si>
    <t>MIKTSKYGLGFKWAPEFRWLLPDAAEELASPMKSDEGGLCPSTGQAMESVGFVYDNHVKIDCRCILGQEWHVQSNLIRDIFVHEDLHVVEVLTKTAVKSGTAILIKSPLHSLGGFPKGYVMGLFRSYKTKRYVVHHLSMTTSTTNFGEDFLGWIVPFGFMPSYVHKWFQFCRLYIEESDLIISNFKFDDYDFSVEDAYAEVHAEPKGKYSQKAYALLRQYRGIKPVLFVDQYGCDYSGKLADCLQAYGHYSLQDMRQKQSVWLANCDFDIVVAWHVVRDSRFVMRLQTIATICGIKYVAQPTEDVVDGAVVIREPVHLLSADAIVLKLPSLMKVMTHMDDFSIKSIYNVDLCDCGFVMQYGYVDCFNDNCDFYGWVSGNMMDGFSCPLCCTVYDSSEVKAQSSGVIPENPVLFTNSTDTVNPDSFNLYGYSVTPFGSCIYWSPRPGLWIPIIKSSVKSYDDLVYSGVVGCKSIVKETALITHALYLDYVQCKCGNLEQNHILGVNNSWCRQLLLNRGDYNMLLKNIDLFVKRRADFACKFAVCGDGFVPFLLDGLIPRSYYLIQSGIFFTSLMSQFSQEVSDMCLKMCILFMDRVSVATFYIEHYVNRLVTQFKLLGTTLVNKMVNWFNTMLDASAPATGWLLYQLLNGLFVVSQANFNFVALIPDYAKILVNKFYTFFKLLLECVTVDVLKDMPVLKTINGLVCIVGNKFYNVSTGLIPGFVLPCNAQEQQIYFFEGVAESVIVEDDVIENVKSSLSSYEYCQPPKSVEKICIIDNMYMGKCGDKFFPIVMNDKNICLLDQAWRFPCAGRKVNFNEKPVVMEIPSLMTVKVMFDLDSTFDDILGKVCSEFEVEKGVTVDDFVAVVCDAIENALNSCKDHPVVGYQVRAFLNKLNENVVYLFDEAGDEAMASRMYCTFAIEDVEDVISSEAVEDTIDGVVEDTINDDEDVVTGDNDDEDVVTGDNDDEDVVTGDNDDEDVVTGDNDDEDVVTGDNDDEDVVTGDNDDEDVVTGDNDDEDVVTGDNDDEDVVTGDNDDEDVVTGDNDDEDVVTGDNDDEEIVTGDNDDQIVVTGDDVDDIESVYDFDTYKALLVFNDVYNDALFVSYGSSVETETYFKVNGLWSPTITHTNCWLRSVLLVMQKLPFKFKDLAIENMWLSYKVGYNQSFVDYLLTTIPKAIVLPQGGYVADFAYWFLNQFDINAYANWCCLKCGFSFDLNGLDAVFFYGDIVSHVCKCGHNMTLIAADLPCTLHFSLFDDNFCAFCTPKKIFIAACAVDVNVCHSVAVIGDEQIDGKFVTKFSGDKFDFIVGYGMSFSMSSFELA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L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Y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TMFDVYVDTFMSHFDVDRKSFNNFVNIAHASLREGVQLEKVLDTFVGCVRKCCSIDSDVETRFITKSMISAVAAGLEFTDENYNNLVPTYLKSDNIVAADLGVLIQNGAKHVQGNVAKAANISCIWFIDTFNQLTADLQHKLKKACVKTGLKLKLTFNKQEASVPILTTPFSLKGGVVLSNLLYILFFISLICFILLWALLPTYSVYKSDIHLPAYASFKVIDNGVVRDISVNDLCFANKFFQFDQWYESTFGSFYYHNSMDCPIVVAVMDEDIGSTMFNVPTKVLRHGFHVLHFLTYAFASDSVQCYTPHIQISYNDFYASGCVLSSLCTMFKRGDGTPHPYCYSDGVMKNASLYTSLVPHTRYSLANSNGFIRFPDVISEGIVRIVRTRSMTYCRVGACEYAEEGICFNFNSSWVLNNDYYRSMPGTFCGRDLFDLFYQFFSSLIRPIDFFSLTASSIFGAILAIVVVLVFYYLIKLKRAFGDYTSVVVINVIVWCINFLMLFVFQVYPICACVYACFYFYVTLYFPSEISVIMHLQWIVMYGAIMPFWFCVTYVAMVIANHVLWLFSYCRKIGVNVCNDSTFEETSLTTFMITKDSYCRLKNSVSDVAYNRYLSLYNKYRYYSGKMDTAAYREAACSQLAKAMETFNHNNGNDVLYQPPTASVSTSFLQSGIVKMVSPTSKIEPCIVSVTYGSMTLNGLWLDDKVYCPRHVICLSSNMNEPDYSALLCRVTLGDFTIMSGRMSLTVVSYQMQGCQLVLTVSLQNPYTPKYTFGVVKPGETFTVLAAYNGRPQGAFHVTMRSSYTIKGSFLCGSCGSVGYVLTGDSVKFVYMHQLELSTGCHTGTDFTGNFYGPYRDAQVVQLPVKDYVQTVNVIAWLYAAILNNCAWFVQNDVCSIEDFNVWAMTNGFSQVKADLVLDALASMTGVSIETLLAAIKRLYMGFQGRQILGSCTFEDELAPSDVYQQLAGVKLQSKTKRFIKETIYWILISTFLFSCIISAFVKWTIFMYINTHMIGVTLCVLCFVSFMMLLVKHKHFYLTMYIIPVLCTLFYVNYLVVYKEGFRGLTYVWLSYFVPAVNFTYVYEVFYGCILCVFAIFITMHSINHDIFSLMFLVGRIVTLISMWYFGSNLEEDVLLFITAFLGTYTWTTILSLAIAKIVANWLSVNIFYFTDVPYIKLILLSYLFIGYILSCYWGFFSLLNSVFRMPMGVYNYKISVQELRYMNANGLRPPRNSFEAILLNLKLLGIGGVPVIEVSQIQSKLTDVKCANVVLLNCLQHLHVASNSRLWQYCSILHNEILSTSDLSVAFDKLAQLLIVLFANPAAVDTKCLASIDEVSDDYVQDSTVLQALQSEFVNMASFVEYEVAKKNLADAKNSGSVNQQQIKQLEKACNIAKSVYERDKAVARKLERMADLALTNMYKEARINDKKSKVVSALQTMLFSMVRKLDNQALNSILDNAVKGCVPLNAIPALAANTLTIIIPDKQVFDKVVDNVYVAYAGSVWHIQTVQDADGINKQLTDISVDSNWPLVIIANRYNEVANAVMQNNELMPHKLKIQVVNSGSDMNCNIPTQCYYNNGSSGRIVYAVLSDVDGLKYTKIIKDDGNCVVLELDPPCKFSIQDVKGLKIKYLYFIKGCNTLARGWVVGTLSSTIRLQAGVATEYAANSSILSLCAFSVDPKKTYLDYIQQGGVPIINCVKMLCDHAGTGMAITIKPEATINQDSYGGASVCIYCRARVEHPDVDGLCKLRGKFVQVPLGIKDPILYVLTHDVCQVCGFWRDGSCSCVGSGVAVQSKDLNFLNRVRGTSVNARLVPCASGLSTDVQLRAFDICNTNRAGIGLYYKVNCCRFQRIDDDGNKLDKFFVVKRTNLEVYNKEKTYYELTKSCGVVAEHDFFTFDIDGSRVPHIVRKNLSKYTMLDLCYALRHFDCNDCSVLCEILCEYADCKESYFSKKDWYDFVENPDIINIYKKLGPIFNRALLNTVSFADTLVKVGLVGVLTLDNQDLYGQWYDFGDFIQTAPGFGVAVADSYYSYMMPMLTMCHVLDCELFVNDSYRQFDLVQYDFTDYKLELFNKYFKYWGMKYHPNTVDCDNDRCIIHCANFNILFSMVLPNTCFGPLVRQIFVDGVPFVVSIGYHYKELGVVMNLDVDTHRYRLSLKDLLLYAADPAMHVASASALLDLRTCCFSVAAITSGIKFQTVKPGNFNQDFYEFVKSKGLFKEGSTVDLKHFFFTQDGNAAITDYNYYKYNLPTMVDIKQLLFVLEVVYKYFEIYDGGCIPASQVIVNNYDKSAGYPFNKFGKARLYYEALSFEEQNEIYAYTKRNVLPTLTQMNLKYAISAKNRARTVAGVSILSTMTGRMFHQKCLKSIAATRGVPVVIGTTKFYGGWDDMLRHLIKDVDNPVLMGWDYPKCDRAMPNILRIVSSLVLARKHEFCCSHGDRFYRLANECAQVLSEIVMCGGCYYVKPGGTSSGDATTAFANSVFNICQAVTANVCSLMACNGHKIEDLSIRNLQKRLYSNVYRTDYVDYTFVNEYYEFLCKHFSMMILSDDGVVCYNSDYASKGYIANISVFQQVLYYQNNVFMSESKCWVENDITNGPHEFCSQHTMLVKIDGDYVYLPYPDPSRILGAGCFVDDLLKTDSVLLIERFVSLAIDAYPLVHHENEEYQKVFRVYLEYIKKLYNDLGNQILDSYSVILSTCDGLKFTDESFYKNMYLKSAVMQSVGACVVCSSQTSLRCGSCIRKPLLCCKCCYDHVMATNHKYVLSVSPYVCNAPNCDVSDVTKLYLGGMSYYCENHKPHYSFKLVMNGMVFGLYKQSCTGSPYIDDFNKIASCKWTEVDDYVLANECIERLKLFAAETQKATEEAFKQSYASATIQEIVSDREIILCWETGKVKPPLNKNYVFTGYHFTSTGKTVLGEYVFDKSELTNGVYYRATTTYKLSIGDVFVLTSHSVANLSAPTLVPQENYASIRFSSVYSVPLLFQTNVANYQHIGMKRYCTVQGPPGTGKSHLAIGLAVYYYTARVVYTAASHAAVDALCEKAYKFLNINDCTRIIPAKVRVDCYDKFKINDTTCKYVFTTINALPELVTDIVVVDEVSMLTNYELSVINARVKAKHYVYIGDPAQLPAPRVLLSKGSLEPRHFNSITKIMCCLGPDIFLGNCYRCPKEIVETVSALVYDNKLKAKNDNSSLCFKVYFKGQTTHESSSAVNIQQIYLISKFLKANPVWNSAVFISPYNSQNYVAKRILGVQTQTVDSAQGSEYDYVIYSQTAETAHSINVNRFNVAITRAKKGIFCVMSNMQLFESLNFITLPLDKIQNQTLSRLHCTTNLFKDCSKNFLGYHPAHAPSFLSVDDKYKVNEDLAVCLNICEPVLTYSRLISLMGFKLDLTLDGYSKFFITKDEAIKRVRGWVGFDVEGAHATRDNIGTNFPLQIGFSTGVDFVVEATGLFAERDCYIFKRTVAKAPPGDNFKHLIPLMSKGQKWDVVRIRIVQMLSDYLLDLSDSVVFITWSASFELTCLRYFAKLGRELNCDVCPNRATCYNSRTGYYGCWRHSYTCDYVYNPLIVDIQQWGYTGSLTSNHDIICNVHKGAHVASSDAIMTRCLAIYDCFCKSVNWNLEYPIISNEVSINTSCRLLQRVMLKAAMLCNRYNLCYDIGNPKGIACVKDYEFKFYDASPVVKSVKQLFYVYDVHKDNFKDGLCMFWNCNVDKYPSNSIVCRFDTRVLNKLNLPGCNGGSLYVNKHAFHTNPFTRTVFENLKPMPFFYYSDTPCVYVDGLESKQVDYVPLRSATCITRCNLGGAVCSKHAEDYCKYLESYNVATTAGFTFWVYKTFDFYNLWNTFTMLQSLENVIYNLVNAGHYDGRIGELPCAIMNDKVVVKINNVDTVIFKNNTSLPTNIAVELFTKRSIRHHPELKILRNLNIDICWKHVLWDYVKDSLFCSSTYGVCKYTDLNFIENLNVLFDGRDNGALEAFRKARNGVFISTGKLSSLSMIKGPQRADLNGVIVDKVGELNVEFWFAMRKDGDDVIFSRADSLSPSHYWSPQGNLGGNCAGNASGNDALARFTIFTQSRVLSTFEPRSDLERDFIDMEDSLFIAKYGLEDYAFDHIVYGSFNYKVIGGLHLLIGLFRRLKKSNLVIQEFLQYDSSIHSYFITDQECGSSKSVCTVIDLLLDDFVVIVKSLNLNCVSKVVNINVDFKDFQFMLWCNDNKIMTFYPKMQATSDWKPGYSMPVLYKYLNVPLERVSLWNYGKAINLPTGCMMNVAKYTQLCQYLNTTTLAVPVNMRVLHLGAGSDKEVAPGSAVLRQWLPSGSILVDNDLNPFVSDSLVTYFGDCMTLPFDCHWDLIISDMYDPLTKNIGDYNVSKDGFFTYICYLIRDKLSLGGSVAIKITEFSWNADLYKLMSYFAFWTVFCTNVNASSSEGFLIGINYLGKSCFEIDGNVMHANYLFWRNSTTWNGGAYSLFDMSKFSLKLAGTAVVNLRPDQLNDLVYSLIERGKLLVRDTRKEIFVGDSLVNTC</t>
  </si>
  <si>
    <t>rep 1a-1b</t>
  </si>
  <si>
    <t>82,496</t>
  </si>
  <si>
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</si>
  <si>
    <t>54,277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</si>
  <si>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</si>
  <si>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ZNF436 KIAA1710</t>
  </si>
  <si>
    <t>3.4.23.-; 2.7.7.49; 2.7.7.7; 3.1.26.4; 2.7.7.49; 2.7.7.7; 3.1.26.4; 2.7.7.-; 3.1.-.-</t>
  </si>
  <si>
    <t>162,512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</si>
  <si>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F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</si>
  <si>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gag-pro-pol</t>
  </si>
  <si>
    <t>3.6.1.12</t>
  </si>
  <si>
    <t>18,681</t>
  </si>
  <si>
    <t>MSVAGGEIRGDTGGEDTAAPGRFSFSPEPTLEDIRRLHAEFAAERDWEQFHQPRNLLLALVGEVGELAELFQWKTDGEPGPQGWSPRERAALQEELSDVLIYLVALAARCRVDLPLAVLSKMDINRRRYPAHLARSSSRKYTELPHGAISEDQAVGPADIPCDSTGQTST</t>
  </si>
  <si>
    <t>DCTPP1 XTP3TPA CDA03</t>
  </si>
  <si>
    <t>54,558</t>
  </si>
  <si>
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</si>
  <si>
    <t>UTP3 CRLZ1 SAS10</t>
  </si>
  <si>
    <t>105,059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</si>
  <si>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</si>
  <si>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4.2.1.11</t>
  </si>
  <si>
    <t>46,987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</si>
  <si>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</si>
  <si>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ENO3</t>
  </si>
  <si>
    <t>263,915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</si>
  <si>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</si>
  <si>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ROS1 MCF3 ROS</t>
  </si>
  <si>
    <t>241,645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</si>
  <si>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</si>
  <si>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YLPM1 C14orf170 ZAP3</t>
  </si>
  <si>
    <t>3.4.19.12; 3.4.22.-; 3.4.22.-; 2.7.7.48; 3.6.4.12; 3.6.4.13; 3.1.13.-; 3.1.-.-; 2.1.1.-</t>
  </si>
  <si>
    <t>752,702</t>
  </si>
  <si>
    <t>MFYNQVTLAVASDSEISGFGFAIPSVAVRTYSEAAAQGFQACRFVAFGLQDCVTGINDDDYVIALTGTNQLCAKILPFSDRPLNLRGWLIFSNSNYVLQDFDVVFGHGAGSVVFVDKYMCGFDGKPVLPKNMWEFRDYFNNNTDSIVIGGVTYQLAWDVIRKDLSYEQQNVLAIESIHYLGTTGHTLKSGCKLTNAKPPKYSSKVVLSGEWNAVYRAFGSPFITNGMSLLDIIVKPVFFNAFVKCNCGSESWSVGAWDGYLSSCCGTPAKKLCVVPGNVVPGDVIITSTSAGCGVKYYAGLVVKHITNITGVSLWRVTAVHSDGMFVASSSYDALLHRNSLDPFCFDVNTLLSNQLRLAFLGASVTEDVKFAASTGVIDISAGMFGLYDDILTNNKPWFVRKASGLFDAIWDAFVAAIKLVPTTTGVLVRFVKSIASTVLTVSNGVIIMCADVPDAFQSVYRTFTQAICAAFDFSLDVFKIGDVKFKRLGDYVLTENALVRLTTEVVRGVRDARIKKAMFTKVVVGPTTEVKFSVIELATVNLRLVDCAPVVCPKGKIVVIAGQAFFYSGGFYRFMVDPTTVLNDPVFTGDLFYTIKFSGFKLDGFNHQFVTASSATDAIIAVELLLLDFKTAVFVYTCVVDGCSVIVRRDATFATHVCFKDCYNVWEQFCIDNCGEPWFLTDYNAILQSNNPQCAIVQASESKVLLERFLPKCPEILLSIDDGHLWNLFVEKFNFVTDWLKTLKLTLTSNGLLGNCAKRFRRVLVKLLDVYNGFLETVCSVAYTAGVCIKYYAVNVPYVVISGFVSRVIRRERCDMTFPCVSCVTFFYEFLDTCFGVSKPNAIDVEHLELKETVFVEPKDGGQFFVSGDYLWYVVDDIYYPASCNGVLPVAFTKLAGGKISFSDDVIVHDVEPTHKVKLIFEFEDDVVTSLCKKSFGKSIIYTGDWEGLHEVLTSAMNVIGQHIKLPQFYIYDEEGGYDVSKPVMISQWPISNDSNGCVVEASTDFHQLECIVDDSVREEVDIIEQPFEEVEHVLSIKQPFSFSFRDELGVRVLDQSDNNCWISTTLVQLQLTKLLDDSIEMQLFKVGKVDSIVQKCYELSHLISGSLGDSGKLLSELLKEKYTCSITFEMSCDCGKKFDDQVGCLFWIMPYTKLFQKGECCICHKMQTYKLVSMKGTGVFVQDPAPIDIDAFPVKPICSSVYLGVKGSGHYQTNLYSFNKAIDGFGVFDIKNSSVNTVCFVDVDFHSVEIEAGEVKPFAVYKNVKFYLGDISHLVNCVSFDFVVNAANENLLHGGGVARAIDILTEGQLQSLSKDYISSNGPLKVGAGVMLECEKFNVFNVVGPRTGKHEHSLLVEAYNSILFENGIPLMPLLSCGIFGVRIENSLKALFSCDINKPLQVFVYSSNEEQAVLKFLDGLDLTPVIDDVDVVKPFRVEGNFSFFDCGVNALDGDIYLLFTNSILMLDKQGQLLDTKLNGILQQAALDYLATVKTVPAGNLVKLFVESCTIYMCVVPSINDLSFDKNLGRCVRKLNRLKTCVIANVPAIDVLKKLLSSLTLTVKFVVESNVMDVNDCFKNDNVVLKITEDGINVKDVVVESSKSLGKQLGVVSDGVDSFEGVLPINTDTVLSVAPEVDWVAFYGFEKAALFASLDVKPYGYPNDFVGGFRVLGTTDNNCWVNATCIILQYLKPTFKSKGLNVLWNKFVTGDVGPFVSFIYFITMSSKGQKGDAEEALSKLSEYLISDSIVTLEQYSTCDICKSTVVEVKSAIVCASVLKDGCDVGFCPHRHKLRSRVKFVNGRVVITNVGEPIISQPSKLLNGIAYTTFSGSFDNGHYVVYDAANNAVYDGARLFSSDLSTLAVTAIVVVGGCVTSNVPTIVSEKISVMDKLDTGAQKFFQFGDFVMNNIVLFLTWLLSMFSLLRTSIMKHDIKVIAKAPKRTGVILTRSFKYNIRSALFVIKQKWCVIVTLFKFLLLLYAIYALVFMIVQFSPFNSLLCGDIVSGYEKSTFNKDIYCGNSMVCKMCLFSYQEFNDLDHTSLVWKHIRDPILISLQPFVILVILLIFGNMYLRFGLLYFVAQFISTFGSFLGFHQKQWFLHFVPFDVLCNEFLATFIVCKIVLFVRHIIVGCNNADCVACSKSARLKRVPLQTIINGMHKSFYVNANGGTCFCNKHNFFCVNCDSFGPGNTFINGDIARELGNVVKTAVQPTAPAYVIIDKVDFVNGFYRLYSGDTFWRYDFDITESKYSCKEVLKNCNVLENFIVYNNSGSNITQIKNACVYFSQLLCEPIKLVNSELLSTLSVDFNGVLHKAYVDVLCNSFFKELTANMSMAECKATLGLTVSDDDFVSAVANAHRYDVLLSDLSFNNFFISYAKPEDKLSVYDIACCMRAGSKVVNHNVLIKESIPIVWGVKDFNTLSQEGKKYLVKTTKAKGLTFLLTFNDNQAITQVPATSIVAKQGAGFKRTYNFLWYVCLFVVALFIGVSFIDYTTTVTSFHGYDFKYIENGQLKVFEAPLHCVRNVFDNFNQWHEAKFGVVTTNSDKCPIVVGVSERINVVPGVPTNVYLVGKTLVFTLQAAFGNTGVCYDFDGVTTSDKCIFNSACTRLEGLGGDNVYCYNTDLIEGSKPYSTLQPNAYYKYDAKNYVRFPEILARGFGLRTIRTLATRYCRVGECRDSHKGVCFGFDKWYVNDGRVDDGYICGDGLIDLLVNVLSIFSSSFSVVAMSGHMLFNFLFAAFITFLCFLVTKFKRVFGDLSYGVFTVVCATLINNISYVVTQNLFFMLLYAILYFVFTRTVRYAWIWHIAYIVAYFLLIPWWLLTWFSFAAFLELLPNVFKLKISTQLFEGDKFIGTFESAAAGTFVLDMRSYERLINTISPEKLKNYAASYNKYKYYSGSASEADYRCACYAHLAKAMLDYAKDHNDMLYSPPTISYNSTLQSGLKKMAQPSGCVERCVVRVCYGSTVLNGVWLGDTVTCPRHVIAPSTTVLIDYDHAYSTMRLHNFSVSHNGVFLGVVGVTMHGSVLRIKVSQSNVHTPKHVFKTLKPGDSFNILACYEGIASGVFGVNLRTNFTIKGSFINGACGSPGYNVRNDGTVEFCYLHQIELGSGAHVGSDFTGSVYGNFDDQPSLQVESANLMLSDNVVAFLYAALLNGCRWWLCSTRVNVDGFNEWAMANGYTSVSSVECYSILAAKTGVSVEQLLASIQHLHEGFGGKNILGYSSLCDEFTLAEVVKQMYGVNLQSGKVIFGLKTMFLFSVFFTMFWAELFIYTNTIWINPVILTPIFCLLLFLSLVLTMFLKHKFLFLQVFLLPTVIATALYNCVLDYYIVKFLADHFNYNVSVLQMDVQGLVNVLVCLFVVFLHTWRFSKERFTHWFTYVCSLIAVAYTYFYSGDFLSLLVMFLCAISSDWYIGAIVFRLSRLIVFFSPESVFSVFGDVKLTLVVYLICGYLVCTYWGILYWFNRFFKCTMGVYDFKVSAAEFKYMVANGLHAPHGPFDALWLSFKLLGIGGDRCIKISTVQSKLTDLKCTNVVLLGCLSSMNIAANSSEWAYCVDLHNKINLCDDPEKAQSMLLALLAFFLSKHSDFGLDGLIDSYFDNSSTLQSVASSFVSMPSYIAYENARQAYEDAIANGSSSQLIKQLKRAMNIAKSEFDHEISVQKKINRMAEQAATQMYKEARSVNRKSKVISAMHSLLFGMLRRLDMSSVETVLNLARDGVVPLSVIPATSASKLTIVSPDLESYSKIVCDGSVHYAGVVWTLNDVKDNDGRPVHVKEITKENVETLTWPLILNCERVVKLQNNEIMPGKLKQKPMKAEGDGGVLGDGNALYNTEGGKTFMYAYISNKADLKFVKWEYEGGCNTIELDSPCRFMVETPNGPQVKYLYFVKNLNTLRRGAVLGFIGATIRLQAGKQTELAVNSGLLTACAFSVDPATTYLEAVKHGAKPVSNCIKMLSNGAGNGQAITTSVDANTNQDSYGGASICLYCRAHVPHPSMDGYCKFKGKCVQVPIGCLDPIRFCLENNVCNVCGCWLGHGCACDRTTIQSVDISYLNRARGSSAARLEPCNGTDIDKCVRAFDIYNKNVSFLGKCLKMNCVRFKNADLKDGYFVIKRCTKSVMEHEQSMYNLLNFSGALAEHDFFTWKDGRVIYGNVSRHNLTKYTMMDLVYAMRNFDEQNCDVLKEVLVLTGCCDNSYFDSKGWYDPVENEDIHRVYASLGKIVARAMLKCVALCDAMVAKGVVGVLTLDNQDLNGNFYDFGDFVVSLPNMGVPCCTSYYSYMMPIMGLTNCLASECFVKSDIFGSDFKTFDLLKYDFTEHKENLFNKYFKHWSFDYHPNCSDCYDDMCVIHCANFNTLFATTIPGTAFGPLCRKVFIDGVPLVTTAGYHFKQLGLVWNKDVNTHSVRLTITELLQFVTDPSLIIASSPALVDQRTICFSVAALSTGLTNQVVKPGHFNEEFYNFLRLRGFFDEGSELTLKHFFFAQNGDAAVKDFDFYRYNKPTILDICQARVTYKIVSRYFDIYEGGCIKACEVVVTNLNKSAGWPLNKFGKASLYYESISYEEQDALFALTKRNVLPTMTQLNLKYAISGKERARTVGGVSLLSTMTTRQYHQKHLKSIVNTRNATVVIGTTKFYGGWNNMLRTLIDGVENPMLMGWDYPKCDRALPNMIRMISAMVLGSKHVNCCTATDRFYRLGNELAQVLTEVVYSNGGFYFKPGGTTSGDASTAYANSIFNIFQAVSSNINRLLSVPSDSCNNVNVRDLQRRLYDNCYRLTSVEESFIDDYYGYLRKHFSMMILSDDGVVCYNKDYAELGYIADISAFKATLYYQNNVFMSTSKCWVEEDLTKGPHEFCSQHTMQIVDKDGTYYLPYPDPSRILSAGVFVDDVVKTDAVVLLERYVSLAIDAYPLSKHPNSEYRKVFYVLLDWVKHLNKNLNEGVLESFSVTLLDNQEDKFWCEDFYASMYENSTILQAAGLCVVCGSQTVLRCGDCLRKPMLCTKCAYDHVFGTDHKFILAITPYVCNASGCGVSDVKKLYLGGLNYYCTNHKPQLSFPLCSAGNIFGLYKNSATGSLDVEVFNRLATSDWTDVRDYKLANDVKDTLRLFAAETIKAKEESVKSSYAFATLKEVVGPKELLLSWESGKVKPPLNRNSVFTCFQISKDSKFQIGEFIFEKVEYGSDTVTYKSTVTTKLVPGMIFVLTSHNVQPLRAPTIANQEKYSSIYKLHPAFNVSDAYANLVPYYQLIGKQKITTIQGPPGSGKSHCSIGLGLYYPGARIVFVACAHAAVDSLCAKAMTVYSIDKCTRIIPARARVECYSGFKPNNTSAQYIFSTVNALPECNADIVVVDEVSMCTNYDLSVINQRLSYKHIVYVGDPQQLPAPRVMITKGVMEPVDYNVVTQRMCAIGPDVFLHKCYRCPAEIVNTVSELVYENKFVPVKPASKQCFKVFFKGNVQVDNGSSINRKQLEIVKLFLVKNPSWSKAVFISPYNSQNYVASRFLGLQIQTVDSSQGSEYDYVIYAQTSDTAHACNVNRFNVAITRAKKGIFCVMCDKTLFDSLKFFEIKHADLHSSQVCGLFKNCTRTPLNLPPTHAHTFLSLSDQFKTTGDLAVQIGSNNVCTYEHVISFMGFRFDISIPGSHSLFCTRDFAIRNVRGWLGMDVESAHVCGDNIGTNVPLQVGFSNGVNFVVQTEGCVSTNFGDVIKPVCAKSPPGEQFRHLIPLLRKGQPWLIVRRRIVQMISDYLSNLSDILVFVLWAGSLELTTMRYFVKIGPIKYCYCGNSATCYNSVSNEYCCFKHALGCDYVYNPYAFDIQQWGYVGSLSQNHHTFCNIHRNEHDASGDAVMTRCLAVHDCFVKNVDWTVTYPFIANEKFINGCGRNVQGHVVRAALKLYKPSVIHDIGNPKGVRCAVTDAKWYCYDKQPVNSNVKLLDYDYATHGQLDGLCLFWNCNVDMYPEFSIVCRFDTRTRSVFNLEGVNGGSLYVNKHAFHTPAYDKRAFVKLKPMPFFYFDDSDCDVVQEQVNYVPLRASSCVTRCNIGGAVCSKHANLYQKYVEAYNTFTQAGFNIWVPHSFDVYNLWQIFIETNLQSLENIAFNVVKKGCFTGVDGELPVAVVNDKVFVRYGDVDNLVFTNKTTLPTNVAFELFAKRKMGLTPPLSILKNLGVVATYKFVLWDYEAERPFTSYTKSVCKYTDFNEDVCVCFDNSIQGSYERFTLTTNAVLFSTVVIKNLTPIKLNFGMLNGMPVSSIKGDKGVEKLVNWYIYVRKNGQFQDHYDGFYTQGRNLSDFTPRSDMEYDFLNMDMGVFINKYGLEDFNFEHVVYGDVSKTTLGGLHLLISQFRLSKMGVLKADDFVTASDTTLRCCTVTYLNELSSKVVCTYMDLLLDDFVTILKSLDLGVISKVHEVIIDNKPYRWMLWCKDNHLSTFYPQLQSAEWKCGYAMPQIYKLQRMCLEPCNLYNYGAGIKLPSGIMLNVVKYTQLCQYLNSTTMCVPHNMRVLHYGAGSDKGVAPGTTVLKRWLPPDAIIIDNDINDYVSDADFSITGDCATVYLEDKFDLLISDMYDGRIKFCDGENVSKDGFFTYLNGVIREKLAIGGSVAIKITEYSWNKYLYELIQRFAFWTLFCTSVNTSSSEAFLIGINYLGDFIQGPFIAGNTVHANYIFWRNSTIMSLSYNSVLDLSKFECKHKATVVVTLKDSDVNDMVLSLIKSGRLLLRNNGRFGGFSNHLVSTK</t>
  </si>
  <si>
    <t>262,758</t>
  </si>
  <si>
    <t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t>
  </si>
  <si>
    <t>FAM186A</t>
  </si>
  <si>
    <t>585,570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</si>
  <si>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</si>
  <si>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MUC5AC MUC5</t>
  </si>
  <si>
    <t>43,472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</si>
  <si>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</si>
  <si>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AAR2 C20orf4 CGI-23 PRO0225</t>
  </si>
  <si>
    <t>2.7.1.-</t>
  </si>
  <si>
    <t>79,323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</si>
  <si>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</si>
  <si>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69,823</t>
  </si>
  <si>
    <t>MITHAMEGSKTFNIPTFVLDENCNFIPDVLSRANAKFIKEVLIRDSYNAVCLANSFIPMATQTVEQILIIITKFKFSRSRDLLMSVFRLGVHINRFYAGKNQVKHMITMMKSLFDTEEAMRQLDRALMGLFVDARDNSYMPLIALSLHENGLPDSKFIKAVRLIQTTVNSFHNRPDADIEQYAEKLRAYNYLYKIPKYSLKEAVDIYSDNLKDLTIGVNKKPTLLFTSSDDAYLSHIYNDLLFLTSTWNMIYNCKKEIRRLNTWIKYEINSIMETAVLVGFQLPDLKETILDLAALISNMNLVSPDKELFPHYKLILAKLFEICIFATKANICILPSFIKGHLIEFEDVLKRSNDDEDLNYLLLKSRDSDDEYDEDKPPIQVDPGRVDNVLTDSDFFNVTPENAFSSIAIMPISYDKTIDVEDNEIQVLEVEMQSLSAVVYGAVASKYGLSLEQVIRKLNRNEGRTSSRASPSHSTSTVPYSPPQSDRSTPTSILRQRVPMRSNSRSSSVSFSQEDSNRSHYSDETNISDYSYPMADLELEDEEPMEDHPHSPQSTSSNNSMSRQSRALQNGQRRRAPTMVPSSQTRRQNNARPRRVARRLTEMMNDARL</t>
  </si>
  <si>
    <t>U14</t>
  </si>
  <si>
    <t>63,687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</si>
  <si>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</si>
  <si>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RSPH3 RSHL2 RSP3</t>
  </si>
  <si>
    <t>2.7.11.1</t>
  </si>
  <si>
    <t>51,419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</si>
  <si>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</si>
  <si>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ILK ILK1 ILK2</t>
  </si>
  <si>
    <t>169,870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</si>
  <si>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</si>
  <si>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SLIT2 SLIL3</t>
  </si>
  <si>
    <t>105,848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</si>
  <si>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</si>
  <si>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PTPRN ICA3 ICA512</t>
  </si>
  <si>
    <t>41,605</t>
  </si>
  <si>
    <t>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</t>
  </si>
  <si>
    <t>CCDC74A</t>
  </si>
  <si>
    <t>6.3.5.5; 2.1.3.2; 3.5.2.3</t>
  </si>
  <si>
    <t>242,984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</si>
  <si>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</si>
  <si>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CAD</t>
  </si>
  <si>
    <t>96,639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</si>
  <si>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</si>
  <si>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68,356</t>
  </si>
  <si>
    <t>MFNMNVDESASGALGSSAIPVHPTPASVRLFEILQGKYAYVQGQTIYANLRNPGVFSRQVFTHLFKRAISHCTYDDVLHDWNKFEACIQKRWPSDDSCASRFRESTFESWSTTMKLTVRDLLTTNIYRVLHSRSVLSYERYVDWICATGMVPAVKKPITQELHSKIKSLRDRCVCRELGHERTIRSIGTELYEATREIIESLNSTFIPQFTEVTIEYLPGSDEYVAYYCGRRIRLHVLFPPAIFAGTVTFDSPVQRLYQNIFMCYRTLEHAKICQLLNTAPLKAIVGHGGRDMYKDILAHLEQNSQRKDPKKELLNLLVKLSENKTISGVTDVVEEFITDASNNLVDRNRLFGQPGETAAQGLKKKVSNTVVKCLTDQINEQFDQINGLEKERELYLKKIRSMESQLQASLGPGGNNPAASAPAAVAAEAASVDILTGSTASAIEKLFNSPSASLGARVSGHNESILNSFVSQYIPPSREMTKDLTELWESELFNTFKLTPVVDNQGQRLYVRYSSDTISILLGPFTYLVAELSPVELVTDVYATLGIVEIIDELYRSSRLAIYIEDLGRKYCPASATGGDHGIRQAPSARGDAEPDHAKSKPARDPPPGAGS</t>
  </si>
  <si>
    <t>BBRF1</t>
  </si>
  <si>
    <t>74,892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</si>
  <si>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</si>
  <si>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ERVK-25</t>
  </si>
  <si>
    <t>65,999</t>
  </si>
  <si>
    <t>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</t>
  </si>
  <si>
    <t>3.1.3.16</t>
  </si>
  <si>
    <t>59,272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</si>
  <si>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</si>
  <si>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PPM1G PPM1C</t>
  </si>
  <si>
    <t>38,738</t>
  </si>
  <si>
    <t>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</t>
  </si>
  <si>
    <t>HSP90AA5P HSP90AE</t>
  </si>
  <si>
    <t>121,725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</si>
  <si>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</si>
  <si>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83,264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</si>
  <si>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</si>
  <si>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HSP90AB1 HSP90B HSPC2 HSPCB</t>
  </si>
  <si>
    <t>76,024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</si>
  <si>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</si>
  <si>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57,580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</si>
  <si>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</si>
  <si>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DNAJC3 P58IPK PRKRI</t>
  </si>
  <si>
    <t>29,987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</si>
  <si>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</si>
  <si>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INSIG1</t>
  </si>
  <si>
    <t>28,522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</si>
  <si>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</si>
  <si>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27,856</t>
  </si>
  <si>
    <t>MSTTTCQVVAFLLSILGLAGCIAATGMDMWSTQDLYDNPVTSVFQYEGLWRSCVRQSSGFTECRPYFTILGLPAMLQAVRALMIVGIVLGAIGLLVSIFALKCIRIGSMEDSAKANMTLTSGIMFIVSGLCAIAGVSVFANMLVTNFWMSTANMYTGMGGMVQTVQTRYTFGAALFVGWVAGGLTLIGGVMMCIACRGLAPEETNYKAVSYHASGHSVAYKPGGFKASTGFGSNTKNKKIYDGGARTEDEVQSYPSKHDYV</t>
  </si>
  <si>
    <t>CLDN18 UNQ778/PRO1572</t>
  </si>
  <si>
    <t>5.3.4.1</t>
  </si>
  <si>
    <t>56,782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</si>
  <si>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</si>
  <si>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PDIA3 ERP57 ERP60 GRP58</t>
  </si>
  <si>
    <t>5.1.3.19</t>
  </si>
  <si>
    <t>109,773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</si>
  <si>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</si>
  <si>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DSE SART2</t>
  </si>
  <si>
    <t>211,198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</si>
  <si>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</si>
  <si>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BAZ2A KIAA0314 TIP5</t>
  </si>
  <si>
    <t>89,923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</si>
  <si>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</si>
  <si>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CDH16 UNQ695/PRO1340</t>
  </si>
  <si>
    <t>3.-.-.-</t>
  </si>
  <si>
    <t>45,252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</si>
  <si>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</si>
  <si>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PIGK GPI8</t>
  </si>
  <si>
    <t>41,682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</si>
  <si>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</si>
  <si>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HTR1E</t>
  </si>
  <si>
    <t>3.5.99.6</t>
  </si>
  <si>
    <t>31,085</t>
  </si>
  <si>
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</si>
  <si>
    <t>GNPDA2 GNP2</t>
  </si>
  <si>
    <t>2.7.7.6</t>
  </si>
  <si>
    <t>133,402</t>
  </si>
  <si>
    <t>MKKNTDSEMDQRLGYKFLVPDPKAGVFYRPLHFQYVSYSNFILHRLHEILTVKRPLLSFKNNTERIMIEISNVKVTPPDYSPIIASIKGKSYDALATFTVNIFKEVMAKEGISITKISSYEGKDSHLIKIPLLIGYGNKNPLDTAKYLVPNVIGGVFINKQSVEKVGINLVEKITTWPKFRVVKPNSFTFSFSSVSPPNILPTRYRHYKISLDISQLEASNISSTKTFITVNIVLLSQYLSRVSLGFIRRSLSYDMPPEVVYLVNAIIDSAKRLTESITDFNIDTYINDLVEAEHVKQKSQLTINEFKYEMLHNFLPHMNYTPDQLKGFYMISLLRKFLYCIYYTSRYPDRDSMVCHRILTYGKYFETLAHDELENYIGNIRNDIMNNHKNRGTYAVNIHVLTTPGLNHAFSSLLSGKFKKSDGSYRTHPHYSWMQNISIPRSVGFYPDQVKISKMFSVRKYHPSQYLYFCSSDVPERGPQVGLVSQLSVLSSITNILTSEYLDLEKKICEYIRSYYKDDISYFETGFPITIENALVASLNPNMICDFVTDFRRRKRMGFFGNLEVGITLVRDHMNEIRINIGAGRLVRPFLVVDNGELMMDVCPELESRLDDMTFSDIQKEFPHVIEMVDIEQFTFSNVCESVQKFRMMSKDERKQYDLCDFPAEFRDGYVASSLVGINHNSGPRAILGCAQAKQAISCLSSDIRNKIDNGIHLMYPERPIVISKALETSKIAANCFGQHVTIALMSYKGINQEDGIIIKKQFIQRGGLDIVTAKKHQVEIPLENFNNKERDRSNAYSKLESNGLVRLNAFLESGDAMARNISSRTLEDDFARDNQISFDVSEKYTDMYKSRVERVQVELTDKVKVRVLTMKERRPILGDKFTTRTSQKGTVAYIADETELPYDENGITPDVIINSTSIFSRKTISMLIEVILTAAYSAKPYNNKGENRPVCFPSSNETSIDTYMQFAKQCYEHLNPKLTEKELSDKIFCEKILYDPETDKPYASKVFFGPIYYLRLRHLTQDKATVRCRGKKTKLIRQANEGRKRGGGIKFGEMERDCLIAHGAANTITEVLKDSEEDYQDVYICENCGDIAAQIKSINTCLRCSKLNLSPLLTKIDTTHVSKVFLTQMNARGVKVKLDFERRPPSFYKPLDKVDLKPSFLK</t>
  </si>
  <si>
    <t>RPO132 A24R A25R</t>
  </si>
  <si>
    <t>P0DST4</t>
  </si>
  <si>
    <t>133,330</t>
  </si>
  <si>
    <t>MKKNTDSEMDQRLGYKFLVPDPKAGVFYRPLHFQYVSYSNFILHRLHGILTVKRPLLSFKNNTERIMIEISNVKVTPPDYSPIIASIKGKSYDALATFTVNIFKEVMAKEGISITKISSYEGKDSHLIKIPLLIGYGNKNPLDTAKYLVPNVIGGVFINKQSVEKVGINLVEKITTWPKFRVVKPNSFTFSFSSVSPPNILPTRYRHYKISLDISQLEASNISSTKTFITVNIVLLSQYLSRVSLGFIRRSLSYDMPPEVVYLVNAIIDSAKRLTESITDFNIDTYINDLVEAEHVKQKSQLTINEFKYEMLHNFLPHMNYTPDQLKGFYMISLLRKFLYCIYYTSRYPDRDSMVCHRILTYGKYFETLAHDELENYIGNIRNDIMNNHKNRGTYAVNIHVLTTPGLNHAFSSLLSGKFKKSDGSYRTHPHYSWMQNISIPRSVGFYPDQVKISKMFSVRKYHPSQYLYFCSSDVPERGPQVGLVSQLSVLSSITNILTSEYLDLEKKICEYIRSYYKDDISYFETGFPITIENALVASLNPNMICDFVTDFRRRKRMGFFGNLEVGITLVRDHMNEIRINIGAGRLVRPFLVVDNGELMMDVCPELESRLDDMTFSDIQKEFPHVIEMVDIEQFTFSNVCESVQKFRMMSKDERKQYDLCDFPAEFRDGYVASSLVGINHNSGPRAILGCAQAKQAISCLSSDIRNKIDNGIHLMYPERPIVISKALETSKIAANCFGQHVTIALMSYKGINQEDGIIIKKQFIQRGGLDIVTAKKHQVEIPLENFNNKERDRSNAYSKLESNGLVRLNAFLESGDAMARNISSRTLEDDFARDNQISFDVSEKYTDMYKSRVERVQVELTDKVKVRVLTMKERRPILGDKFTTRTSQKGTVAYIADETELPYDENGITPDVIINSTSIFSRKTISMLIEVILTAAYSAKPYNNKGENRPVCFPSSNETSIDTYMQFAKQCYEHLNPKLTEKELSDKIFCEKILYDPETDKPYASKVFFGPIYYLRLRHLTQDKATVRCRGKKTKLIRQANEGRKRGGGIKFGEMERDCLIAHGAANTITEVLKDSEEDYQDVYICENCGDIAAQIKSINTCLRCSKLNLSPLLTKIDTTHVSKVFLTQMNARGVKVKLDFERRPPSFYKPLDKVDLKPSFLK</t>
  </si>
  <si>
    <t>P0DST3</t>
  </si>
  <si>
    <t>114,535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</si>
  <si>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</si>
  <si>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UBAP2L KIAA0144 NICE4</t>
  </si>
  <si>
    <t>100,875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</si>
  <si>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</si>
  <si>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PCDHGB2</t>
  </si>
  <si>
    <t>14,096</t>
  </si>
  <si>
    <t>MEIPLQEQESSLKSSSEPSSSTSEPVVNTQGSDNQGEEILSQLYRPLEACDNKCYCKKCCYHCQLCFLKKGLGIWYDHSRKRSSKRAKVTASSASDESLSANTGDSQPTKKQKTKVETKGLTDLGPGR</t>
  </si>
  <si>
    <t>tat</t>
  </si>
  <si>
    <t>35,122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</si>
  <si>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</si>
  <si>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OR52D1</t>
  </si>
  <si>
    <t>555,482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</si>
  <si>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</si>
  <si>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KIAA1109 FSA KIAA1371</t>
  </si>
  <si>
    <t>72,316</t>
  </si>
  <si>
    <t>MNNMFFCSVHGDATMRSRALLFLLFVLLPMLPAPPAGQPSGRRRGQAGCGGGFWGDRVDSQPFALPYIHPTNPFASDIPAAAGTGARPRQPIRPLGSAWRDQSQRPAASTRRRPAPAGASPLTAVAPAPDTAPVPDADSRGAILRRQYNLSTSPLTSTIATGTNFVLYAAPLSPLLPLQDGTNTHIMATEASNYAQYRVVRATIRYRPLVPNAVGGYAISISFWPQTTTTPTSVDMNSITSTDVRILVQPGIASELVTPSERLHYRNQGWRSVETSGVAEEEATSGLVMLCIHGSPVNSYTNTPYTGALGLLDFALELEFRNLTPGNTNTRVSRYSSSARHKLRRGPDGTAELTTTAATRFMKDLHFTGTNGVGEVGRGIALTLFNLADTLLGGLPTELISSAGGQLFYSRPVVSANGELTVKLYTSVENAQQDKGVAIPHDIDLGESRVVIQDYDNQHEQDRPTPSPAPSRPFSVLRANDVLWLSLTAAEYDQTTYGSSTNPMYVSDTVTFVNVATGAQGVSRSLDWSKVTLDGRPLTTIQQYSKTFYVLPLRGKLSFWEAGTTKAGYPYNYNTTASDQILIENAAGHRVCISTYTTNLGSGPVSVSAVGVLAPHSALAALEDTADYPARAHTFDDFCPECRALGLQGCAFQSTVGELQRLKMKVGKTREY</t>
  </si>
  <si>
    <t>ORF2</t>
  </si>
  <si>
    <t>57,224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</si>
  <si>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</si>
  <si>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FCRL4 FCRH4 IFGP2 IRTA1</t>
  </si>
  <si>
    <t>1.14.11.-</t>
  </si>
  <si>
    <t>56,804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</si>
  <si>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</si>
  <si>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KDM4E KDM4DL</t>
  </si>
  <si>
    <t>97,456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</si>
  <si>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</si>
  <si>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CDH1 CDHE UVO</t>
  </si>
  <si>
    <t>169,863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</si>
  <si>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</si>
  <si>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179,339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</si>
  <si>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</si>
  <si>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TMEM131L KIAA0922</t>
  </si>
  <si>
    <t>68,265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</si>
  <si>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</si>
  <si>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ATG16L1 APG16L UNQ9393/PRO34307</t>
  </si>
  <si>
    <t>3.6.1.6; 3.6.1.42</t>
  </si>
  <si>
    <t>47,517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</si>
  <si>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</si>
  <si>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ENTPD5 CD39L4 PCPH</t>
  </si>
  <si>
    <t>797,914</t>
  </si>
  <si>
    <t>MSKINKYGLELHWAPEFPWMFEDAEEKLDNPSSSEVDMICSTTAQKLETDGICPENHVMVDCRRLLKQECCVQSSLIREIVMNASPYHLEVLLQDALQSREAVLVTTPLGMSLEACYVRGCNPKGWTMGLFRRRSVCNTGRCTVNKHVAYQLYMIDPAGVCLGAGQFVGWVIPLAFMPVQSRKFIVPWVMYLRKRGEKGAYNKDHGCGGFGHVYDFKVEDAYDQVHDEPKGKFSKKAYALIRGYRGVKPLLYVDQYGCDYTGSLADGLEAYADKTLQEMKALFPTWSQELPFDVIVAWHVVRDPRYVMRLQSAATICSVAYVANPTEDLCDGSVVIKEPVHVYADDSIILRQYNLFDIMSHFYMEADTVVNAFYGVALKDCGFVMQFGYIDCEQDSCDFKGWIPGNMIDGFACTTCGHVYEVGDLIAQSSGVLPVNPVLHTKSAAGYGGFGCKDSFTLYGQTVVYFGGCVYWSPARNIWIPILKSSVKSYDSLVYTGVLGCKAIVKETNLICKALYLDYVQHKCGNLHQRELLGVSDVWHKQLLINRGVYKPLLENIDYFNMRRAKFSLETFTVCADGFMPFLLDDLVPRAYYLAVSGQAFCDYADKLCHAVVSKSKELLDVSLDSLGAAIHYLNSKIVDLAQHFSDFGTSFVSKIVHFFKTFTTSTALAFAWVLFHVLHGAYIVVESDIYFVKNIPRYASAVAQAFQSVAKVVLDSLRVTFIDGLSCFKIGRRRICLSGRKIYEVERGLLHSSQLPLDVYDLTMPSQVQKAKQKPIYLKGSGSDFSLADSVVEVVTTSLTPCGYSEPPKVADKICIVDNVYMAKAGDKYYPVVVDDHVGLLDQAWRVPCAGRRVTFKEQPTVKEIISMPKIIKVFYELDNDFNTILNTACGVFEVDDTVDMEEFYAVVIDAIEEKLSPCKELEGVGAKVSAFLQKLEDNPLFLFDEAGEEVFAPKLYCAFTAPEDDDFLEESDVEEDDVEGEETDLTITSAGQPCVASEQEESSEVLEDTLDDGPSVETSDSQVEEDVEMSDFVDLESVIQDYENVCFEFYTTEPEFVKVLGLYVPKATRNNCWLRSVLAVMQKLPCQFKDKNLQDLWVLYKQQYSQLFVDTLVNKIPANIVLPQGGYVADFAYWFLTLCDWQCVAYWKCIKCDLALKLKGLDAMFFYGDVVSHICKCGESMVLIDVDVPFTAHFALKDKLFCAFITKRIVYKAACVVDVNDSHSMAVVDGKQIDDHRITSITSDKFDFIIGHGMSFSMTTFEIAQLYGSCITPNVCFVKGDIIKVSKLVKAEVVVNPANGHMVHGGGVAKAIAVAAGQQFVKETTNMVKSKGVCATGDCYVSTGGKLCKTVLNVVGPDARTQGKQSYVLLERVYKHFNNYDCVVTTLISAGIFSVPSDVSLTYLLGTAKKQVVLVSNNQEDFDLISKCQITAVEGTKKLAARLSFNVGRSIVYETDANKLILINDVAFVSTFNVLQDVLSLRHDIALDDDARTFVQSNVDVLPEGWRVVNKFYQINGVRTVKYFECTGGIDICSQDKVFGYVQQGIFNKATVAQIKALFLDKVDILLTVDGVNFTNRFVPVGESFGKSLGNVFCDGVNVTKHKCDINYKGKVFFQFDNLSSEDLKAVRSSFNFDQKELLAYYNMLVNCFKWQVVVNGKYFTFKQANNNCFVNVSCLMLQSLHLTFKIVQWQEAWLEFRSGRPARFVALVLAKGGFKFGDPADSRDFLRVVFSQVDLTGAICDFEIACKCGVKQEQRTGLDAVMHFGTLSREDLEIGYTVDCSCGKKLIHCVRFDVPFLICSNTPASVKLPKGVGSANIFIGDNVGHYVHVKCEQSYQLYDASNVKKVTDVTGKLSDCLYLKNLKQTFKSVLTTYYLDDVKKIEYKPDLSQYYCDGGKYYTQRIIKAQFKTFEKVDGVYTNFKLIGHTVCDSLNSKLGFDSSKEFVEYKITEWPTATGDVVLANDDLYVKRYERGCITFGKPVIWLSHEKASLNSLTYFNRPLLVDDNKFDVLKVDDVDDSGDSSESGAKETKEINIIKLSGVKKPFKVEDSVIVNDDTSETKYVKSLSIVDVYDMWLTGCKYVVRTANALSRAVNVPTIRKFIKFGMTLVSIPIDLLNLREIKPAVNVVKAVRNKTSACFNFIKWLFVLLFGWIKISADNKVIYTTEIASKLTCKLVALAFKNAFLTFKWSMVARGACIIATIFLLWFNFIYANVIFSDFYLPKIGFLPTFVGKIAQWIKNTFSLVTICDLYSIQDVGFKNQYCNGSIACQFCLAGFDMLDNYKAIDVVQYEADRRAFVDYTGVLKIVIELIVSYALYTAWFYPLFALISIQILTTWLPELFMLSTLHWSFRLLVALANMLPAHVFMRFYIIIASFIKLFSLFKHVAYGCSKSGCLFCYKRNRSLRVKCSTIVGGMIRYYDVMANGGTGFCSKHQWNCIDCDSYKPGNTFITVEAALDLSKELKRPIQPTDVAYHTVTDVKQVGCSMRLFYDRDGQRIYDDVNASLFVDYSNLLHSKVKSVPNMHVVVVENDADKANFLNAAVFYAQSLFRPILMVDKNLITTANTGTSVTETMFDVYVDTFLSMFDVDKKSLNALIATAHSSIKQGTQIYKVLDTFLSCARKSCSIDSDVDTKCLADSVMSAVSAGLELTDESCNNLVPTYLKSDNIVAADLGVLIQNSAKHVQGNVAKIAGVSCIWSVDAFNQFSSDFQHKLKKACCKTGLKLKLTYNKQMANVSVLTTPFSLKGGAVFSYFVYVCFVLSLVCFIGLWCLMPTYTVHKSDFQLPVYASYKVLDNGVIRDVSVEDVCFANKFEQFDQWYESTFGLSYYSNSMACPIVVAVIDQDFGSTVFNVPTKVLRYGYHVLHFITHALSADGVQCYTPHSQISYSNFYASGCVLSSACTMFTMADGSPQPYCYTDGLMQNASLYSSLVPHVRYNLANAKGFIRFPEVLREGLVRVVRTRSMSYCRVGLCEEADEGICFNFNGSWVLNNDYYRSLPGTFCGRDVFDLIYQLFKGLAQPVDFLALTASSIAGAILAVIVVLVFYYLIKLKRAFGDYTSVVFVNVIVWCVNFMMLFVFQVYPTLSCVYAICYFYATLYFPSEISVIMHLQWLVMYGTIMPLWFCLLYIAVVVSNHAFWVFSYCRKLGTSVRSDGTFEEMALTTFMITKDSYCKLKNSLSDVAFNRYLSLYNKYRYYSGKMDTAAYREAACSQLAKAMDTFTNNNGSDVLYQPPTASVSTSFLQSGIVKMVNPTSKVEPCVVSVTYGNMTLNGLWLDDKVYCPRHVICSASDMTNPDYTNLLCRVTSSDFTVLFDRLSLTVMSYQMRGCMLVLTVTLQNSRTPKYTFGVVKPGETFTVLAAYNGKPQGAFHVTMRSSYTIKGSFLCGSCGSVGYVIMGDCVKFVYMHQLELSTGCHTGTDFNGDFYGPYKDAQVVQLPIQDYIQSVNFLAWLYAAILNNCNWFIQSDKCSVEDFNVWALSNGFSQVKSDLVIDALASMTGVSLETLLAAIKRLKNGFQGRQIMGSCSFEDELTPSDVYQQLAGIKLQSKRTRLFKGTVCWIMASTFLFSCIITAFVKWTMFMYVTTNMFSITFCALCVISLAMLLVKHKHLYLTMYITPVLFTLLYNNYLVVYKHTFRGYVYAWLSYYVPSVEYTYTDEVIYGMLLLVGMVFVTLRSINHDLFSFIMFVGRLISVFSLWYKGSNLEEEILLMLASLFGTYTWTTVLSMAVAKVIAKWVAVNVLYFTDIPQIKIVLLCYLFIGYIISCYWGLFSLMNSLFRMPLGVYNYKISVQELRYMNANGLRPPKNSFEALMLNFKLLGIGGVPIIEVSQFQSKLTDVKCANVVLLNCLQHLHVASNSKLWHYCSTLHNEILATSDLSVAFEKLAQLLIVLFANPAAVDSKCLTSIEEVCDDYAKDNTVLQALQSEFVNMASFVEYEVAKKNLDEARFSGSANQQQLKQLEKACNIAKSAYERDRAVAKKLERMADLALTNMYKEARINDKKSKVVSALQTMLFSMVRKLDNQALNSILDNAVKGCVPLNAIPSLAANTLNIIVPDKSVYDQIVDNIYVTYAGNVWQIQTIQDSDGTNKQLNEISDDCNWPLVIIANRYNEVSATVLQNNELMPAKLKIQVVNSGPDQTCNTPTQCYYNNSNNGKIVYAILSDVDGLKYTKILKDDGNFVVLELDPPCKFTVQDAKGLKIKYLYFVKGCNTLARGWVVGTISSTVRLQAGTATEYASNSSILSLCAFSVDPKKTYLDFIQQGGTPIANCVKMLCDHAGTGMAITVKPDATTSQDSYGGASVCIYCRARVEHPDVDGLCKLRGKFVQVPVGIKDPVSYVLTHDVCRVCGFWRDGSCSCVSTDTTVQSKDTNFLNRVRGASVDARLVPCASGLSTDVQLRAFDIYNASVAGIGLHLKVNCCRFQRVDENGDKLDQFFVVKRTDLTIYNREMKCYERVKDCKFVAEHDFFTFDVEGSRVPHIVRKDLTKYTMLDLCYALRHFDRNDCMLLCDILSIYAGCEQSYFTKKDWYDFVENPDIINVYKKLGPIFNRALVSATEFADKLVEVGLVGVLTLDNQDLNGKWYDFGDYVIAAPGCGVAIADSYYSYIMPMLTMCHALDCELYVNNAYRLFDLVQYDFTDYKLELFNKYFKHWSMPYHPNTVDCQDDRCIIHCANFNILFSMVLPNTCFGPLVRQIFVDGVPFVVSIGYHYKELGIVMNMDVDTHRYRLSLKDLLLYAADPALHVASASALYDLRTCCFSVAAITSGVKFQTVKPGNFNQDFYDFVLSKGLLKEGSSVDLKHFFFTQDGNAAITDYNYYKYNLPTMVDIKQLLFVLEVVYKYFEIYDGGCIPASQVIVNNYDKSAGYPFNKFGKARLYYEALSFEEQDEIYAYTKRNVLPTLTQMNLKYAISAKNRARTVAGVSILSTMTGRMFHQKCLKSIAATRGVPVVIGTTKFYGGWDDMLRRLIKDVDNPVLMGWDYPKCDRAMPNILRIVSSLVLARKHETCCSQSDRFYRLANECAQVLSEIVMCGGCYYVKPGGTSSGDATTAFANSVFNICQAVSANVCALMSCNGNKIEDLSIRALQKRLYSHVYRSDKVDSTFVTEYYEFLNKHFSMMILSDDGVVCYNSDYASKGYIANISAFQQVLYYQNNVFMSESKCWVEHDINNGPHEFCSQHTMLVKMDGDDVYLPYPNPSRILGAGCFVDDLLKTDSVLLIERFVSLAIDAYPLVYHENEEYQKVFRVYLAYIKKLYNDLGNQILDSYSVILSTCDGQKFTDESFYKNMYLRSAVMQSVGACVVCSSQTSLRCGSCIRKPLLCCKCCYDHVMATDHKYVLSVSPYVCNAPGCDVNDVTKLYLGGMSYYCEDHKPQYSFKLVMNGLVFGLYKQSCTGSPYIDDFNRIASCKWTDVDDYILANECTERLKLFAAETQKATEEAFKQSYASATIQEIVSERELILSWEIGKVKPPLNKNYVFTGYHFTKNGKTVLGEYVFDKSELTNGVYYRATTTYKLSVGDVFVLTSHSVANLSAPTLVPQENYSSIRFASVYSVLETFQNNVVNYQHIGMKRYCTVQGPPGTGKSHLAIGLAVFYCTARVVYTAASHAAVDALCEKAYKFLNINDCTRIVPAKVRVECYDKFKINDTTRKYVFTTINALPEMVTDIVVVDEVSMLTNYELSVINARIRAKHYVYIGDPAQLPAPRVLLSKGTLEPKYFNTVTKLMCCLGPDIFLGTCYRCPKEIVDTVSALVYENKLKAKNESSLLCFKVYYKGVTTHESSSAVNMQQIYLINKFLKANPLWHKAVFISPYNSQNFAAKRVLGLQTQTVDSAQGSEYDYVIYSQTAETAHSVNVNRFNVAITRAKKGILCVMSNMQLFEALQFTTLTLDKVPQAVETKVQCSTNLFKDCSKSYSGYHPAHAPSFLAVDDKYKATGDLAVCLGIGDSAVTYSRLISLMGFKLDVTLDGYCKLFITKEEAVKRVRAWVGFDAEGAHATLDSIGTNFPLQLGFSTGIDFVVEATGLFADRDGYSFKKAVAKAPPGEQFKHLIPLMTRGHRWDVVRPRIVQMFADHLIDLSDCVVLVTWAANFELTCLRYFAKVGREISCNVCTKRATVYNSRTGYYGCWRHSVTCDYLYNPLIVDIQQWGYIGSLSSNHDLYCSVHKGAHVASSDAIMTRCLAVYDCFCNNINWNVEYPIISNELSINTSCRVLQRVILKAAMLCNRYTLCYDIGNPKGIACVKDFDFKFYDAQPIVKSVKTLLYSFEAHKDSFKDGLCMFWNCNVDKYPPNAVVCRFDTRVLNNLNLPGCNGGSLYVNKHAFHTKPFARAAFEHLKPMPFFYYSDTPCVYMDGMDAKQVDYVPLKSATCITRCNLGGAVCLKHAEEYREYLESYNTATTAGFTFWVYKTFDFYNLWNTFTKLQSLENVVYNLVKTGHYTGQAGEMPCAIINDKVVTKIDKEDVVIFINNTTYPTNVAVELFAKRSVRHHPELKLFRNLNIDVCWKHVIWDYARESIFCSNTYGVCMYTDLKFIDKLNVLFDGRDNGAFEAFKRSNNGVYISTTKVKSLSMIRGPPRAELNGVVVDKVGDTDCVFYFAVRKEGQDVIFSQFDSLGVSSNQSPQGNLGSNGKPGNVGGNDALSISTIFTQSRVISSFTCRTDMEKDFIALDQDVFIQKYGLEDYAFEHIVYGNFNQKIIGGLHLLIGLYRRQQTSNLVVQEFVSYDSSIHSYFITDEKSGGSKSVCTVIDILLDDFVTLVKSLNLNCVSKVVNVNVDFKDFQFMLWCNDEKVMTFYPRLQAASDWKPGYSMPVLYKYLNSPMERVSLWNYGKPVTLPTGCMMNVAKYTQLCQYLNTTTLAVPVNMRVLHLGAGSEKGVAPGSAVLRQWLPAGTILVDNDLYPFVSDSVATYFGDCITLPFDCQWDLIISDMYDPITKNIGEYNVSKDGFFTYICHMIRDKLALGGSVAIKITEFSWNAELYKLMGYFAFWTVFCTNANASSSEGFLIGINYLCKPKVEIDGNVMHANYLFWRNSTVWNGGAYSLFDMAKFPLKLAGTAVINLRADQINDMVYSLLEKGKLLIRDTNKEVFVGDSLVNVI</t>
  </si>
  <si>
    <t>83,530</t>
  </si>
  <si>
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t>
  </si>
  <si>
    <t>78,691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</si>
  <si>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</si>
  <si>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ARNT2 BHLHE1 KIAA0307</t>
  </si>
  <si>
    <t>3.5.3.15</t>
  </si>
  <si>
    <t>74,743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</si>
  <si>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</si>
  <si>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PADI3 PAD3 PDI3</t>
  </si>
  <si>
    <t>65,373</t>
  </si>
  <si>
    <t>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</t>
  </si>
  <si>
    <t>KIAA1328</t>
  </si>
  <si>
    <t>2.7.10.2</t>
  </si>
  <si>
    <t>58,001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</si>
  <si>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</si>
  <si>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36,334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</si>
  <si>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</si>
  <si>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12,848</t>
  </si>
  <si>
    <t>MDMRVPAQLLGLLLLWLSGARCDIQMTQSPSSLSASVGDRVTITCQASQDISNYLNWYQQKPGKAPKLLIYDASNLETGVPSRFSGSGSGTDFTFTISSLQPEDIATYYCQQYDNLP</t>
  </si>
  <si>
    <t>IGKV1-33</t>
  </si>
  <si>
    <t>144,756</t>
  </si>
  <si>
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</si>
  <si>
    <t>TBC1D32 BROMI C6orf170 C6orf171</t>
  </si>
  <si>
    <t>211,044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</si>
  <si>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</si>
  <si>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PRR12 KIAA1205</t>
  </si>
  <si>
    <t>4.6.1.2</t>
  </si>
  <si>
    <t>120,059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</si>
  <si>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</si>
  <si>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GUCY2D CORD6 GUC1A4 GUC2D RETGC RETGC1</t>
  </si>
  <si>
    <t>58,921</t>
  </si>
  <si>
    <t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</si>
  <si>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SMARCD2 BAF60B PRO2451</t>
  </si>
  <si>
    <t>156,865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</si>
  <si>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</si>
  <si>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GPRASP1 GASP KIAA0443</t>
  </si>
  <si>
    <t>406,000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</si>
  <si>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</si>
  <si>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CSMD3 KIAA1894</t>
  </si>
  <si>
    <t>2.3.2.26</t>
  </si>
  <si>
    <t>289,384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</si>
  <si>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</si>
  <si>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HECTD1 KIAA1131</t>
  </si>
  <si>
    <t>240,652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</si>
  <si>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</si>
  <si>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ARFGEF3 BIG3 C6orf92 KIAA1244</t>
  </si>
  <si>
    <t>291,077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</si>
  <si>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</si>
  <si>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USP9Y DFFRY</t>
  </si>
  <si>
    <t>92,537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</si>
  <si>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</si>
  <si>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82,876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</si>
  <si>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</si>
  <si>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ZC3H14</t>
  </si>
  <si>
    <t>51,106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</si>
  <si>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</si>
  <si>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GPR142 PGR2</t>
  </si>
  <si>
    <t>3.6.-.-</t>
  </si>
  <si>
    <t>38,793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</si>
  <si>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</si>
  <si>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GET3 ARSA ASNA1 TRC40</t>
  </si>
  <si>
    <t>115,068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</si>
  <si>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</si>
  <si>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KIF17 KIAA1405 KIF3X</t>
  </si>
  <si>
    <t>24,348</t>
  </si>
  <si>
    <t>MGKIWSKSSLVGWPEIRERMRRQTQEPAVEPAVGAGAASQDLANRGAITIRNTRDNNESIAWLEAQEEEEEVGFPVRPQVPLRPITYKQAFDLSFFLKDKGGLEGLVWSRKRQDILDLWMYHTQGILPDWHNYTPGPGIRYPVTFGWCFKLVPLSAEEVEEANEGDNNALLHPICQHGADDDHKEVLVWRFDSSLARRHVARELHPEFYKNC</t>
  </si>
  <si>
    <t>532,228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</si>
  <si>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</si>
  <si>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258,676</t>
  </si>
  <si>
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</si>
  <si>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PCNX1 KIAA0805 KIAA0995 PCNX PCNXL1</t>
  </si>
  <si>
    <t>23,222</t>
  </si>
  <si>
    <t>MGVTCVSQMPVAEGKSVQQTVELLTRKLEMLGAEKQGTFCVDCETYHTAASTLGSQGQTGKLMYVMHNSEYPLSCFALFENGPCLIADTNFDVLMVKLKGFFQSAKASKIETRGTRYQYCDFLVKVGTVTMGPSARGISVEVEYGPCVVASDCWSLLLEFLQSFLGSHTPGAPAVFGNRHDAVYGPADTMVQYMELFNKIRKQQQVPVAGIR</t>
  </si>
  <si>
    <t>MED20 TRFP</t>
  </si>
  <si>
    <t>23,897</t>
  </si>
  <si>
    <t>MEKNPPDDTGPVHVPLGHIVANEKWRGSQLAQEMQGKIKLIFEDGLTPDFYLSNRCCILYVTEADLVAGNGYRKRLVRVRNSNNLKGIVVVEKTRMSEQYFPALQKFTVLDLGMVLLPVASQMEASCLVIQLVQEQTKEPSKNPLLGKKRALLLSEPSLLRTVQQIPGVGKVKAPLLLQKFPSIQQLSNASIGELEQVVGQAVAQQIHAFFTQPR</t>
  </si>
  <si>
    <t>FAAP24 C19orf40</t>
  </si>
  <si>
    <t>221,618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</si>
  <si>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</si>
  <si>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MPDZ MUPP1</t>
  </si>
  <si>
    <t>41,569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</si>
  <si>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</si>
  <si>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ARPC1A SOP2L</t>
  </si>
  <si>
    <t>10,414</t>
  </si>
  <si>
    <t>MKGSRALLLVALTLFCICRMATGEDNDEFFMDFLQTLLVGTPEELYEGTLGKYNVNEDAKAAMTELKSCIDGLQPMHKAELVKLLVQVLGSQDGA</t>
  </si>
  <si>
    <t>SCGB1C1</t>
  </si>
  <si>
    <t>1.14.14.18</t>
  </si>
  <si>
    <t>36,033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</si>
  <si>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</si>
  <si>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HMOX2 HO2</t>
  </si>
  <si>
    <t>128,709</t>
  </si>
  <si>
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</si>
  <si>
    <t>TBC1D8B</t>
  </si>
  <si>
    <t>57,280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</si>
  <si>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</si>
  <si>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OLFM4 GW112 UNQ362/PRO698</t>
  </si>
  <si>
    <t>52,992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</si>
  <si>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</si>
  <si>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LILRA2 ILT1 LIR7</t>
  </si>
  <si>
    <t>36,630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</si>
  <si>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</si>
  <si>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OR52E2</t>
  </si>
  <si>
    <t>468,830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</si>
  <si>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</si>
  <si>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HSPG2</t>
  </si>
  <si>
    <t>32,462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</si>
  <si>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</si>
  <si>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SDC1 SDC</t>
  </si>
  <si>
    <t>86,174</t>
  </si>
  <si>
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</si>
  <si>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ZNF184</t>
  </si>
  <si>
    <t>3.2.1.22</t>
  </si>
  <si>
    <t>48,767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</si>
  <si>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</si>
  <si>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GLA</t>
  </si>
  <si>
    <t>170,369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</si>
  <si>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</si>
  <si>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DIP2A C21orf106 DIP2 KIAA0184</t>
  </si>
  <si>
    <t>63,062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</si>
  <si>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</si>
  <si>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SLC13A5 NACT</t>
  </si>
  <si>
    <t>333,147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</si>
  <si>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</si>
  <si>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COL12A1 COL12A1L</t>
  </si>
  <si>
    <t>113,454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</si>
  <si>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</si>
  <si>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2.3.1.199</t>
  </si>
  <si>
    <t>31,376</t>
  </si>
  <si>
    <t>MNMSVLTLQEYEFEKQFNENEAIQWMQENWKKSFLFSALYAAFIFGGRHLMNKRAKFELRKPLVLWSLTLAVFSIFGALRTGAYMVYILMTKGLKQSVCDQGFYNGPVSKFWAYAFVLSKAPELGDTIFIILRKQKLIFLHWYHHITVLLYSWYSYKDMVAGGGWFMTMNYGVHAVMYSYYALRAAGFRVSRKFAMFITLSQITQMLMGCVVNYLVFCWMQHDQCHSHFQNIFWSSLMYLSYLVLFCHFFFEAYIGKMRKTTKAE</t>
  </si>
  <si>
    <t>ELOVL6 FACE LCE</t>
  </si>
  <si>
    <t>3.1.1.7</t>
  </si>
  <si>
    <t>67,796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</si>
  <si>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</si>
  <si>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ACHE</t>
  </si>
  <si>
    <t>2.7.7.-</t>
  </si>
  <si>
    <t>101,074</t>
  </si>
  <si>
    <t>MTITVFATEYDPAHVIVNILCKNPSEHLIFPIIVKYKPSKNVYFCMQTQKCKFSKRIETVFVCDAESLNFSYYVKNALPIKSEDIIHCLNTEETENLYKDFLLSHVPEGSENIEFKSLVFFCKTIIIKHLTNKYLLPTSPFWFLSTYGQTEGMLLLTMYYYLFEEQKSTIATTKNYVQCFTDKLGDMVFTYSSMSEFINITLKSNYRKKFVSFSEYAKQKNIRDRKEFLYLDKQIDIFRNSVHLTNSFRVHYIYIAYSTALEKNKFIKYSQLTSYDPTRSDTSQCQENMYILGNSLHSDLISIMKQYFNEDSYFQNYVEIKRMLNNKFQMQQYVYDINSNRNIMLVINSDQISKMVNKCNKHGEGYFTPIKLGLQGFLKILASNKSILIDGKPVTRRQYLHDQFSNPIPMFRVQMSYKNLYCFGSAESWYKNMGFDQVMQFLPNEYISDESLTSTFWLQDTTFLSDEIEKQFYVTRHEIFNEYLPVTNYIGDLDLPLQDSAIITESLFFSMCKLMRNVLINAWQKIFPFIDKDAYPIFFFKTTCSNPENPLNHNVCYNEVETAFCVCKKKIGLRIAIPIPQGTAIIGSEPLKQLSKIFNHLMCLNHDLMQILNSVIFPGECFDTGIYNTGRCLRLGFMYKVDEENNRFLYGRLKPIFIVPEKMKKNFQDFVSMQLDLNNILHHGTKDQTITEIIYSIFDKACPTEFSFIDSRTKQLYHRKQSSLETLCLKYLHVNGFSETSCLSRDDLLMTFTRSIAWPQMLKKNIQHCEARTATQFQHVTFLKIDHKNIQLKKLQNGKLSDFSCLTRNHKGNRENVLVYLEFKVDNNRILIILWSKCFTTKCKSNSKQVHSSVVLDSLNM</t>
  </si>
  <si>
    <t>U43</t>
  </si>
  <si>
    <t>132,494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</si>
  <si>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</si>
  <si>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PARD3B ALS2CR19 PAR3B PAR3L</t>
  </si>
  <si>
    <t>100,292</t>
  </si>
  <si>
    <t>MRQGAPARGRRWFVVWALLGLTLGVLVASAAPSSPGTPGVAAATQAANGGPATPAPPAPGAPPTGDPKPKKNRKPKPPK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</si>
  <si>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gB UL27</t>
  </si>
  <si>
    <t>43,448</t>
  </si>
  <si>
    <t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t>
  </si>
  <si>
    <t>C2orf69</t>
  </si>
  <si>
    <t>60,390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</si>
  <si>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</si>
  <si>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2.7.11.30</t>
  </si>
  <si>
    <t>56,807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</si>
  <si>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</si>
  <si>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ACVR1B ACVRLK4 ALK4</t>
  </si>
  <si>
    <t>3.1.13.-</t>
  </si>
  <si>
    <t>62,753</t>
  </si>
  <si>
    <t>MSNSKEIPSFRWTQSLRRGLSEFTTPVKTDVLRDAKMILDGLDFNQVSLVQRILRKSKRNDGDLDKLRDLNKEVDNLMSMKSSQRDTILKLGDLNKSELMDLASDLEKLKRKVGQTERSASGGVYLGNLSQSQLTKRSDLLRKLGFQQQQVRSPGVVRIWDVADPNRLNNQFGSVPALTIACMTKQSDNTMGDVVQALTSLGLLYTVKFPNLIDLEKLTAEHDCLQIVTKDESGLNISGYNYSLSAAVKAGATLLDGGNMLETIRITPDNFSQIIKTTLSIKKKEGMFVDEKPGNRNPYENLLYKICLSGEGWPYIGSRSQIKGRSWENTTVDLSTKPQQGPRTPEKAGQNIRLSHLTELQESVVREAMGKIDPTLTTWIDIEGTSNDPVELALYQPDTGNYILCYRKPHDEKGFKNGSRHSHGMLLKDLESAQPGLLSYVIGLLPQNMVLTTQGSDDIRRLVDTHGRKDLKIVDIKLASEQARKFEEPIWSDFGHLCKKHNGVIVPKKKKDKDIPQSSEPHCALLDCLMFQSAIAGQPPQTKLEGLLPDALLFTLEAAFTI</t>
  </si>
  <si>
    <t>140,405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</si>
  <si>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</si>
  <si>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SALL1 SAL1 ZNF794</t>
  </si>
  <si>
    <t>7.6.2.1</t>
  </si>
  <si>
    <t>135,868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</si>
  <si>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</si>
  <si>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ATP8B4 KIAA1939</t>
  </si>
  <si>
    <t>102,362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</si>
  <si>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</si>
  <si>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EIF4G2 DAP5 OK/SW-cl.75</t>
  </si>
  <si>
    <t>80,578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</si>
  <si>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</si>
  <si>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49,452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</si>
  <si>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</si>
  <si>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GTF2E1 TF2E1</t>
  </si>
  <si>
    <t>69,474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</si>
  <si>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</si>
  <si>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IL27RA CRL1 TCCR WSX1 UNQ296/PRO336</t>
  </si>
  <si>
    <t>3.4.11.-; 3.4.11.18</t>
  </si>
  <si>
    <t>80,000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</si>
  <si>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</si>
  <si>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RNPEPL1</t>
  </si>
  <si>
    <t>75,795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</si>
  <si>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</si>
  <si>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SIGLEC11 UNQ9222/PRO28718</t>
  </si>
  <si>
    <t>50,152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</si>
  <si>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</si>
  <si>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TUBA1B</t>
  </si>
  <si>
    <t>52,131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</si>
  <si>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</si>
  <si>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SEMG1 SEMG</t>
  </si>
  <si>
    <t>360,276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</si>
  <si>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</si>
  <si>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VPS13A CHAC KIAA0986</t>
  </si>
  <si>
    <t>26,955</t>
  </si>
  <si>
    <t>MSLLSAIDTSAASVYQPAQLLNWVYLSLQDTHQASAFDAFRPEPTAGAAPPELAFGKGRPEQLGSPLHSSYLNSFFQLQRGEALSNSVYKGASPYGSLNNIADGLSSLTEHFSDLTLTSEARKPSKRPPPNYLCHLCFNKGHYIKDCPQARPKGEGLTPYQGKKRCFGEYKCPKCKRKWMSGNSWANMGQECIKCHINVYPHKQRPLEKPDGLDVSDQSKEHPQHLCEKCKVLGYYCRRVQ</t>
  </si>
  <si>
    <t>ZCCHC24 C10orf56</t>
  </si>
  <si>
    <t>36,926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</si>
  <si>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</si>
  <si>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HNRNPH3 HNRPH3</t>
  </si>
  <si>
    <t>516,343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</si>
  <si>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</si>
  <si>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STARD9 KIAA1300</t>
  </si>
  <si>
    <t>3.1.3.48</t>
  </si>
  <si>
    <t>59,232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</si>
  <si>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</si>
  <si>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EYA2 EAB1</t>
  </si>
  <si>
    <t>108,266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</si>
  <si>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</si>
  <si>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EPHA2 ECK</t>
  </si>
  <si>
    <t>89,554</t>
  </si>
  <si>
    <t>MENRFQNDTLFSEWFGQSLSDVRFPDNVTVYSQADSAVSFENVRQPIKLVRAAMGSGKTTALIHFLKQVPKELSVLLISCRKTFAAEILHRFTLNGLEDFELYCDITERQINNRKVIVQIESLHRLTENYDVLILDEIMSIIKQFYSKTMTKTKEVDCKFLSLIKNSSHVIAMDATLTRHVVEFFAAFKPDTQIALIRNTFVSAMFSNRVAYFCDTFFGKEFSFFARLEDKLRWDKKLCLFCSTVLAAEYMHDLIRSRFSLKKVLLLTSKQGKCSSIESWIRYDVVIYTSVVTVGLSFEPVYFSSLFVYIQLAKGGPDMVSIFQSIGRVRRVIDEDIYIYMNPVLIKSYDPLAPIAMPPCSDWSVAEQSIISESCIDFRGKCSGAHKYNFCSVLKCLFRYRHYIEKTTITSLSDSLFLLCSLLCENSIKVDIVGNGFPMRKEVFLSFLQILVEECHFIEKKITLPGDNMTFQEIISSRETIMNGDFYENGNQLLHKDYITDMGKFRATFLSPGVDIFIASDIVSDLKNESKRYVFVNVWLQKCVSAGVESTRIERVFNERIKSYVLPKSFLCDEYFVLGDISGVYEWGMLIDLAFLAEMIRKDLKLKSCTDTTTDISEDDLLLCAARRSSDILQIMQLVFTVHVQFFQRYSLQTLQLFNKLRGMRIVTGVFSIEKFSISILRLFFKCAFNMTLSASKPRYIPGKAYRNLTKNDLENMLDNWEISRTNLKTCKELRKALTEASRARRKQTIYKLQGSDISLSVSEVGVFGQHASPGVCVSS</t>
  </si>
  <si>
    <t>U73 CH6R</t>
  </si>
  <si>
    <t>82,310</t>
  </si>
  <si>
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</si>
  <si>
    <t>CNOT10</t>
  </si>
  <si>
    <t>67,090</t>
  </si>
  <si>
    <t>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</si>
  <si>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MTF2 PCL2</t>
  </si>
  <si>
    <t>56,617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</si>
  <si>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</si>
  <si>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2.3.1.225</t>
  </si>
  <si>
    <t>41,895</t>
  </si>
  <si>
    <t>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</t>
  </si>
  <si>
    <t>ZDHHC11B</t>
  </si>
  <si>
    <t>59,040</t>
  </si>
  <si>
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</si>
  <si>
    <t>ZNF730</t>
  </si>
  <si>
    <t>70,144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</si>
  <si>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</si>
  <si>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RMI1 C9orf76</t>
  </si>
  <si>
    <t>1.14.14.1</t>
  </si>
  <si>
    <t>56,688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</si>
  <si>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</si>
  <si>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CYP2A13</t>
  </si>
  <si>
    <t>46,977</t>
  </si>
  <si>
    <t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t>
  </si>
  <si>
    <t>24,360</t>
  </si>
  <si>
    <t>MPLTPEPPSGRVEGPPAWEAAPWPSLPCGPCIPIMLVLATLAALFILTTAVLAERLFRRALRPDPSHRAPTLVWRPGGELWIEPMGTARERSEDWYGSAVPLLTDRAPEPPTQVGTLEARATAPPAPSAPNSAPSNLGPQTVLEVPARSTFWGPQPWEGRPPATGLVSWAEPEQRPEASVQFGSPQARRQRPGSPDPEWGLQPRVTLEQISAFWKREGRTSVGF</t>
  </si>
  <si>
    <t>C16orf54 UNQ9389/PRO34280</t>
  </si>
  <si>
    <t>24,238</t>
  </si>
  <si>
    <t>MRTQSLLLLGALLAVGSQLPAVFGRKKGEKSGGCPPDDGPCLLSVPDQCVEDSQCPLTRKCCYRACFRQCVPRVSVKLGSCPEDQLRCLSPMNHLCHKDSDCSGKKRCCHSACGRDCRDPARGTAPGCPGQANSDLGSVALHLSWGPTERVHDGRPGALPAGQHYLYQRWFQPSDNHWPADTSLQPIHPWFLLLGVKVHSLSSEEGLCITPVLCTTAIRASHPS</t>
  </si>
  <si>
    <t>WFDC5 PRG5 WAP1 UNQ3036/PRO9842</t>
  </si>
  <si>
    <t>20,697</t>
  </si>
  <si>
    <t>MGNIFANLFKGLFGKKEMRILMVGLDAAGKTTILYKLKLGEIVTTIPTIGFNVETVEYKNISFTVWDVGGQDKIRPLWRHYFQNTQGLIFVVDSNDRERVNEAREELMRMLAEDELRDAVLLVFANKQDLPNAMNAAEITDKLGLHSLRHRNWYIQATCATSGDGLYEGLDWLSNQLRNQK</t>
  </si>
  <si>
    <t>144,280</t>
  </si>
  <si>
    <t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t>
  </si>
  <si>
    <t>RTL9 KIAA1318 RGAG1</t>
  </si>
  <si>
    <t>1.1.1.27</t>
  </si>
  <si>
    <t>36,638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</si>
  <si>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</si>
  <si>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3.1.1.2; 3.1.1.81; 3.1.8.1</t>
  </si>
  <si>
    <t>39,607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</si>
  <si>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</si>
  <si>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161,943</t>
  </si>
  <si>
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</si>
  <si>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CEP162 C6orf84 KIAA1009 QN1</t>
  </si>
  <si>
    <t>88,068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</si>
  <si>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</si>
  <si>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STAT3 APRF</t>
  </si>
  <si>
    <t>65,541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</si>
  <si>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</si>
  <si>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KLHL38 C8orfK36</t>
  </si>
  <si>
    <t>33,585</t>
  </si>
  <si>
    <t>MRRLTDSFILGLAKGAVIPGLYPFRMTEGRSSLEQIGVVITVAISFLLTFKKFDPRFYKPIGDFKIVFLSLMAAKLPSFLSAVVMICLIFSEMRLRMILSRCVLIMPSYSPAVFTGMMVSLFFKSQMFDDYSVLTTTAFLLPFTLRYGWMIRSSGFLISLQKYRPILKSTSFREVDLKYLVKFTVEFLLLFTILWIGKIFLSMPKSNHLFFLTVVNNVFFKLNVFKAAACAMVAILSGLMMNVCLYRIIFEAFLGLGFSSIMLTLSSDLKDRSFYAGDLLNGFFCLVVCCMYFGV</t>
  </si>
  <si>
    <t>U26</t>
  </si>
  <si>
    <t>123,011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</si>
  <si>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</si>
  <si>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CACNA2D3</t>
  </si>
  <si>
    <t>121,854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</si>
  <si>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</si>
  <si>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FMNL1 C17orf1 C17orf1B FMNL FRL1</t>
  </si>
  <si>
    <t>36,064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</si>
  <si>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</si>
  <si>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SLC25A27 UCP4 UNQ772/PRO1566</t>
  </si>
  <si>
    <t>14,557</t>
  </si>
  <si>
    <t>MRDDAAVDILDLTPLGESYRPRELEPEREFNRINLGIVDGGLPKDFLHVARVVLVGDLGHELLDLFLLEISAARSLDGGREVVGDAPNELRESIHARLVPDAAVDHSPHGISRAHDHLGEVELHVAGEDRIVA</t>
  </si>
  <si>
    <t>16,838</t>
  </si>
  <si>
    <t>MADQLTEEQIAEFKEAFSLFDKDGDGTITTKELGTVMRSLGQNPTEAELQDMINEVDADGNGTIDFPEFLTMMARKMKDTDSEEEIREAFRVFDKDGNGYISAAELRHVMTNLGEKLTDEEVDEMIREADIDGDGQVNYEEFVQMMTAK</t>
  </si>
  <si>
    <t>CALM3 CALML2 CAM3 CAMC CAMIII</t>
  </si>
  <si>
    <t>P0DP25</t>
  </si>
  <si>
    <t>CALM2 CAM2 CAMB</t>
  </si>
  <si>
    <t>P0DP24</t>
  </si>
  <si>
    <t>CALM1 CALM CAM CAM1</t>
  </si>
  <si>
    <t>P0DP23</t>
  </si>
  <si>
    <t>51,958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</si>
  <si>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</si>
  <si>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35,423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</si>
  <si>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</si>
  <si>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SPP1 BNSP OPN PSEC0156</t>
  </si>
  <si>
    <t>89,631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</si>
  <si>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</si>
  <si>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SCYL1 CVAK90 GKLP NTKL TAPK TEIF TRAP HT019</t>
  </si>
  <si>
    <t>63,550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</si>
  <si>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</si>
  <si>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SLC34A3 NPT2C NPTIIC</t>
  </si>
  <si>
    <t>35,123</t>
  </si>
  <si>
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</si>
  <si>
    <t>LAPTM4B PSEC0001</t>
  </si>
  <si>
    <t>82,457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</si>
  <si>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</si>
  <si>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ADAM2 FTNB</t>
  </si>
  <si>
    <t>3.1.-.-</t>
  </si>
  <si>
    <t>61,555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</si>
  <si>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</si>
  <si>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35,695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</si>
  <si>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</si>
  <si>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CLEC11A CLECSF3 LSLCL SCGF</t>
  </si>
  <si>
    <t>32,759</t>
  </si>
  <si>
    <t>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</t>
  </si>
  <si>
    <t>INKA2 C1orf183 FAM212B</t>
  </si>
  <si>
    <t>3.6.4.-</t>
  </si>
  <si>
    <t>218,970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</si>
  <si>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</si>
  <si>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HELZ DRHC KIAA0054</t>
  </si>
  <si>
    <t>145,234</t>
  </si>
  <si>
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</si>
  <si>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RASGRF1 CDC25 GNRP GRF1</t>
  </si>
  <si>
    <t>56,052</t>
  </si>
  <si>
    <t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</si>
  <si>
    <t>94,745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</si>
  <si>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</si>
  <si>
    <t>VEPH1 KIAA1692 VEPH</t>
  </si>
  <si>
    <t>2.7.11.25</t>
  </si>
  <si>
    <t>93,219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</si>
  <si>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</si>
  <si>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MAP3K12 ZPK</t>
  </si>
  <si>
    <t>83,642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</si>
  <si>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</si>
  <si>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TBK1 NAK</t>
  </si>
  <si>
    <t>68,956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</si>
  <si>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</si>
  <si>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VPS9D1 ATPBL C16orf7</t>
  </si>
  <si>
    <t>62,034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</si>
  <si>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</si>
  <si>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SLC15A4 PHT1 PTR4 FP12591</t>
  </si>
  <si>
    <t>3.1.3.36</t>
  </si>
  <si>
    <t>173,103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</si>
  <si>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</si>
  <si>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SYNJ1 KIAA0910</t>
  </si>
  <si>
    <t>70,117</t>
  </si>
  <si>
    <t>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</t>
  </si>
  <si>
    <t>GOLGA8A KIAA0855</t>
  </si>
  <si>
    <t>111,382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</si>
  <si>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</si>
  <si>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KIAA1324 EIG121 UNQ2426/PRO4985</t>
  </si>
  <si>
    <t>77,055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</si>
  <si>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</si>
  <si>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RAD17 R24L</t>
  </si>
  <si>
    <t>57,766</t>
  </si>
  <si>
    <t>MATFKDACYQYKKLNKLNNAILKLGANDVWRSSTLTKRKGWCLDCCQHTDLTYCQGCLIYHVCEWCSQYSRCFLDDDPHLLRMRTFRNEVTKSDLENLINMYDTLFPINQKIVNKFTNIIKQHKCRNEYLTQWYNHFLMPITLQSLSIELDGDIYYIFGYYDDMHKINQTPFSFANLINKYDVLLLDSINFDRMAFLPLTLQQEYALRYFSKSRFITERRKYIETLHFSDNILNNLHNPNFTLQVIRNCSNMSVEWNKACNLIRNISDYFDILKSSHTESYNISPRCRMFTQYKLKIASKLIKPNYVASNHNSLATEVHNCKWCSINNNSIVWTDFRIKNVYNDVFNFIRALVKSNLYVGHCSSEERIYESIKDILNVCKENEWNMLVTEIFNQLDPIKLNEDSYVLLNYEINWNVMNVLINSIGKIPKILTLNDVISILRIIIYDWFDIRFMRNTPMTTFTVNKLKQLYEKDKTAEYDSGISDVE</t>
  </si>
  <si>
    <t>35,924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</si>
  <si>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</si>
  <si>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YBX1 NSEP1 YB1</t>
  </si>
  <si>
    <t>51,329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</si>
  <si>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</si>
  <si>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49,146</t>
  </si>
  <si>
    <t>MSYTPGHHAGSRSSSGNRSGILKKTSWVDQSERSHQTYNRGRKPQPKFTVSTQPQGNPIPHYSWFSGITQFQKGRDFKFPDGQGVPIAYGIPPSEAKGYWYKHNRRSFKTADGQQKQLLPRWYFYYLGTGPYASSSYGDAHEGIFWVASHQADTSIPSDVSARDPTIQEAIPTRFSPGTILPQGYYVEGSGRSASNSRPGSRSQSRGPNNRSLSRSNSNFRHSDSIVKPDMADEIASLVLAKLGKDSKPQQVTKQNAKEIRHKILMKPRQKRTPNKFCNVQQCFGKRGPLQNFGNSEMLKLGTNDPQFPILAELAPTPGAFFFGSKLELFKRDSDADSPSKDTFELRYSGSIRFDSTLPGFETIMKVLKENLDAYVNSNQNTVSGSLSPKPQRKRGVKQSPESFDSLNLSADTQHISNDFTPEDHSLLATLDDPYVEDSVA</t>
  </si>
  <si>
    <t>N 7a</t>
  </si>
  <si>
    <t>205,138</t>
  </si>
  <si>
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</si>
  <si>
    <t>TMEM131 KIAA0257 RW1</t>
  </si>
  <si>
    <t>540,300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</si>
  <si>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</si>
  <si>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MUC2 SMUC</t>
  </si>
  <si>
    <t>1.-.-.-</t>
  </si>
  <si>
    <t>130,449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</si>
  <si>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</si>
  <si>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HEPH KIAA0698 UNQ2562/PRO6242</t>
  </si>
  <si>
    <t>3.4.-.-</t>
  </si>
  <si>
    <t>693,069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</si>
  <si>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</si>
  <si>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ADGRV1 GPR98 KIAA0686 KIAA1943 MASS1 VLGR1</t>
  </si>
  <si>
    <t>147,096</t>
  </si>
  <si>
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</si>
  <si>
    <t>DENND5A KIAA1091 RAB6IP1</t>
  </si>
  <si>
    <t>236,123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</si>
  <si>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</si>
  <si>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ARID1B BAF250B DAN15 KIAA1235 OSA2</t>
  </si>
  <si>
    <t>68,071</t>
  </si>
  <si>
    <t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</si>
  <si>
    <t>WDR46 BING4 C6orf11 FP221</t>
  </si>
  <si>
    <t>429,139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</si>
  <si>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</si>
  <si>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LYST CHS CHS1</t>
  </si>
  <si>
    <t>2.3.2.27</t>
  </si>
  <si>
    <t>573,841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</si>
  <si>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</si>
  <si>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UBR4 KIAA0462 KIAA1307 RBAF600 ZUBR1</t>
  </si>
  <si>
    <t>29,148</t>
  </si>
  <si>
    <t>MNPEWGQAFVHVAVAGGLCAVAVFTGIFDSVSVQVGYEHYAEAPVAGLPAFLAMPFNSLVNMAYTLLGLSWLHRGGAMGLGPRYLKDVFAAMALLYGPVQWLRLWTQWRRAAVLDQWLTLPIFAWPVAWCLYLDRGWRPWLFLSLECVSLASYGLALLHPQGFEVALGAHVVAAVGQALRTHRHYGSTTSATYLALGVLSCLGFVVLKLCDHQLARWRLFQCLTGHFWSKVCDVLQFHFAFLFLTHFNTHPRFHPSGGKTR</t>
  </si>
  <si>
    <t>TMEM187 CXorf12 DXS9878E ITBA1</t>
  </si>
  <si>
    <t>55,098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</si>
  <si>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</si>
  <si>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LMBR1 C7orf2 DIF14</t>
  </si>
  <si>
    <t>2.5.1.59</t>
  </si>
  <si>
    <t>42,368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</si>
  <si>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</si>
  <si>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PGGT1B</t>
  </si>
  <si>
    <t>31,826</t>
  </si>
  <si>
    <t>MANFKGHALPGSFFLIIGLCWSVKYPLKYFSHTRKNSPLHYYQRLEIVEAAIRTLFSVTGILAEQFVPDGPHLHLYHENHWIKLMNWQHSTMYLFFAVSGIVDMLTYLVSHVPLGVDRLVMAVAVFMEGFLFYYHVHNRPPLDQHIHSLLLYALFGGCVSISLEVIFRDHIVLELFRTSLIILQGTWFWQIGFVLFPPFGTPEWDQKDDANLMFITMCFCWHYLAALSIVAVNYSLVYCLLTRMKRHGRGEIIGIQKLNSDDTYQTALLSGSDEE</t>
  </si>
  <si>
    <t>TMEM45B</t>
  </si>
  <si>
    <t>75,520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</si>
  <si>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</si>
  <si>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36,043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</si>
  <si>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</si>
  <si>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186,796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</si>
  <si>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</si>
  <si>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42,632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</si>
  <si>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</si>
  <si>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FCGR1A FCG1 FCGR1 IGFR1</t>
  </si>
  <si>
    <t>309,265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</si>
  <si>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</si>
  <si>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VWF F8VWF</t>
  </si>
  <si>
    <t>33,974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</si>
  <si>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</si>
  <si>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GNPTG C16orf27 GNPTAG CAB56184 LP2537</t>
  </si>
  <si>
    <t>3.1.1.4</t>
  </si>
  <si>
    <t>57,167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</si>
  <si>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</si>
  <si>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PLA2G3</t>
  </si>
  <si>
    <t>60,547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</si>
  <si>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</si>
  <si>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GLYR1 HIBDL NDF NP60</t>
  </si>
  <si>
    <t>49,108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</si>
  <si>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</si>
  <si>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IFT57 DERP8 ESRRBL1 HIPPI</t>
  </si>
  <si>
    <t>2.4.1.41</t>
  </si>
  <si>
    <t>69,788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</si>
  <si>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</si>
  <si>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GALNTL6 GALNT17</t>
  </si>
  <si>
    <t>61,586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</si>
  <si>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</si>
  <si>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CTTN EMS1</t>
  </si>
  <si>
    <t>49,924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</si>
  <si>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</si>
  <si>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TUBA4A TUBA1</t>
  </si>
  <si>
    <t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t>
  </si>
  <si>
    <t>LRRC39 UNQ6500/PRO21368</t>
  </si>
  <si>
    <t>37,031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</si>
  <si>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</si>
  <si>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MAPRE2 RP1</t>
  </si>
  <si>
    <t>142,819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</si>
  <si>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</si>
  <si>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BCR BCR1 D22S11</t>
  </si>
  <si>
    <t>143,716</t>
  </si>
  <si>
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</si>
  <si>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TRO KIAA1114 MAGED3</t>
  </si>
  <si>
    <t>123,051</t>
  </si>
  <si>
    <t>MQGAQTSEDNLGSQSQPGPCGYIYFYPLATYPLREVATLGTGYAGHRCLTVPLLCGITVEPGFSINVKALHRRPDPNCGLLRATSYHRDIYVFHNAHMVPPIFEGPGLEALCGETREVFGYDAYSALPRESSEPGDFFPEGLDPSAYLGAVAITEAFKERLYSGNLVAIPSLKQEVAVGQSASVRVPLYDKEVFPEGVPQLRQFYNSDLSRCMHEALYTGLAQALRVRRVGKLVELLEKQSLQDQAKVAKVAPLKEFPASTISHPDSGALMIVDSAACELAVSYAPAMLEASHETPASLNYDSWPLFADCEGPEARVAALHRYNASLAPHVSTQIFATNSVLYVSGVSKSTGQGKESLFNSFYMTHGLGTLQEGTWDPCRRPCFSGWGGPDVTGTNGPGNYAVEHLVYAASFSPNLLARYAYYLQFCQGQKSSLTPVPETGSYVAGAAASPMCSLCEGRAPAVCLNTLFFRLRDRFPPVMSTQRRDPYVISGASGSYNETDFLGNFLNFIDKEDDGQRPDDEPRYTYWQLNQNLLERLSRLGIDAEGKLEKEPHGPRDFVKMFKDVDAAVDAEVVQFMNSMAKNNITYKDLVKSCYHVMQYSCNPFAQPACPIFTQLFYRSLLTILQDISLPICMCYENDNPGLGQSPPEWLKGHYQTLCTNFRSLAIDKGVLTAKEAKVVHGEPTCDLPDLDAALQGRVYGRRLPVRMSKVLMLCPRNIKIKNRVVFTGENAALQNSFIKSTTRRENYIINGPYMKFLNTYHKTLFPDTKLSSLYLWHNFSRRRSVPVPSGASAEEYSDLALFVDGGSRAHEESNVIDVVPGNLVTYAKQRLNNAILKACGQTQFYISLIQGLVPRTQSVPARDYPHVLGTRAVESAAAYAEATSSLTATTVVCAATDCLSQVCKARPVVTLPVTINKYTGVNGNNQIFQAGNLGYFMGRGVDRNLLQAPGAGLRKQAGGSSMRKKFVFATPTLGLTVKRRTQAATTYEIENIRAGLEAIISQKQEEDCVFDVVCNLVDAMGEACASLTRDDAEYLLGRFSVLADSVLETLATIASSGIEWTAGAARDFLEGVWGGPGAAQDNFISVAEPVSTASQASAGLLLGGGGQGSGGRRKRRLATVLPGLEV</t>
  </si>
  <si>
    <t>DBP BALF2</t>
  </si>
  <si>
    <t>262,936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</si>
  <si>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</si>
  <si>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BRWD1 C21orf107 WDR9</t>
  </si>
  <si>
    <t>100,635</t>
  </si>
  <si>
    <t>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</t>
  </si>
  <si>
    <t>RSPH10B</t>
  </si>
  <si>
    <t>60,903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</si>
  <si>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</si>
  <si>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ZNF701</t>
  </si>
  <si>
    <t>35,340</t>
  </si>
  <si>
    <t>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t>
  </si>
  <si>
    <t>LRRC46</t>
  </si>
  <si>
    <t>2.3.2.23</t>
  </si>
  <si>
    <t>22,255</t>
  </si>
  <si>
    <t>MSTEAQRVDDSPSTSGGSSDGDQRESVQQEPEREQVQPKKKEGKISSKTAAKLSTSAKRIQKELAEITLDPPPNCSAGPKGDNIYEWRSTILGPPGSVYEGGVFFLDITFSPDYPFKPPKVTFRTRIYHCNINSQGVICLDILKDNWSPALTISKVLLSICSLLTDCNPADPLVGSIATQYMTNRAEHDRMARQWTKRYAT</t>
  </si>
  <si>
    <t>UBE2E2 UBCH8</t>
  </si>
  <si>
    <t>59,087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</si>
  <si>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</si>
  <si>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CDC25A</t>
  </si>
  <si>
    <t>148,167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</si>
  <si>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</si>
  <si>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CNTNAP2 CASPR2 KIAA0868</t>
  </si>
  <si>
    <t>67,314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</si>
  <si>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</si>
  <si>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ABCE1 RLI RNASEL1 RNASELI RNS4I OK/SW-cl.40</t>
  </si>
  <si>
    <t>37,352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</si>
  <si>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</si>
  <si>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2.1.1.228</t>
  </si>
  <si>
    <t>58,246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</si>
  <si>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</si>
  <si>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TRMT5 KIAA1393 TRM5</t>
  </si>
  <si>
    <t>92,219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</si>
  <si>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</si>
  <si>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CDH17</t>
  </si>
  <si>
    <t>2.7.1.28; 2.7.1.29; 4.6.1.15</t>
  </si>
  <si>
    <t>58,947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</si>
  <si>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</si>
  <si>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TKFC DAK</t>
  </si>
  <si>
    <t>131,295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</si>
  <si>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</si>
  <si>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PALB2 FANCN</t>
  </si>
  <si>
    <t>121,025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</si>
  <si>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</si>
  <si>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KANSL1 CENP-36 KIAA1267 MSL1V1 NSL1</t>
  </si>
  <si>
    <t>2.1.1.-</t>
  </si>
  <si>
    <t>71,663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</si>
  <si>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</si>
  <si>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PRDM8 PFM5</t>
  </si>
  <si>
    <t>35,684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</si>
  <si>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</si>
  <si>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POLR3F</t>
  </si>
  <si>
    <t>59,633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</si>
  <si>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</si>
  <si>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BTN2A1 BT2.1 BTF1</t>
  </si>
  <si>
    <t>3,816,030</t>
  </si>
  <si>
    <t>!!! TO LONG IT DOES NOT FIT IN EXCELL, NOT REPRESENTABLE IN EXCELL !!!</t>
  </si>
  <si>
    <t>TTN</t>
  </si>
  <si>
    <t>131,901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</si>
  <si>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</si>
  <si>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BAIAP3 KIAA0734</t>
  </si>
  <si>
    <t>206,847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</si>
  <si>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</si>
  <si>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PLXNB3 KIAA1206 PLXN6</t>
  </si>
  <si>
    <t>85,387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</si>
  <si>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</si>
  <si>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FYB1 FYB SLAP130</t>
  </si>
  <si>
    <t>82,795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</si>
  <si>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</si>
  <si>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PCSK4 PC4 UNQ2757/PRO6496</t>
  </si>
  <si>
    <t>51,389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</si>
  <si>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</si>
  <si>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CSNK1G3</t>
  </si>
  <si>
    <t>3.1.2.1; 3.1.2.11; 3.1.2.2; 3.1.2.3; 3.1.2.5; 3.1.2.27</t>
  </si>
  <si>
    <t>35,914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</si>
  <si>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</si>
  <si>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ACOT8 ACTEIII PTE1</t>
  </si>
  <si>
    <t>48,423</t>
  </si>
  <si>
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</si>
  <si>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PTPN20 PTPN20A PTPN20B</t>
  </si>
  <si>
    <t>37,892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</si>
  <si>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</si>
  <si>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TAS2R38 PTC</t>
  </si>
  <si>
    <t>316,051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</si>
  <si>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</si>
  <si>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NIPBL IDN3 SCC2</t>
  </si>
  <si>
    <t>32,709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</si>
  <si>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</si>
  <si>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TPM1 C15orf13 TMSA</t>
  </si>
  <si>
    <t>223,735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</si>
  <si>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</si>
  <si>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MYH6 MYHCA</t>
  </si>
  <si>
    <t>21,615</t>
  </si>
  <si>
    <t>MDVNIAPLRAWDDFFPGSDRFARPDFRDISKWNNRVVSNLLYYQTNYLVVAAMMISIVGFLSPFNMILGGIVVVLVFTGFVWAAHNKDVLRRMKKRYPTTFVMVVMLASYFLISMFGGVMVFVFGITFPLLLMFIHASLRLRNLKNKLENKMEGIGLKRTPMGIVLDALEQQEEGINRLTDYISKVKE</t>
  </si>
  <si>
    <t>ARL6IP5 DERP11 JWA PRA2 PRAF3 HSPC127</t>
  </si>
  <si>
    <t>99,915</t>
  </si>
  <si>
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</si>
  <si>
    <t>FAM71E2 C19orf16</t>
  </si>
  <si>
    <t>102,952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</si>
  <si>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</si>
  <si>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PCDHA1</t>
  </si>
  <si>
    <t>76,181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</si>
  <si>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</si>
  <si>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C2CD2L KIAA0285 TMEM24 DLNB23</t>
  </si>
  <si>
    <t>125,866</t>
  </si>
  <si>
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</si>
  <si>
    <t>PLCL2 KIAA1092 PLCE2</t>
  </si>
  <si>
    <t>293,515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</si>
  <si>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</si>
  <si>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KMT2B HRX2 KIAA0304 MLL2 MLL4 TRX2 WBP7</t>
  </si>
  <si>
    <t>480,410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</si>
  <si>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</si>
  <si>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107,473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</si>
  <si>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</si>
  <si>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SAFB2 KIAA0138</t>
  </si>
  <si>
    <t>142,955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</si>
  <si>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</si>
  <si>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STIL SIL</t>
  </si>
  <si>
    <t>118,321</t>
  </si>
  <si>
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</si>
  <si>
    <t>TUBGCP5 GCP5 KIAA1899</t>
  </si>
  <si>
    <t>111,593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</si>
  <si>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</si>
  <si>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ADGRG2 GPR64 HE6 TM7LN2</t>
  </si>
  <si>
    <t>6.3.4.13; 6.3.3.1; 2.1.2.2</t>
  </si>
  <si>
    <t>107,767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</si>
  <si>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</si>
  <si>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GART PGFT PRGS</t>
  </si>
  <si>
    <t>2.7.8.1; 2.7.8.2</t>
  </si>
  <si>
    <t>46,554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</si>
  <si>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</si>
  <si>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CEPT1 PRO1101</t>
  </si>
  <si>
    <t>38,176</t>
  </si>
  <si>
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</si>
  <si>
    <t>FKBPL DIR1 NG7</t>
  </si>
  <si>
    <t>11,309</t>
  </si>
  <si>
    <t>MSTGPTAATGSNRRLQQTQNQVDEVVDIMRVNVDKVLERDQKLSELDDRADALQAGASQFETSAAKLKRKYWWKNCKMWAIGITVLVIFIIIIIVWVVSS</t>
  </si>
  <si>
    <t>VAMP3 SYB3</t>
  </si>
  <si>
    <t>60,293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</si>
  <si>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</si>
  <si>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64,028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</si>
  <si>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</si>
  <si>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FAM151A C1orf179 UNQ3034/PRO9836</t>
  </si>
  <si>
    <t>2.2.1.1</t>
  </si>
  <si>
    <t>67,878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</si>
  <si>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</si>
  <si>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76,219</t>
  </si>
  <si>
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</si>
  <si>
    <t>MCMDC2 C8orf45</t>
  </si>
  <si>
    <t>25,098</t>
  </si>
  <si>
    <t>MLGLDACELGAQLLELLRLALCARVLLADKEGGPPAVDEVLDEAVPEYRAPGRKSLLEIRQLDPDDRSLAKYKRVLLGPLPPAVDPSLPNVQVTRLTLLSEQAPGPVVMDLTGDLAVLKDQVFVLKEGVDYRVKISFKVHREIVSGLKCLHHTYRRGLRVDKTVYMVGSYGPSAQEYEFVTPVEEAPRGALVRGPYLVVSLFTDDDRTHHLSWEWGLCICQDWKD</t>
  </si>
  <si>
    <t>ARHGDIG</t>
  </si>
  <si>
    <t>76,317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</si>
  <si>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</si>
  <si>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CLIP4 RSNL2</t>
  </si>
  <si>
    <t>215,346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</si>
  <si>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</si>
  <si>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103,582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</si>
  <si>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</si>
  <si>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73,133</t>
  </si>
  <si>
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</si>
  <si>
    <t>TMEM62</t>
  </si>
  <si>
    <t>72,650</t>
  </si>
  <si>
    <t>MEAVVNSDVFLTSNTGLKSSYTNQTLSLVDEDHIHTSDKSLSCSVCNSLSQIVDDDFISAGARNQRTKPKRAGNDQAQQTTKKDCMVSIDEVASTHDWSTRLRNDGNAIAKYLTTNKYDTSNFTIQDMLNIMNKLNIVRTNRNELFQLLTHVKSTLNNASVSVKCTHPLVLIHSRASPRIGDQLKELDKIYSPSNHHILLSTTRFQSMHFTDMSSSQDLSFIYRKPETNYYIHPILMALFGIKLPALENAYVHGDTYSLIQQLYEFRRVKSYNYMLLVNRLTEDNPIVITGVSDLISTEIQRANMHTMIRKAIMNIRMGIFYCNDDDAVDPHLMKIIHTGCSQVMTDEEQILASILSIVGFRPTLVSVARPINGISYDMKLQAAPYIVVNPMKMITTSDSPISINSKDIYSMAFDGNSGRVVFAPPNIGYGRCSGVTHIDSLGTNVMGSAVHSPVIVNGAMMFYVERRQNKNMFGGECYTGFRSLIDDTPIDVSPEIMLNGIMYRLKSAVCYKLGDQFFDCGSSDIFLKGHYTILFTENGPWMYDPLSVFNPGARNARLMRALKNQYKKLSMDSDDGFYEWLNGDGSVFAASKQQMLMNHVANFDDDLLTMEEAMSMISRHCCILIYAQDYDQYISARHITELF</t>
  </si>
  <si>
    <t>A3L</t>
  </si>
  <si>
    <t>P0DOM6</t>
  </si>
  <si>
    <t>P0DOM5</t>
  </si>
  <si>
    <t>61,389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</si>
  <si>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</si>
  <si>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LMBRD1 C6orf209 NESI BM-021 CD001 MSTP044</t>
  </si>
  <si>
    <t>7.2.2.10</t>
  </si>
  <si>
    <t>110,252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</si>
  <si>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</si>
  <si>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ATP2A1</t>
  </si>
  <si>
    <t>124,714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</si>
  <si>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</si>
  <si>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RANBP6</t>
  </si>
  <si>
    <t>93,497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</si>
  <si>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</si>
  <si>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FES FPS</t>
  </si>
  <si>
    <t>33,943</t>
  </si>
  <si>
    <t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t>
  </si>
  <si>
    <t>142,442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</si>
  <si>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</si>
  <si>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71,421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</si>
  <si>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</si>
  <si>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CRTAC1 ASPIC1 CEP68</t>
  </si>
  <si>
    <t>305,011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</si>
  <si>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</si>
  <si>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TENM1 ODZ1 TNM1</t>
  </si>
  <si>
    <t>102,179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</si>
  <si>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</si>
  <si>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113,662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</si>
  <si>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</si>
  <si>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RNF20 BRE1A</t>
  </si>
  <si>
    <t>30,930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</si>
  <si>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</si>
  <si>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223,663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</si>
  <si>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</si>
  <si>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CR1 C3BR</t>
  </si>
  <si>
    <t>103,963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</si>
  <si>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</si>
  <si>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DCAF5 BCRG2 KIAA1824 WDR22</t>
  </si>
  <si>
    <t>40,573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</si>
  <si>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</si>
  <si>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NSFL1C UBXN2C</t>
  </si>
  <si>
    <t>33,360</t>
  </si>
  <si>
    <t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t>
  </si>
  <si>
    <t>MPPED2 C11orf8 FAM1B</t>
  </si>
  <si>
    <t>197,571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</si>
  <si>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</si>
  <si>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TRPM3 KIAA1616 LTRPC3</t>
  </si>
  <si>
    <t>346,181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</si>
  <si>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</si>
  <si>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DCHS1 CDH19 CDH25 FIB1 KIAA1773 PCDH16</t>
  </si>
  <si>
    <t>108,153</t>
  </si>
  <si>
    <t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</si>
  <si>
    <t>MYCBPAP AMAP1</t>
  </si>
  <si>
    <t>38,287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</si>
  <si>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</si>
  <si>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228,087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</si>
  <si>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</si>
  <si>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KIAA2026</t>
  </si>
  <si>
    <t>183,672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</si>
  <si>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</si>
  <si>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CAMTA1 KIAA0833 MSTP023</t>
  </si>
  <si>
    <t>56,150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</si>
  <si>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</si>
  <si>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NOS1AP CAPON KIAA0464</t>
  </si>
  <si>
    <t>71,308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</si>
  <si>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</si>
  <si>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TCF4 BHLHB19 ITF2 SEF2</t>
  </si>
  <si>
    <t>68,919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</si>
  <si>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</si>
  <si>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GALNT11</t>
  </si>
  <si>
    <t>126,368</t>
  </si>
  <si>
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t>
  </si>
  <si>
    <t>BTBD7 KIAA1525</t>
  </si>
  <si>
    <t>114,489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</si>
  <si>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</si>
  <si>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ITGA9</t>
  </si>
  <si>
    <t>54,418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</si>
  <si>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</si>
  <si>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TRIM17 RBCC RNF16 TERF</t>
  </si>
  <si>
    <t>129,042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</si>
  <si>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</si>
  <si>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248,426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</si>
  <si>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</si>
  <si>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SORL1 C11orf32</t>
  </si>
  <si>
    <t>129,314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</si>
  <si>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</si>
  <si>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COL1A2</t>
  </si>
  <si>
    <t>133,259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</si>
  <si>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</si>
  <si>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282,564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</si>
  <si>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</si>
  <si>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CACNA1A CACH4 CACN3 CACNL1A4</t>
  </si>
  <si>
    <t>78,636</t>
  </si>
  <si>
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</si>
  <si>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PWWP3A EXPAND1 MUM1</t>
  </si>
  <si>
    <t>44,854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</si>
  <si>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</si>
  <si>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SERPINB4 PI11 SCCA2</t>
  </si>
  <si>
    <t>44,276</t>
  </si>
  <si>
    <t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</si>
  <si>
    <t>SERPINB13 PI13</t>
  </si>
  <si>
    <t>38,714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</si>
  <si>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</si>
  <si>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ANXA1 ANX1 LPC1</t>
  </si>
  <si>
    <t>2.5.1.18</t>
  </si>
  <si>
    <t>23,356</t>
  </si>
  <si>
    <t>MPPYTVVYFPVRGRCAALRMLLADQGQSWKEEVVTVETWQEGSLKASCLYGQLPKFQDGDLTLYQSNTILRHLGRTLGLYGKDQQEAALVDMVNDGVEDLRCKYISLIYTNYEAGKDDYVKALPGQLKPFETLLSQNQGGKTFIVGDQISFADYNLLDLLLIHEVLAPGCLDAFPLLSAYVGRLSARPKLKAFLASPEYVNLPINGNGKQ</t>
  </si>
  <si>
    <t>GSTP1 FAEES3 GST3</t>
  </si>
  <si>
    <t>15,893</t>
  </si>
  <si>
    <t>MAGELTPEEEAQYKKAFSAVDTDGNGTINAQELGAALKATGKNLSEAQLRKLISEVDSDGDGEISFQEFLTAAKKARAGLEDLQVAFRAFDQDGDGHITVDELRRAMAGLGQPLPQEELDAMIREADVDQDGRVNYEEFARMLAQE</t>
  </si>
  <si>
    <t>CALML5 CLSP</t>
  </si>
  <si>
    <t>22,783</t>
  </si>
  <si>
    <t>MTERRVPFSLLRGPSWDPFRDWYPHSRLFDQAFGLPRLPEEWSQWLGGSSWPGYVRPLPPAAIESPAVAAPAYSRALSRQLSSGVSEIRHTADRWRVSLDVNHFAPDELTVKTKDGVVEITGKHEERQDEHGYISRCFTRKYTLPPGVDPTQVSSSLSPEGTLTVEAPMPKLATQSNEITIPVTFESRAQLGGPEAAKSDETAAK</t>
  </si>
  <si>
    <t>HSPB1 HSP27 HSP28</t>
  </si>
  <si>
    <t>19,250</t>
  </si>
  <si>
    <t>MKPLLLAVSLGLIAALQAHHLLASDEEIQDVSGTWYLKAMTVDREFPEMNLESVTPMTLTTLEGGNLEAKVTMLISGRCQEVKAVLEKTDEPGKYTADGGKHVAYIIRSHVKDHYIFYCEGELHGKPVRGVKLVGRDPKNNLEALEDFEKAAGARGLSTESILIPRQSETCSPGSD</t>
  </si>
  <si>
    <t>LCN1 VEGP</t>
  </si>
  <si>
    <t>138,941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</si>
  <si>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</si>
  <si>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COL1A1</t>
  </si>
  <si>
    <t>175,491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</si>
  <si>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</si>
  <si>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EIF4G1 EIF4F EIF4G EIF4GI</t>
  </si>
  <si>
    <t>81,783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</si>
  <si>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</si>
  <si>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SLC15A2 PEPT2</t>
  </si>
  <si>
    <t>112,573</t>
  </si>
  <si>
    <t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</si>
  <si>
    <t>GRIP2 KIAA1719</t>
  </si>
  <si>
    <t>87,640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</si>
  <si>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</si>
  <si>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CCNF FBX1 FBXO1</t>
  </si>
  <si>
    <t>149,290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</si>
  <si>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</si>
  <si>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394,466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</si>
  <si>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</si>
  <si>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UTRN DMDL DRP1</t>
  </si>
  <si>
    <t>20,825</t>
  </si>
  <si>
    <t>MREYKLVVLGSGGVGKSALTVQFVQGIFVEKYDPTIEDSYRKQVEVDAQQCMLEILDTAGTEQFTAMRDLYMKNGQGFALVYSITAQSTFNDLQDLREQILRVKDTDDVPMILVGNKCDLEDERVVGKEQGQNLARQWNNCAFLESSAKSKINVNEIFYDLVRQINRKTPVPGKARKKSSCQLL</t>
  </si>
  <si>
    <t>RAP1B OK/SW-cl.11</t>
  </si>
  <si>
    <t>144,379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</si>
  <si>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</si>
  <si>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FRMPD4 KIAA0316 PDZD10 PDZK10</t>
  </si>
  <si>
    <t>94,112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</si>
  <si>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</si>
  <si>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ZNF160 KIAA1611</t>
  </si>
  <si>
    <t>64,366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</si>
  <si>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</si>
  <si>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LRRC15 LIB</t>
  </si>
  <si>
    <t>16,891</t>
  </si>
  <si>
    <t>MADQLTEEQVTEFKEAFSLFDKDGDGCITTRELGTVMRSLGQNPTEAELRDMMSEIDRDGNGTVDFPEFLGMMARKMKDTDNEEEIREAFRVFDKDGNGFVSAAELRHVMTRLGEKLSDEEVDEMIRAADTDGDGQVNYEEFVRVLVSK</t>
  </si>
  <si>
    <t>CALML3</t>
  </si>
  <si>
    <t>11,713</t>
  </si>
  <si>
    <t>MARPLEQAVAAIVCTFQEYAGRCGDKYKLCQAELKELLQKELATWTPTEFRECDYNKFMSVLDTNKDCEVDFVEYVRSLACLCLYCHEYFKDCPSEPPCSQ</t>
  </si>
  <si>
    <t>S100A3 S100E</t>
  </si>
  <si>
    <t>11,367</t>
  </si>
  <si>
    <t>MSGRGKGGKGLGKGGAKRHRKVLRDNIQGITKPAIRRLARRGGVKRISGLIYEETRGVLKVFLENVIRDAVTYTEHAKRKTVTAMDVVYALKRQGRTLYGFGG</t>
  </si>
  <si>
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H4-16 HIST4H4</t>
  </si>
  <si>
    <t>3.6.4.13</t>
  </si>
  <si>
    <t>155,236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</si>
  <si>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</si>
  <si>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DHX29 DDX29</t>
  </si>
  <si>
    <t>IGKV1D-33</t>
  </si>
  <si>
    <t>P01593,P01613,P01605</t>
  </si>
  <si>
    <t>12,557</t>
  </si>
  <si>
    <t>METPAQLLFLLLLWLPDTTGEIVLTQSPGTLSLSPGERATLSCRASQSVSSSYLAWYQQKPGQAPRLLIYGASSRATGIPDRFSGSGSGTDFTLTISRLEPEDFAVYYCQQYGSSP</t>
  </si>
  <si>
    <t>IGKV3-20</t>
  </si>
  <si>
    <t>P01620,P01621,P06311,P04206,P01619</t>
  </si>
  <si>
    <t>74,049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</si>
  <si>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</si>
  <si>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FLRT2 KIAA0405 UNQ232/PRO265</t>
  </si>
  <si>
    <t>3.2.1.35</t>
  </si>
  <si>
    <t>48,368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</si>
  <si>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</si>
  <si>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HYAL1 LUCA1</t>
  </si>
  <si>
    <t>83,147</t>
  </si>
  <si>
    <t>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</si>
  <si>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CLCN5 CLCK2</t>
  </si>
  <si>
    <t>49,130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</si>
  <si>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</si>
  <si>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DDX39A DDX39</t>
  </si>
  <si>
    <t>147,486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</si>
  <si>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</si>
  <si>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PTPRC CD45</t>
  </si>
  <si>
    <t>78,171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</si>
  <si>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</si>
  <si>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MED25 ACID1 ARC92 PTOV2 TCBAP0758</t>
  </si>
  <si>
    <t>38,605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</si>
  <si>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</si>
  <si>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TMPRSS12</t>
  </si>
  <si>
    <t>3.1.1.96</t>
  </si>
  <si>
    <t>23,424</t>
  </si>
  <si>
    <t>MKAVVQRVTRASVTVGGEQISAIGRGICVLLGISLEDTQKELEHMVRKILNLRVFEDESGKHWSKSVMDKQYEILCVSQFTLQCVLKGNKPDFHLAMPTEQAEGFYNSFLEQLRKTYRPELIKDGKFGAYMQVHIQNDGPVTIELESPAPGTATSDPKQLSKLEKQQQRKEKTRAKGPSESSKERNTPRKEDRSASSGAEGDVSSEREP</t>
  </si>
  <si>
    <t>DTD1 C20orf88 DUEB HARS2</t>
  </si>
  <si>
    <t>2.3.1.51</t>
  </si>
  <si>
    <t>42,072</t>
  </si>
  <si>
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</si>
  <si>
    <t>AGPAT5</t>
  </si>
  <si>
    <t>53,637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</si>
  <si>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</si>
  <si>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ANGPTL3 ANGPT5 UNQ153/PRO179</t>
  </si>
  <si>
    <t>45,717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</si>
  <si>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</si>
  <si>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PCOLCE2 PCPE2 UNQ250/PRO287</t>
  </si>
  <si>
    <t>110,182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</si>
  <si>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</si>
  <si>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2.7.7.48</t>
  </si>
  <si>
    <t>124,891</t>
  </si>
  <si>
    <t>MGKYNLILSEYLSFVYNSQSAVQIPIYYSSNSELEKRCIEFHAKCVDSSKRGLSLKPLFEEYKDVIDNATLLSILSYSYDKYNAVERKLVNYAKGKPLEADLTANEIDYENNKITSELFQSAEEYTDSLMDPAILTSLSSNLNAVMFWLERHSNDVADTNKIYKRRLDLFTIVASTINKYGVPRHNEKYRYEYEVMKDKPYYLVTWANSSIEMLMSVFSHEDYLIAKELIILSYSNRSTLAKLVSSPMSILVALIDINGTFITNEELELEFSDKYVKAIVPDQIFDELQEMIDNMRKAGLVDIPRMIQEWLVDCSLEKFTLMSKIYSWSFHVGFRKQKMIDAALDQLKTEYTEDVDGEMYNEYTMLIRDEIVKMLEVPVKHDDHLLRDSELAGLLSMSSASNGESRQLKFGRKTIFSTKKNMHVMDDIAHGRYTPGVIPPVNVDRPIPLGRRDVPGRRTRIIFILPYEYFIAQHAVVEKMLSYAKHTREYAEFYSQSNQLLSYGDVTRFLSSNSMVLYTDVSQWDSSQHNTQPFRKGIIMGLDMLSNMTNDPKVVQTLNLYKQTQINLMDSYVQIPDGNVIKKIQYGAVASGEKQTKAANSIANLALIKTVLSRIANKYSFITKIIRVDGDDNYAVLQFNTDVTKQMVQDVSNDVRYIYSRMNAKVKALVSTVGIEIAKRYIAGGKIFFRAGINLLNNEKRGQSTQWDQAAILYSNYIVNKLRGFETDREFILTKIIQMTSVAITGSLRLFPSERVLTTNSTFKVFDSEDFIIEYGTTNDEVYIQRAFMSLSSQKSGIADEIASSQTFKNYVNKLSDQLLISKNVIVSKGIAVTEKAKLNSYAPVYLEKRRAQISALLTMLQKPVSFKSNKITINDILRDIKPFFVTSEANLPIQYRKFMPTLPNNVQYVIQCIGSRTYQIEDSGSKSSISKLISKYSVYKPSIEELYKVISLREQEIQLYLVSLGVPPVDAGTYVGSRIYSQDKYKILESYVYNLLSINYGCYQLFDFNSPDLEKLIRIPFKGKIPAVTFILHLYAKLEIINYAIKNGAWISLFCNYPKSEMIKLWKKMWNITALRSPYTSANFFQD</t>
  </si>
  <si>
    <t>109,716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</si>
  <si>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</si>
  <si>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EPHA10</t>
  </si>
  <si>
    <t>541,370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</si>
  <si>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</si>
  <si>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KMT2C HALR KIAA1506 MLL3</t>
  </si>
  <si>
    <t>3.6.1.3</t>
  </si>
  <si>
    <t>40,744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</si>
  <si>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</si>
  <si>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ATAD1 FNP001</t>
  </si>
  <si>
    <t>868,484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</si>
  <si>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</si>
  <si>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OBSCN KIAA1556 KIAA1639</t>
  </si>
  <si>
    <t>63,616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</si>
  <si>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</si>
  <si>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COL9A3</t>
  </si>
  <si>
    <t>34,294</t>
  </si>
  <si>
    <t>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t>
  </si>
  <si>
    <t>CFAP161 C15orf26</t>
  </si>
  <si>
    <t>83,201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</si>
  <si>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</si>
  <si>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80,913</t>
  </si>
  <si>
    <t>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</t>
  </si>
  <si>
    <t>RSPH6A RSHL1</t>
  </si>
  <si>
    <t>121,888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</si>
  <si>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</si>
  <si>
    <t>FAM120A C9orf10 KIAA0183 OSSA</t>
  </si>
  <si>
    <t>35,879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</si>
  <si>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</si>
  <si>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23,729</t>
  </si>
  <si>
    <t>MVPMHLLGRLEKPLLLLCCASFLLGLALLGIKTDITPVAYFFLTLGGFFLFAYLLVRFLEWGLRSQLQSMQTESPGPSGNARDNEAFEVPVYEEAVVGLESQCRPQELDQPPPYSTVVIPPAPEEEQPSHPEGSRRAKLEQRRMASEGSMAQEGSPGRAPINLRLRGPRAVSTAPDLQSLAAVPTLEPLTPPPAYDVCFGHPDDDSVFYEDNWAPP</t>
  </si>
  <si>
    <t>TMEM139 UNQ1932/PRO4407</t>
  </si>
  <si>
    <t>337,839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</si>
  <si>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</si>
  <si>
    <t>DMXL1 XL1</t>
  </si>
  <si>
    <t>35,003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</si>
  <si>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</si>
  <si>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OR4C11 OR4C11P</t>
  </si>
  <si>
    <t>3.2.1.76</t>
  </si>
  <si>
    <t>72,670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</si>
  <si>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</si>
  <si>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1.3.8.-</t>
  </si>
  <si>
    <t>87,264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</si>
  <si>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</si>
  <si>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ACAD11</t>
  </si>
  <si>
    <t>123,799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</si>
  <si>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</si>
  <si>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VCL</t>
  </si>
  <si>
    <t>74,286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</si>
  <si>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</si>
  <si>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PCSK9 NARC1 PSEC0052</t>
  </si>
  <si>
    <t>149,457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</si>
  <si>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</si>
  <si>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ADGRF5 GPR116 KIAA0758</t>
  </si>
  <si>
    <t>5.2.1.8</t>
  </si>
  <si>
    <t>18,012</t>
  </si>
  <si>
    <t>MVNPTVFFDIAVDGEPLGRVSFELFADKVPKTAENFRALSTGEKGFGYKGSCFHRIIPGFMCQGGDFTRHNGTGGKSIYGEKFEDENFILKHTGPGILSMANAGPNTNGSQFFICTAKTEWLDGKHVVFGKVKEGMNIVEAMERFGSRNGKTSKKITIADCGQLE</t>
  </si>
  <si>
    <t>PPIA CYPA</t>
  </si>
  <si>
    <t>31,806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</si>
  <si>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</si>
  <si>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PITPNA PITPN</t>
  </si>
  <si>
    <t>38,044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</si>
  <si>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</si>
  <si>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DNAJB1 DNAJ1 HDJ1 HSPF1</t>
  </si>
  <si>
    <t>59,623</t>
  </si>
  <si>
    <t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t>
  </si>
  <si>
    <t>41,379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</si>
  <si>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</si>
  <si>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CREB3 LZIP</t>
  </si>
  <si>
    <t>94,050</t>
  </si>
  <si>
    <t>MTAQPPLHHRHHPYTLFGTSCHLSWYGLLEASVPIVQCLFLDLGGGRAEPRLHTFVVRGDRLPPAEVRAVHRASYAALASAVTTDADERRRGLEQRSAVLARVLLEGSALIRVLARTFTPVQIQTDASGVEILEAAPALGVETAALSNALSLFHVAKLVVIGSYPEVHEPRVVTHTAERVSEEYGTHAHKKLRRGYYAYDLAMSFRVGTHKYVLERDDEAVLARLFEVREVCFLRTCLRLVTPVGFVAVAVTDEQCCLLLQSAWTHLYDVLFRGFAGQPPLRDYLGPDLFETGAARSFFFPGFPPVPVYAVHGLHTLMRETALDAAAEVLSWCGLPDIVGSAGKLEVEPCALSLGVPEDEWQVFGTEAGGGAVRLNATAFRERPAGGDRRWLLPPLPRDDGDGENNVVEVSSSTGGAHPPSDDATFTVHVRDATLHRVLIVDLVERVLAKCVRARDFNPYVRYSHRLHTYAVCEKFIENLRFRSRRAFWQIQSLLGYISEHVTSACASAGLLWVLSRGHREFYVYDGYSGHGPVSAEVCVRTVVDCYWRKLFGGDDPGPTCRVQESAPGVLLVWGDERLVGPFNFFYGNGGAGGSPLHGVVGGFAAGHCGGACCAGCVVTHRHSSGGGGSGVGDADHASGGGLDAAAGSGHNGGSDRVSPSTPPAALGGCCCAAGGDWLSAVGHVLGRLPALLRERVSVSELEAVYREILFRFVARRNDVDFWLLRFQPGENEVRPHAGVIDCAPFHGVWAEQGQIIVQSRDTALAADIGYGVYVDKAFAMLTACVEVWARELLSSSTASTTACSSSSVLSSALPSVTSSSSGTATVSPPSCSSSSATWLEERDEWVRSLAVDAQHAAKRVASEGLRFFRLNA</t>
  </si>
  <si>
    <t>UL102</t>
  </si>
  <si>
    <t>73,450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</si>
  <si>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</si>
  <si>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LRCH4 LRN LRRN1 LRRN4</t>
  </si>
  <si>
    <t>564,567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</si>
  <si>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</si>
  <si>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150,830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</si>
  <si>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</si>
  <si>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PDS5A KIAA0648 PDS5 PIG54</t>
  </si>
  <si>
    <t>16,055</t>
  </si>
  <si>
    <t>MVHLTPEEKTAVNALWGKVNVDAVGGEALGRLLVVYPWTQRFFESFGDLSSPDAVMGNPKVKAHGKKVLGAFSDGLAHLDNLKGTFSQLSELHCDKLHVDPENFRLLGNVLVCVLARNFGKEFTPQMQAAYQKVVAGVANALAHKYH</t>
  </si>
  <si>
    <t>56,469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</si>
  <si>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</si>
  <si>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BPIFC BPIL2</t>
  </si>
  <si>
    <t>15,054</t>
  </si>
  <si>
    <t>MAGWNAYIDNLMADGTCQDAAIVGYKDSPSVWAAVPGKTFVNITPAEVGVLVGKDRSSFYVNGLTLGGQKCSVIRDSLLQDGEFSMDLRTKSTGGAPTFNVTVTKTDKTLVLLMGKEGVHGGLINKKCYEMASHLRRSQY</t>
  </si>
  <si>
    <t>PFN1</t>
  </si>
  <si>
    <t>78,457</t>
  </si>
  <si>
    <t>MEPRPGASTRRPEGRPQREPAPDVWVFPCDRDLPDSSDSEAETEVGGRGDADHHDDDSASEADSTDTELFETGLLGPQGVDGGAVSGGSPPREEDPGSCGGAPPREDGGSDEGDVCAVCTDEIAPHLRCDTFPCMHRFCIPCMKTWMQLRNTCPLCNAKLVYLIVGVTPSGSFSTIPIVNDPQTRMEAEEAVRAGTAVDFIWTGNQRFAPRYLTLGGHTVRALSPTHPEPTTDEDDDDLDDADYVPPAPRRTPRAPPRRGAAAPPVTGGASHAAPQPAAARTAPPSAPIGPHGSSNTNTTTNSSGGGGSRQSRAAAPRGASGPSGGVGVGVGVVEAEAGRPRGRTGPLVNRPAPLANNRDPIVISDSPPASPHRPPAAPMPGSAPRPGPPASAAASGPARPRAAVAPCVRAPPPGPGPRAPAPGAEPAARPADARRVPQSHSSLAQAANQEQSLCRARATVARGSGGPGVEGGHGPSRGAAPSGAAPLPSAASVEQEAAVRPRKRRGSGQENPSPQSTRPPLAPAGAKRAATHPPSDSGPGGRGQGGPGTPLTSSAASASSSSASSSSAPTPAGAASSAAGAASSSASASSGGAVGALGGRQEETSLGPRAASGPRGPRKCARKTRHAETSGAVPAGGLTRYLPISGVSSVVALSPYVNKTITGDCLPILDMETGNIGAYVVLVDQTGNMATRLRAAVPGWSRRTLLPETAGNHVMPPEYPTAPASEWNSLWMTPVGNMLFDQGTLVGALDFRSLRSRHPWSGEQGASTRDEGKQ</t>
  </si>
  <si>
    <t>ICP0 IE110</t>
  </si>
  <si>
    <t>304,790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</si>
  <si>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</si>
  <si>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TG</t>
  </si>
  <si>
    <t>69,662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</si>
  <si>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</si>
  <si>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FOXO1 FKHR FOXO1A</t>
  </si>
  <si>
    <t>29,405</t>
  </si>
  <si>
    <t>MRDRRGPLGTCLAQVQWAGGGDSDKLSYSLKKRMPTEGPWPADAPSWMNKPAVDGNSQSEALSLEMAGLSLPSGGPVLPYVKESARRNPASAATPSAAVGLFPAPTEYFARVSCSGVEALGRDWLGGGPRATHGHRGQCPKGEPRVSRLTRHQKLPEMGSFWDDPPSAFPSGLGSELEPSCLHSILSATLHACPEVLLKDETKRIFLDLLNPMFSKQTIEFKKMFKSTSDGLQITLGLLALQHFELANSLCHSLKYKQNNASRLILRVVLE</t>
  </si>
  <si>
    <t>FAM220BP C9orf51</t>
  </si>
  <si>
    <t>3.1.3.4</t>
  </si>
  <si>
    <t>82,983</t>
  </si>
  <si>
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</si>
  <si>
    <t>PLPPR4 KIAA0455 LPPR4 PHP1 PRG1</t>
  </si>
  <si>
    <t>57,513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</si>
  <si>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</si>
  <si>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TOX KIAA0808</t>
  </si>
  <si>
    <t>28,316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</si>
  <si>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</si>
  <si>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CAPNS1 CAPN4 CAPNS</t>
  </si>
  <si>
    <t>84,352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</si>
  <si>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</si>
  <si>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RAD54L RAD54A</t>
  </si>
  <si>
    <t>103,058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</si>
  <si>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</si>
  <si>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73,452</t>
  </si>
  <si>
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</si>
  <si>
    <t>136,377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</si>
  <si>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</si>
  <si>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NID1 NID</t>
  </si>
  <si>
    <t>49,907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</si>
  <si>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</si>
  <si>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TUBB2A TUBB2</t>
  </si>
  <si>
    <t>42,823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</si>
  <si>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</si>
  <si>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NAP1L4 NAP2</t>
  </si>
  <si>
    <t>3.6.4.12</t>
  </si>
  <si>
    <t>72,469</t>
  </si>
  <si>
    <t>MADPEGTNGAGMGCTGWFEVEAVIERRTGDNISEDEDETADDSGTDLLEFIDDSMENSIQADTEAARALFNIQEGEDDLNAVCALKRKFAACSQSAAEDVVDRAANPCRTSINKNKECTYRKRKIDELEDSGYGNTEVETQQMVQQVESQNGDTNLNDLESSGVGDDSEVSCETNVDSCENVTLQEISNVLHSSNTKANILYKFKEAYGISFMELVRPFKSDKTSCTDWCITGYGISPSVAESLKVLIKQHSLYTHLQCLTCDRGIIILLLIRFRCSKNRLTVAKLMSNLLSIPETCMVIEPPKLRSQTCALYWFRTAMSNISDVQGTTPEWIDRLTVLQHSFNDNIFDLSEMVQWAYDNELTDDSDIAYYYAQLADSNSNAAAFLKSNSQAKIVKDCGIMCRHYKKAEKRKMSIGQWIQSRCEKTNDGGNWRPIVQLLRYQNIEFTAFLGAFKKFLKGIPKKSCMLICGPANTGKSYFGMSLIQFLKGCVISCVNSKSHFWLQPLSDAKIGMIDDVTPISWTYIDDYMRNALDGNEISIDVKHRALVQLKCPPLLLTSNTNAGTDSRWPYLHSRLTVFEFKNPFPFDENGNPVYAINDENWKSFFSRTWCKLDLIEEEDKENHGGNISTFKCSAGENTRSLRS</t>
  </si>
  <si>
    <t>E1</t>
  </si>
  <si>
    <t>106,348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</si>
  <si>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</si>
  <si>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MORC4 ZCW4 ZCWCC2</t>
  </si>
  <si>
    <t>131,852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</si>
  <si>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</si>
  <si>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FNDC3A FNDC3 HUGO KIAA0970</t>
  </si>
  <si>
    <t>3.4.13.20</t>
  </si>
  <si>
    <t>56,706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</si>
  <si>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</si>
  <si>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CNDP1 CN1 CPGL2 UNQ1915/PRO4380</t>
  </si>
  <si>
    <t>242,045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</si>
  <si>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</si>
  <si>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ARID1A BAF250 BAF250A C1orf4 OSA1 SMARCF1</t>
  </si>
  <si>
    <t>293,237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</si>
  <si>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</si>
  <si>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ABCA12 ABC12</t>
  </si>
  <si>
    <t>5.3.1.9</t>
  </si>
  <si>
    <t>63,147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</si>
  <si>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</si>
  <si>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GPI</t>
  </si>
  <si>
    <t>265,351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</si>
  <si>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</si>
  <si>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CREBBP CBP</t>
  </si>
  <si>
    <t>2.8.1.9</t>
  </si>
  <si>
    <t>98,120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</si>
  <si>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</si>
  <si>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84,871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</si>
  <si>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</si>
  <si>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TFRC</t>
  </si>
  <si>
    <t>191,362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</si>
  <si>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</si>
  <si>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ABCA3 ABC3</t>
  </si>
  <si>
    <t>39,177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</si>
  <si>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</si>
  <si>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3.6.5.2</t>
  </si>
  <si>
    <t>21,768</t>
  </si>
  <si>
    <t>MAAIRKKLVIVGDGACGKTCLLIVFSKDQFPEVYVPTVFENYVADIEVDGKQVELALWDTAGQEDYDRLRPLSYPDTDVILMCFSIDSPDSLENIPEKWTPEVKHFCPNVPIILVGNKKDLRNDEHTRRELAKMKQEPVKPEEGRDMANRIGAFGYMECSAKTKDGVREVFEMATRAALQARRGKKKSGCLVL</t>
  </si>
  <si>
    <t>RHOA ARH12 ARHA RHO12</t>
  </si>
  <si>
    <t>36,263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</si>
  <si>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</si>
  <si>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FHL1 SLIM1</t>
  </si>
  <si>
    <t>26,994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</si>
  <si>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</si>
  <si>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C1QTNF3 CTRP3 UNQ753/PRO1484</t>
  </si>
  <si>
    <t>810,941</t>
  </si>
  <si>
    <t>MIKTSKYGLGFKWAPEFRWLLPDAAEELASPMKSDEGGLCPSTGQAMESVGFVYDNHVKIDCRCILGQEWHVQSNLIRDIFVHEDLHVVEVLTKTAVKSGTAILIKSPLHSLGGFPKGYVMGLFRSYKTKRYVVHHLSMTTSTTNFGEDFLGWIVPFGFMPSYVHKWFQFCRLYIEESDLIISNFKFDDYDFSVEDAYAEVHAEPKGKYSQKAYALLRQYRGIKPVLFVDQYGCDYSGKLADCLQAYGHYSLQDMRQKQSVWLANCDFDIVVAWHVVRDSRFVMRLQTIATICGIKYVAQPTEDVVDGDVVIREPVHLLSADAIVLKLPSLMKVMTHMDDFSIKSIYNVDLCDCGFVMQYGYVDCFNDNCDFYGWVSGNMMDGFSCPLCCTVYDSSEVKAQSSGVIPENPVLFTNSTDTVNHDSFNLYGYSVTPFGSCIYWSPRPGLWIPIIKSSVKSYDDLVYSGVVGCKSIVKETALITHALYLDYVQCKCGNLEQNHILGVNNSWCRQLLLNRGDYNMLLKNIDLFVKRRADFACKFAVCGDGFVPFLLDGLIPRSYYLIQSGIFFTSLMSQFSQEVSDMCLKMCILFMDRVSVATFYIEHYVNRLVTQFKLLGTTLVNKMVNWFNTMLDASAPATGWLLYQLLNGLFVVSQANFNFVALIPDYAKILVNKFYTFFKLLLECVTVDVLKDMPVLKTINGLVCIVGNKFYNVSTGLIPGFVLPCNAQEQQIYFFEGVAESVIVEDDVIENVKSSLSSYEYCQPPKSVEKICIIDNMYMGKCGDKFFPIVMNDKNICLLDQAWRFPCAGRKVNFNEKPVVMEIPSLMTVKVMFDLDSTFDDILGKVCSEFEVEKGVTVDDFVAVVCDAIENALNSCKEHPVVGYQVRAFLNKLNENVVYLFDEAGDEAMASRMYCTFAIEDVEDVISSEAVEDTIDGVVEDTINDDEDVVTGDNDDEDVVTGDNDDEDVVTGDNDDEDVVTGDNDDEDVVTGDNDDEDVVTGDNDDEDVVTGDNDDEDVVTGDNDDEDVVTGDNDDEDVVTGDNDDEDVVTGDNDDEDVVTGDNDDEDVVTGDNDDEDVVTGDNNDEEIVTGDNDDQIVVTGDDVDDIESIYDFDTYKALLVFNDVYNDALFVSYGSSVETETYFKVNGLWSPTITHTNCWLRSVLLVMQKLPFKFKDLAIENMWLSYKVGYNQSFVDYLLTTIPKAIVLPQGGFVADFAYWFLNQFDINAYANWCCLKCGFSFDLNGLDALFFYGDIVSHVCKCGHNMTLIAADLPCTLHFSLFDDNFCAFCTPKKIFIAACAVDVNVCHSVAVIGDEQIDGKFVTKFSGDKFDFIVGYGMSFSMSSFELP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F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H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TMFDVYVDTFMSHFDVDRKSFNNFVNIAHASLREGVQLEKVLDTFVGCVRKCCSIDSDVETRFITKSMISAVAAGLEFTDENYNNLVPTYLKSDNIVAADLGVLIQNGAKHVQGNVAKAANISCIWFIDAFNQLTADLQHKLKKACVKTGLKLKLTFNKQEASVPILTTPFSLKGGVVLSNLLYILFFVSLICFILLWALLPTYSVYKSDIHLPAYASFKVIDNGVVRDISVNDLCFANKFFQFDQWYESTFGSVYYHNSMDCPIVVAVMDEDIGSTMFNVPTKVLRHGFHVLHFLTYAFASDSVQCYTPHIQISYNDFYASGCVLSSLCTMFKRGDGTPHPYCYSDGVMKNASLYTSLVPHTRYSLANSNGFIRFPDVISEGIVRIVRTRSMTYCRVGACEYAEEGICFNFNSSWVLNNDYYRSMPGTFCGRDLFDLFYQFFSSLIRPIDFFSLTASSIFGAILAIVVVLVFYYLIKLKRAFGDYTSVVVINVVVWCINFLMLFVFQVYPICACVYACFYFYVTLYFPSEISVIMHLQWIVMYGAIMPFWFCVTYVAMVIANHVLWLFSYCRKIGVNVCSDSTFEETSLTTFMITKDSYCRLKNSVSDVAYNRYLSLYNKYRYYSGKMDTAAYREAACSQLAKAMETFNHNNGNDVLYQPPTASVSTSFLQSGIVKMVSPTSKIEPCIVSVTYGSMTLNGLWLDDKVYCPRHVICSSSNMNEPDYSALLCRVTLGDFTIMSGRMSLTVVSYQMQGCQLVLTVSLQNPYTPKYTFGNVKPGETFTVLAAYNGRPQGAFHVTMRSSYTIKGSFLCGSCGSVGYVLTGDSVKFVYMHQLELSTGCHTGTDFTGNFYGPYRDAQVVQLPVKDYVQTVNVIAWLYAAILNNCAWFVQNDVCSTEDFNVWAMANGFSQVKADLVLDALASMTGVSIETLLAAIKRLYMGFQGRQILGSCTFEDELAPSDVYQQLAGVKLQSKTKRFIKETIYWILISTFLFSCIISAFVKWTIFMYINTHMIGVTLCVLCFVSFMMLLVKHKHFYLTMYIIPVLCTLFYVNYLVVYKEGFRGFTYVWLSYFVPAVNFTYVYEVFYGCILCVFAIFITMHSINHDIFSLMFLVGRIVTLISMWYFGSNLEEDVLLFITAFLGTYTWTTILSLAIAKIVANWLSVNIFYFTDVPYIKLILLSYLFIGYILSCYWGFFSLLNSVFRMPMGVYNYKISVQELRYMNANGLRPPRNSFEAILLNLKLLGIGGVPVIEVSQIQSKLTDVKCANVVLLNCLQHLHVASNSKLWQYCSVLHNEILSTSDLSVAFDKLAQLLIVLFANPAAVDTKCLASIDEVSDDYVQDSTVLQALQSEFVNMASFVEYEVAKKNLADAKNSGSVNQQQIKQLEKACNIAKSVYERDKAVARKLERMADLALTNMYKEARINDKKSKVVSALQTMLFSMVRKLDNQALNSILDNAVKGCVPLSAIPALAANTLTIVIPDKQVFDKVVDNVYVTYAGSVWHIQTVQDADGINKQLTDISVDSNWPLVIIANRYNEVANAVMQNNELMPHKLKIQVVNSGSDMNCNIPTQCYYNNGSSGRIVYAVLSDVDGLKYTKIMKDDGNCVVLELDPPCKFSIQDVKGLKIKYLYFIKGCNTLARGWVVGTLSSTIRLQAGVATEYAANSSILSLCAFSVDPKKTYLDYIQQGGVPIINCVKMLCDHAGTGMAITIKPEATINQDSYGGASVCIYCRARVEHPDVDGICKLRGKFVQVPLGIKDPILYVLTHDVCQVCGFWRDGSCSCVGSSVAVQSKDLNFLNRVRGTSVNARLVPCASGLSTDVQLRAFDICNTNRAGIGLYYKVNCCRFQRIDDDGNKLDKFFVVKRTNLEVYNKEKTYYELTKSCGVVAEHDFFTFDIDGSRVPHIVRRNLSKYTMLDLCYALRHFDRNDCSILCEILCEYADCKESYFSKKDWYDFVENPDIINIYKKLGPIFNRALLNTVIFADTLVEVGLVGVLTLDNQDLYGQWYDFGDFIQTAPGFGVAVADSYYSYMMPMLTMCHVLDCELFVNDSYRQFDLVQYDFTDYKLELFNKYFKYWGMKYHPNTVDCDNDRCIIHCANFNILFSMVLPNTCFGPLVRQIFVDGVPFVVSIGYHYKELGVVMNLDVDTHRYRLSLKDLLLYAADPAMHVASASALLDLRTCCFSVAAITSGIKFQTVKPGNFNQDFYEFVKSKGLFKEGSTVDLKHFFFTQDGNAAITDYNYYKYNLPTMVDIKQLLFVLEVVYKYFEIYDGGCIPASQVIVNNYDKSAGYPFNKFGKARLYYEALSFEEQNEIYAYTKRNVLPTLTQMNLKYAISAKNRARTVAGVSILSTMTGRMFHQKCLKSIAATRGVPVVIGTTKFYGGWDDMLRHLIKDVDNPVLMGWDYPKCDRAMPNILRIVSSLVLARKHEFCCSHGDRFYRLANECAQVLSEIVMCGGCYYVKPGGTSSGDATTAFANSVFNICQAVTANVCSLMACNGHKIEDLSIRNLQKRLYSNVYRTDYVDYTFVNEYYEFLCKHFSMMILSDDGVVCYNSDYASKGYIANISVFQQVLYYQNNVFMSESKCWVENDITNGPHEFCSQHTMLVKIDGDYVYLPYPDPSRILGAGCFVDDLLKTDSVLLIERFVSLAIDAYPLVHHENEEYQKVFRVYLEYIKKLYNDLGTQILDSYSVILSTCDGLKFTEESFYKNMYLKSAVMQSVGACVVCSSQTSLRCGSCIRKPLLCCKCCYDHVMATNHKYVLSVSPYVCNAPNCDVSDVTKLYLGGMSYYCENHKPHYSFKLVMNGMVFGLYKQSCTGSPYIDDFNKIASCKWTEVDDYVLANECIERLKLFAAETQKATEEAFKQSYASATIQEIVSDREVILCWETGKVKPPLNKNYVFTGYHFTSTGKTVLGEYVFDKSELTNGVYYRATTTYKLSIGDVFVLTSHSVASLSAPTLVPQENYASIRFSSVYSVPLVFQNNVANYQHIGMKRYCTVQGPPGTGKSHLAIGLAVYYYTARVVYTAASHAAVDALCEKAYKFLNINDCTRIIPAKVRVDCYDKFKINDTTCKYVFTTINALPELVTDIVVVDEVSMLTNYELSVINARIKAKHYVYIGDPAQLPAPRVLLSKGSLEPRHFNSITKIMCCLGPDIFLGNCYRCPKEIVETVSALVYDNKLKAKNDNSSLCFKVYFKGQTTHESSSAVNIQQIYLISKFLKANPVWNSAVFISPYNSQNYVAKRVLGVQTQTVDSAQGSEYDYVIYSQTAETAHSVNVNRFNVAITRAKKGIFCVMSNMQLFESLNFITLPLDKIQNQTLPRLHCTTNLFKDCSKSCLGYHPAHAPSFLAVDDKYKVNENLAVNLNICEPVLTYSRLISLMGFKLDLTLDGYSKLFITKDEAIKRVRGWVGFDVEGAHATRENIGTNFPLQIGFSTGVDFVVEATGLFAERDCYTFKKTVAKAPPGEKFKHLIPLMSKGQKWDIVRIRIVQMLSDYLLDLSDSVVFITWSASFELTCLRYFAKLGRELNCNVCSNRATCYNSRTGYYGCWRHSYTCDYVYNPLIVDIQQWGYTGSLTSNHDIICNVHKGAHVASADAIMTRCLAIYDCFCKSVNWNLEYPIISNEVSINTSCRLLQRVMLKAAMLCNRYNLCYDIGNPKGLACVKDYEFKFYDAFPVAKSVKQLFYVYDVHKDNFKDGLCMFWNCNVDKYPSNSIVCRFDTRVLNKLNLPGCNGGSLYVNKHAFHTNPFTRTVFENLKPMPFFYYSDTPCVYVDGLESKQVDYVPLRSATCITRCNLGGAVCSKHAEEYCNYLESYNIVTTAGFTFWVYKNFDFYNLWNTFTTLQSLENVIYNLVNVGHYDGRTGELPCAIMNDKVVVKINNVDTVIFKNNTSFPTNIAVELFTKRSIRHHPELKILRNLNIDICWKHVLWDYVKDSLFCSSTYGVCKYTDLKFIENLNILFDGRDTGALEAFRKARNGVFISTEKLSRLSMIKGPQRADLNGVIVDKVGELKVEFWFAMRKDGDDVIFSRTDSLCSSHYWSPQGNLGGNCAGNVIGNDALTRFTIFTQSRVLSSFEPRSDLERDFIDMDDNLFIAKYGLEDYAFDHIVYGSFNHKVIGGLHLLIGLFRRKKKSNLLIQEFLQYDSSIHSYFITDQECGSSKSVCTVIDLLLDDFVSIVKSLNLSCVSKVVNINVDFKDFQFMLWCNDNKIMTFYPKMQATNDWKPGYSMPVLYKYLNVPLERVSLWNYGKPINLPTGCMMNVAKYTQLCQYLNTTTLAVPVNMRVLHLGAGSDKEVAPGSAVLRQWLPSGSILVDNDLNPFVSDSLVTYFGDCMTLPFDCHWDLIISDMYDPLTKNIGDYNVSKDGFFTYICHLIRDKLSLGGSVAIKITEFSWNADLYKLMSCFAFWTVFCTNVNASSSEGFLIGINYLGKSSFEIDGNVMHANYLFWRNSTTWNGGAYSLFDMTKFSLKLAGTAVVNLRPDQLNDLVYSLIERGKLLVRDTRKEIFVGDSLVNTC</t>
  </si>
  <si>
    <t>211,104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</si>
  <si>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</si>
  <si>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PLXNA2 KIAA0463 OCT PLXN2 UNQ209/PRO235</t>
  </si>
  <si>
    <t>104,831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</si>
  <si>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</si>
  <si>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NRP2 VEGF165R2</t>
  </si>
  <si>
    <t>17,394</t>
  </si>
  <si>
    <t>MTRLCLPRPEAREDPIPVPPRGLGAGEGSGSPVRPPVSTWGPSWAQLLDSVLWLGALGLTIQAVFSTTGPALLLLLVSFLTFDLLHRPAGHTLPQRKLLTRGQSQGAGEGPGQQEALLLQMGTVSGQLSLQDALLLLLMGLGPLLRACGMPLTLLGLAFCLHPWA</t>
  </si>
  <si>
    <t>C20orf141</t>
  </si>
  <si>
    <t>22,739</t>
  </si>
  <si>
    <t>MGAQGAQESIKAMWRVPGTTRRPVTGESPGMHRPEAMLLLLTLALLGGPTWAGKMYGPGGGKYFSTTEDYDHEITGLRVSVGLLLVKSVQVKLGDSWDVKLGALGGNTQEVTLQPGEYITKVFVAFQAFLRGMVMYTSKDRYFYFGKLDGQISSAYPSQEGQVLVGIYGQYQLLGIKSIGFEWNYPLEEPTTEPPVNLTYSANSPVGR</t>
  </si>
  <si>
    <t>ZG16B UNQ773/PRO1567</t>
  </si>
  <si>
    <t>38,238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</si>
  <si>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</si>
  <si>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75,317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</si>
  <si>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</si>
  <si>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FOXP1 HSPC215</t>
  </si>
  <si>
    <t>215,038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</si>
  <si>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</si>
  <si>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CDK5RAP2 CEP215 KIAA1633</t>
  </si>
  <si>
    <t>21,159</t>
  </si>
  <si>
    <t>MFPRPVLNSRAQAILLPQPPNMLDHRQWPPRLASFPFTKTGMLSRATSVLAGLTAHLWDLGGGAGRRTSKAQRVHPQPSHQRQPPPPQHPGPYQERIWVGGEGWGEVGGLRLSKVGRRDREVGRGLRAPAGRGRAMGGMPRMGTVGDFGQALSSLAWTSTCFQDFCLPSLPGKLPAPLISKQQFLSNSSRSLFN</t>
  </si>
  <si>
    <t>C20orf203</t>
  </si>
  <si>
    <t>92,670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</si>
  <si>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</si>
  <si>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HIF1A BHLHE78 MOP1 PASD8</t>
  </si>
  <si>
    <t>169,307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</si>
  <si>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</si>
  <si>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KIAA0586 TALPID3</t>
  </si>
  <si>
    <t>13,825</t>
  </si>
  <si>
    <t>MAKYLAQIIVMGVQVVGRAFARALRQEFAASRAAADARGRAGHRSAAASNLSGLSLQEAQQILNVSKLSPEEVQKNYEHLFKVNDKSVGGSFYLQSKVVRAKERLDEELKIQAQEDREKGQMPHT</t>
  </si>
  <si>
    <t>PAM16 MAGMAS TIM16 TIMM16 CGI-136</t>
  </si>
  <si>
    <t>12,779</t>
  </si>
  <si>
    <t>MDMRVPAQLLGLLLLWFPGARCDIQMTQSPSSLSASVGDRVTITCRASQGIRNDLGWYQQKPGKAPKRLIYAASSLQSGVPSRFSGSGSGTEFTLTISSLQPEDFATYYCLQHNSYP</t>
  </si>
  <si>
    <t>IGKV1-17</t>
  </si>
  <si>
    <t>P01610,P01599</t>
  </si>
  <si>
    <t>43,091</t>
  </si>
  <si>
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</si>
  <si>
    <t>FAM53C C5orf6</t>
  </si>
  <si>
    <t>4.1.2.13</t>
  </si>
  <si>
    <t>39,420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</si>
  <si>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</si>
  <si>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ALDOA ALDA</t>
  </si>
  <si>
    <t>60,270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</si>
  <si>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</si>
  <si>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NPFFR2 GPR74 NPFF2 NPGPR</t>
  </si>
  <si>
    <t>53,249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</si>
  <si>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</si>
  <si>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CORO1C CRN2 CRNN4</t>
  </si>
  <si>
    <t>40,503</t>
  </si>
  <si>
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</si>
  <si>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>SUN3 SUNC1</t>
  </si>
  <si>
    <t>98,337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</si>
  <si>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</si>
  <si>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AXL UFO</t>
  </si>
  <si>
    <t>46,692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</si>
  <si>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</si>
  <si>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NSUN5 NSUN5A WBSCR20 WBSCR20A</t>
  </si>
  <si>
    <t>145,647</t>
  </si>
  <si>
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</si>
  <si>
    <t>MROH7 C1orf175 HEATR8</t>
  </si>
  <si>
    <t>152,786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</si>
  <si>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</si>
  <si>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CADPS CAPS CAPS1 KIAA1121</t>
  </si>
  <si>
    <t>242,602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</si>
  <si>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</si>
  <si>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MED13L KIAA1025 PROSIT240 THRAP2 TRAP240L</t>
  </si>
  <si>
    <t>2.7.12.1</t>
  </si>
  <si>
    <t>66,652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</si>
  <si>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</si>
  <si>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426,750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</si>
  <si>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</si>
  <si>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27,745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</si>
  <si>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</si>
  <si>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YWHAZ</t>
  </si>
  <si>
    <t>26,713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</si>
  <si>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</si>
  <si>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BPIFA1 LUNX NASG PLUNC SPLUNC1 SPURT UNQ787/PRO1606</t>
  </si>
  <si>
    <t>37,728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</si>
  <si>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</si>
  <si>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SFTPD COLEC7 PSPD SFTP4</t>
  </si>
  <si>
    <t>54,756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</si>
  <si>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</si>
  <si>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3.1.1.47</t>
  </si>
  <si>
    <t>50,077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</si>
  <si>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</si>
  <si>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PLA2G7 PAFAH</t>
  </si>
  <si>
    <t>180,578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</si>
  <si>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</si>
  <si>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IQGAP2</t>
  </si>
  <si>
    <t>117,715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</si>
  <si>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</si>
  <si>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CLEC16A KIAA0350</t>
  </si>
  <si>
    <t>113,656</t>
  </si>
  <si>
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</si>
  <si>
    <t>2.7.1.33</t>
  </si>
  <si>
    <t>64,339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</si>
  <si>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</si>
  <si>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PANK1 PANK</t>
  </si>
  <si>
    <t>16,832</t>
  </si>
  <si>
    <t>MADDLDFETGDAGASATFPMQCSALRKNGFVVLKGRPCKIVEMSTSKTGKHGHAKVHLVGIDIFTGKKYEDICPSTHNMDVPNIKRNDFQLIGIQDGYLSLLQDSGEVREDLRLPEGDLGKEIEQKYDCGEEILITVLSAMTEEAAVAIKAMAK</t>
  </si>
  <si>
    <t>EIF5A</t>
  </si>
  <si>
    <t>72,341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</si>
  <si>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</si>
  <si>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458,388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</si>
  <si>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</si>
  <si>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TNXB HXBL TNX TNXB1 TNXB2 XB</t>
  </si>
  <si>
    <t>101,201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</si>
  <si>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</si>
  <si>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MBD6 KIAA1887</t>
  </si>
  <si>
    <t>3.4.22.52</t>
  </si>
  <si>
    <t>81,890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</si>
  <si>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</si>
  <si>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CAPN1 CANPL1 PIG30</t>
  </si>
  <si>
    <t>15,075</t>
  </si>
  <si>
    <t>MSNVPHKSSLPEGIRPGTVLRIRGLVPPNASRFHVNLLCGEEQGSDAALHFNPRLDTSEVVFNSKEQGSWGREERGPGVPFQRGQPFEVLIIASDDGFKAVVGDAQYHHFRHRLPLARVRLVEVGGDVQLDSVRIF</t>
  </si>
  <si>
    <t>LGALS7 PIG1; LGALS7B</t>
  </si>
  <si>
    <t>38,604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</si>
  <si>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</si>
  <si>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ANXA2 ANX2 ANX2L4 CAL1H LPC2D</t>
  </si>
  <si>
    <t>39,473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</si>
  <si>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</si>
  <si>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ALDOB ALDB</t>
  </si>
  <si>
    <t>147,558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</si>
  <si>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</si>
  <si>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PCDH11X KIAA1326 PCDH11 PCDHX</t>
  </si>
  <si>
    <t>121,005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</si>
  <si>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</si>
  <si>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47,169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</si>
  <si>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</si>
  <si>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ENO1 ENO1L1 MBPB1 MPB1</t>
  </si>
  <si>
    <t>3.1.1.8</t>
  </si>
  <si>
    <t>68,418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</si>
  <si>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</si>
  <si>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BCHE CHE1</t>
  </si>
  <si>
    <t>40,108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</si>
  <si>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</si>
  <si>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HFE HLAH</t>
  </si>
  <si>
    <t>44,297</t>
  </si>
  <si>
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</si>
  <si>
    <t>ESX1 ESX1L ESX1R</t>
  </si>
  <si>
    <t>23,351</t>
  </si>
  <si>
    <t>MEGSFSDGGALPEGLAEEAEPQGAAWSGDSGTVSQSHSSASGPWEDEGAEDGAPGRDLPLLRRAAAGYAACLLPGAGARPEVEALDASLEDLLTRVDEFVGMLDMLRGDSSHVVSEGVPRIHAKAAEMRRIYSRIDRLEAFVRMVGGRVARMEEQVTKAEAELGTFPRAFKKLLHTMNVPSLFSKSAPSRPQQAGYEAPVLFRTEDYFPCCSERPQL</t>
  </si>
  <si>
    <t>BLOC1S4 CNO</t>
  </si>
  <si>
    <t>101,543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</si>
  <si>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</si>
  <si>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PCDHGA11</t>
  </si>
  <si>
    <t>41,654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</si>
  <si>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</si>
  <si>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BGN SLRR1A</t>
  </si>
  <si>
    <t>156,474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</si>
  <si>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</si>
  <si>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MED23 ARC130 CRSP3 DRIP130 KIAA1216 SUR2</t>
  </si>
  <si>
    <t>44,565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</si>
  <si>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</si>
  <si>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SERPINB3 SCCA SCCA1</t>
  </si>
  <si>
    <t>75,208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</si>
  <si>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</si>
  <si>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SPARCL1</t>
  </si>
  <si>
    <t>40,451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</si>
  <si>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</si>
  <si>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GNAI2 GNAI2B</t>
  </si>
  <si>
    <t>127,076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</si>
  <si>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</si>
  <si>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260,735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</si>
  <si>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</si>
  <si>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DMBT1 GP340</t>
  </si>
  <si>
    <t>3.1.21.1</t>
  </si>
  <si>
    <t>31,434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</si>
  <si>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</si>
  <si>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DNASE1 DNL1 DRNI</t>
  </si>
  <si>
    <t>13,715</t>
  </si>
  <si>
    <t>MSRSVALAVLALLSLSGLEAIQRTPKIQVYSRHPAENGKSNFLNCYVSGFHPSDIEVDLLKNGERIEKVEHSDLSFSKDWSFYLLYYTEFTPTEKDEYACRVNHVTLSQPKIVKWDRDM</t>
  </si>
  <si>
    <t>B2M CDABP0092 HDCMA22P</t>
  </si>
  <si>
    <t>135,363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</si>
  <si>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</si>
  <si>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RBP3</t>
  </si>
  <si>
    <t>13,074</t>
  </si>
  <si>
    <t>MEFGLSWVFLVALLRGVQCQVQLVESGGGVVQPGRSLRLSCAASGFTFSSYGMHWVRQAPGKGLEWVAVIWYDGSNKYYADSVKGRFTISRDNSKNTLYLQMNSLRAEDTAVYYCAR</t>
  </si>
  <si>
    <t>IGHV3-33</t>
  </si>
  <si>
    <t>P01772</t>
  </si>
  <si>
    <t>60,664</t>
  </si>
  <si>
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</si>
  <si>
    <t>FBXO31 FBX14 FBX31 PP2386</t>
  </si>
  <si>
    <t>14,120</t>
  </si>
  <si>
    <t>MPHSSDSSDSSFSRSPPPGKQDSSDDVRRVQRREKNRIAAQKSRQRQTQKADTLHLESEDLEKQNAALRKEIKQLTEELKYFTSVLNSHEPLCSVLAASTPSPPEVVYSAHAFHQPHVSSPRFQP</t>
  </si>
  <si>
    <t>123,510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</si>
  <si>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</si>
  <si>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LARP1 KIAA0731 LARP</t>
  </si>
  <si>
    <t>53,498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</si>
  <si>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</si>
  <si>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C1RL C1RL1 C1RLP CLSPA</t>
  </si>
  <si>
    <t>280,739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</si>
  <si>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</si>
  <si>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FLNA FLN FLN1</t>
  </si>
  <si>
    <t>68,325</t>
  </si>
  <si>
    <t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t>
  </si>
  <si>
    <t>HSP90AB3P HSP90BC</t>
  </si>
  <si>
    <t>54,994</t>
  </si>
  <si>
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</si>
  <si>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STK32C YANK3</t>
  </si>
  <si>
    <t>72,932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</si>
  <si>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</si>
  <si>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PDIA4 ERP70 ERP72</t>
  </si>
  <si>
    <t>104,201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</si>
  <si>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</si>
  <si>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THBS3 TSP3</t>
  </si>
  <si>
    <t>32,789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</si>
  <si>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</si>
  <si>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EXOSC2 RRP4</t>
  </si>
  <si>
    <t>81,538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</si>
  <si>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</si>
  <si>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CD44 LHR MDU2 MDU3 MIC4</t>
  </si>
  <si>
    <t>38,178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</si>
  <si>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</si>
  <si>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LRG1 LRG</t>
  </si>
  <si>
    <t>86,850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</si>
  <si>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</si>
  <si>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PATL1 OK/KNS-cl.5</t>
  </si>
  <si>
    <t>84,660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</si>
  <si>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</si>
  <si>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HSP90AA1 HSP90A HSPC1 HSPCA</t>
  </si>
  <si>
    <t>60,179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</si>
  <si>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</si>
  <si>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87,710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</si>
  <si>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</si>
  <si>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FGFR3 JTK4</t>
  </si>
  <si>
    <t>45,141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</si>
  <si>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</si>
  <si>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SERPINA6 CBG</t>
  </si>
  <si>
    <t>34,481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</si>
  <si>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</si>
  <si>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NCR1 LY94</t>
  </si>
  <si>
    <t>154,689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</si>
  <si>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</si>
  <si>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CARMIL2 LRRC16C RLTPR</t>
  </si>
  <si>
    <t>24,295</t>
  </si>
  <si>
    <t>MDLAQPSQPVDELELSVLERQPEENTPLNGADKVFPSLDEEVPPAEANKESPWSSCNKNVVGRCKLWMIITSIFLGVITVIIIGLCLAAVTYVDEDENEILELSSNKTFFIMLKIPEECVAEEELPHLLTERLTDVYSTSPSLGRYFTSVEIVDFSGENATVTYDLQFGVPSDDENFMKYMMSEELVLGILLQDFRDQNIPGCESLGLDPTSLLLYE</t>
  </si>
  <si>
    <t>TTMP C3orf52</t>
  </si>
  <si>
    <t>130,544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</si>
  <si>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</si>
  <si>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PTCH2 UNQ560/PRO1121/PRO57079</t>
  </si>
  <si>
    <t>31,731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</si>
  <si>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</si>
  <si>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STOM BND7 EPB72</t>
  </si>
  <si>
    <t>1.8.3.5</t>
  </si>
  <si>
    <t>56,640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</si>
  <si>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</si>
  <si>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PCYOX1 KIAA0908 PCL1 UNQ597/PRO1183</t>
  </si>
  <si>
    <t>292,481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</si>
  <si>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</si>
  <si>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EPG5 KIAA1632</t>
  </si>
  <si>
    <t>105,869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</si>
  <si>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</si>
  <si>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THBS4 TSP4</t>
  </si>
  <si>
    <t>270,884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</si>
  <si>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</si>
  <si>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TTC28 KIAA1043 TPRBK</t>
  </si>
  <si>
    <t>36,900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</si>
  <si>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</si>
  <si>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RPRD1B C20orf77 CREPT</t>
  </si>
  <si>
    <t>3.6.1.29</t>
  </si>
  <si>
    <t>16,858</t>
  </si>
  <si>
    <t>MSFRFGQHLIKPSVVFLKTELSFALVNRKPVVPGHVLVCPLRPVERFHDLRPDEVADLFQTTQRVGTVVEKHFHGTSLTFSMQDGPEAGQTVKHVHVHVLPRKAGDFHRNDSIYEELQKHDKEDFPASWRSEEEMAAEAAALRVYFQ</t>
  </si>
  <si>
    <t>58,354</t>
  </si>
  <si>
    <t>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</si>
  <si>
    <t>ZBTB18 RP58 TAZ1 ZNF238</t>
  </si>
  <si>
    <t>184,982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</si>
  <si>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</si>
  <si>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NRXN2 KIAA0921</t>
  </si>
  <si>
    <t>83,284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</si>
  <si>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</si>
  <si>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1.8.3.2</t>
  </si>
  <si>
    <t>82,578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</si>
  <si>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</si>
  <si>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QSOX1 QSCN6 UNQ2520/PRO6013</t>
  </si>
  <si>
    <t>46,010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</si>
  <si>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</si>
  <si>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OLFML3 PSEC0035 PSEC0173 PSEC0244 UNQ663/PRO1294</t>
  </si>
  <si>
    <t>1.15.1.1</t>
  </si>
  <si>
    <t>25,851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</si>
  <si>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</si>
  <si>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SOD3</t>
  </si>
  <si>
    <t>48,142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</si>
  <si>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</si>
  <si>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CALR CRTC</t>
  </si>
  <si>
    <t>94,574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</si>
  <si>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</si>
  <si>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NCAM1 NCAM</t>
  </si>
  <si>
    <t>227,339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</si>
  <si>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</si>
  <si>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MYH11 KIAA0866</t>
  </si>
  <si>
    <t>69,413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</si>
  <si>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</si>
  <si>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EZR VIL2</t>
  </si>
  <si>
    <t>12,575</t>
  </si>
  <si>
    <t>MEAPAQLLFLLLLWLPDTTGEIVLTQSPATLSLSPGERATLSCRASQSVSSYLAWYQQKPGQAPRLLIYDASNRATGIPARFSGSGSGTDFTLTISSLEPEDFAVYYCQQRSNWP</t>
  </si>
  <si>
    <t>IGKV3-11</t>
  </si>
  <si>
    <t>47,972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</si>
  <si>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</si>
  <si>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PCOLCE PCPE1</t>
  </si>
  <si>
    <t>2.7.2.3</t>
  </si>
  <si>
    <t>44,615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</si>
  <si>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</si>
  <si>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PGK1 PGKA MIG10 OK/SW-cl.110</t>
  </si>
  <si>
    <t>25,322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</si>
  <si>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</si>
  <si>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IGFBP6 IBP6</t>
  </si>
  <si>
    <t>101,266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</si>
  <si>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</si>
  <si>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C3orf20</t>
  </si>
  <si>
    <t>101,687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</si>
  <si>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</si>
  <si>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PCDHGA9</t>
  </si>
  <si>
    <t>80,320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</si>
  <si>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</si>
  <si>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MST1 D3F15S2 DNF15S2 HGFL</t>
  </si>
  <si>
    <t>11,737</t>
  </si>
  <si>
    <t>MVKQIESKTAFQEALDAAGDKLVVVDFSATWCGPCKMIKPFFHSLSEKYSNVIFLEVDVDDCQDVASECEVKCMPTFQFFKKGQKVGEFSGANKEKLEATINELV</t>
  </si>
  <si>
    <t>TXN TRDX TRX TRX1</t>
  </si>
  <si>
    <t>54,739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</si>
  <si>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</si>
  <si>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16,080</t>
  </si>
  <si>
    <t>MMWPMHTPLLLLTALMVAVAGSASAQSRTLAGGIHATDLNDKSVQCALDFAISEYNKVINKDEYYSRPLQVMAAYQQIVGGVNYYFNVKFGRTTCTKSQPNLDNCPFNDQPKLKEEEFCSFQINEVPWEDKISILNYKCRKV</t>
  </si>
  <si>
    <t>CST5</t>
  </si>
  <si>
    <t>59,425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</si>
  <si>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</si>
  <si>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PRKCSH G19P1</t>
  </si>
  <si>
    <t>22,277</t>
  </si>
  <si>
    <t>MLPPGTATLLTLLLAAGSLGQKPQRPRRPASPISTIQPKANFDAQQFAGTWLLVAVGSACRFLQEQGHRAEATTLHVAPQGTAMAVSTFRKLDGICWQVRQLYGDTGVLGRFLLQARDARGAVHVVVAETDYQSFAVLYLERAGQLSVKLYARSLPVSDSVLSGFEQRVQEAHLTEDQIFYFPKYGFCEAADQFHVLDEVRR</t>
  </si>
  <si>
    <t>C8G</t>
  </si>
  <si>
    <t>109,793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</si>
  <si>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</si>
  <si>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CLSTN1 CS1 KIAA0911</t>
  </si>
  <si>
    <t>312,298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</si>
  <si>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</si>
  <si>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FBN1 FBN</t>
  </si>
  <si>
    <t>50,302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</si>
  <si>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</si>
  <si>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7.6.2.-</t>
  </si>
  <si>
    <t>146,407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</si>
  <si>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</si>
  <si>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ABCB11 BSEP</t>
  </si>
  <si>
    <t>50,136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</si>
  <si>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</si>
  <si>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TUBA1A TUBA3</t>
  </si>
  <si>
    <t>796,442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</si>
  <si>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</si>
  <si>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SYNE2 KIAA1011 NUA</t>
  </si>
  <si>
    <t>34,904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</si>
  <si>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</si>
  <si>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OR8G1 OR8G1P</t>
  </si>
  <si>
    <t>57,831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</si>
  <si>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</si>
  <si>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242,991</t>
  </si>
  <si>
    <t>MGAQVSTQKSGSHENQNILTNGSNQTFTVINYYKDAASTSSAGQSLSMDPSKFTEPVKDLMLKGAPALNSPNVEACGYSDRVQQITLGNSTITTQEAANAVVCYAEWPEYLPDVDASDVNKTSKPDTSVCRFYTLDSKTWTTGSKGWCWKLPDALKDMGVFGQNMFFHSLGRSGYTVHVQCNATKFHSGCLLVVVIPEHQLASHEGGNVSVKYTFTHPGERGIDLSSANEVGGPVKDVIYNMNGTLLGNLLIFPHQFINLRTNNTATIVIPYINSVPIDSMTRHNNVSLMVIPIAPLTVPTGATPSLPITVTIAPMCTEFSGIRSKSIVPQGLPTTTLPGSGQFLTTDDRQSPSALPNYEPTPRIHIPGKVHNLLEIIQVDTLIPMNNTHTKDEVNSYLIPLNANRQNEQVFGTNLFIGDGVFKTTLLGEIVQYYTHWSGSLRFSLMYTGPALSSAKLILAYTPPGARGPQDRREAMLGTHVVWDIGLQSTIVMTIPWTSGVQFRYTDPDTYTSAGFLSCWYQTSLILPPETTGQVYLLSFISACPDFKLRLMKDTQTISQTVALTEGLGDELEEVIVEKTKQTVASISSGPKHTQKVPILTANETGATMPVLPSDSIETRTTYMHFNGSETDVECFLGRAACVHVTEIQNKDATGIDNHREAKLFNDWKINLSSLVQLRKKLELFTYVRFDSEYTILATASQPDSANYSSNLVVQAMYVPPGAPNPKEWDDYTWQSASNPSVFFKVGDTSRFSVPYVGLASAYNCFYDGYSHDDAETQYGITVLNHMGSMAFRIVNEHDEHKTLVKIRVYHRAKHVEAWIPRAPRALPYTSIGRTNYPKNTEPVIKKRKGDIKSYGLGPRYGGIYTSNVKIMNYHLMTPEDHHNLIAPYPNRDLAIVSTGGHGAETIPHCNCTSGVYYSTYYRKYYPIICEKPTNIWIEGNPYYPSRFQAGVMKGVGPAEPGDCGGILRCIHGPIGLLTAGGSGYVCFADIRQLECIAEEQGLSDYITGLGRAFGVGFTDQISTKVTELQEVAKDFLTTKVLSKVVKMVSALVIICRNHDDLVTVTATLALLGCDGSPWRFLKMYISKHFQVPYIERQANDGWFRKFNDACNAAKGLEWIANKISKLIEWIKNKVLPQAKEKLEFCSKLKQLDILERQITTMHISNPTQEKREQLFNNVLWLEQMSQKFAPLYAVESKRIRELKNKMVNYMQFKSKQRIEPVCVLIHGTPGSGKSLTTSIVGRAIAEHFNSAVYSLPPDPKHFDGYQQQEVVIMDDLNQNPDGQDISMFCQMVSSVDFLPPMASLDNKGMLFTSNFVLASTNSNTLSPPTILNPEALVRRFGFDLDICLHTTYTKNGKLNAGMSTKTCKDCHQPSNFKKCCPLVCGKAISLVDRTTNIRYSVDQLVTAIISDFKSKMQITDSLETLFQGPVYKDLEIDVCNTPPPECINDLLKSVDSEEIREYCKKKKWIIPEIPTNIERAMNQASMIINTILMFVSTLGIVYVIYKLFAQTQGPYSGNPPHNKLKAPTLRPVVVQGPNTEFALSLLRKNIMTITTSKGEFTGLGIHDRVCVIPTHAQPGDDVLVNGQKIRVKDKYKLVDPENINLELTVLTLDRNEKFRDIRGFISEDLEGVDATLVVHSNNFTNTILEVGPVTMAGLINLSSTPTNRMIRYDYATKTGQCGGVLCATGKIFGIHVGGNGRQGFSAQLKKQYFVEKQGQVIARHKVREFNINPVNTPTKSKLHPSVFYDVFPGDKEPAVLSDNDPRLEVKLTESLFSKYKGNVNTEPTENMLVAVDHYAGQLLSLDIPTSELTLKEALYGVDGLEPIDITTSAGFPYVSLGIKKRDILNKETQDTEKMKFYLDKYGIDLPLVTYIKDELRSVDKVRLGKSRLIEASSLNDSVNMRMKLGNLYKAFHQNPGVLTGSAVGCDPDVFWSVIPCLMDGHLMAFDYSNFDASLSPVWFVCLEKVLTKLGFAGSSLIQSICNTHHIFRDEIYVVEGGMPSGCSGTSIFNSMINNIIIRTLILDAYKGIDLDKLKILAYGDDLIVSYPYELDPQVLATLGKNYGLTITPPDKSETFTKMTWENLTFLKRYFKPDQQFPFLVHPVMPMKDIHESIRWTKDPKNTQDHVRSLCMLAWHSGEKEYNEFIQKIRTTDIGKCLILPEYSVLRRRWLDLF</t>
  </si>
  <si>
    <t>12,620</t>
  </si>
  <si>
    <t>MDMMVPAQLLGLLLLWFPGSRCDIQMTQSPSSVSASVGDRVTITCRASQGISSWLAWYQQKPGKAPKLLIYAASSLQSGVPSRFSGSGSGTDFTLTISSLQPEDFATYYCQQANSFP</t>
  </si>
  <si>
    <t>IGKV1D-12</t>
  </si>
  <si>
    <t>11,471</t>
  </si>
  <si>
    <t>MSNTQAERSIIGMIDMFHKYTRRDDKIEKPSLLTMMKENFPNFLSACDKKGTNYLADVFEKKDKNEDKKIDFSEFLSLLGDIATDYHKQSHGAAPCSGGSQ</t>
  </si>
  <si>
    <t>S100A7 PSOR1 S100A7C</t>
  </si>
  <si>
    <t>11,419</t>
  </si>
  <si>
    <t>MKALCLLLLPVLGLLVSSKTLCSMEEAINERIQEVAGSLIFRAISSIGLECQSVTSRGDLATCPRGFAVTGCTCGSACGSWDVRAETTCHCQCAGMDWTGARCCRVQP</t>
  </si>
  <si>
    <t>RETN FIZZ3 HXCP1 RSTN UNQ407/PRO1199</t>
  </si>
  <si>
    <t>74,192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</si>
  <si>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</si>
  <si>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50,141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</si>
  <si>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</si>
  <si>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EEF1A1 EEF1A EF1A LENG7</t>
  </si>
  <si>
    <t>26,886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</si>
  <si>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</si>
  <si>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AZU1</t>
  </si>
  <si>
    <t>3.4.21.104</t>
  </si>
  <si>
    <t>75,702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</si>
  <si>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</si>
  <si>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48,542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</si>
  <si>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</si>
  <si>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SERPINA4 KST PI4</t>
  </si>
  <si>
    <t>142,929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</si>
  <si>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</si>
  <si>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PASK KIAA0135</t>
  </si>
  <si>
    <t>61,874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</si>
  <si>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</si>
  <si>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BIN2 BRAP1</t>
  </si>
  <si>
    <t>1.11.1.9</t>
  </si>
  <si>
    <t>25,552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</si>
  <si>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</si>
  <si>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GPX3 GPXP</t>
  </si>
  <si>
    <t>90,000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</si>
  <si>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</si>
  <si>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TMPRSS6 UNQ354/PRO618</t>
  </si>
  <si>
    <t>37,251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</si>
  <si>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</si>
  <si>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LIMS1 PINCH PINCH1</t>
  </si>
  <si>
    <t>34,682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</si>
  <si>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</si>
  <si>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23,603</t>
  </si>
  <si>
    <t>MALSWVLTVLSLLPLLEAQIPLCANLVPVPITNATLDRITGKWFYIASAFRNEEYNKSVQEIQATFFYFTPNKTEDTIFLREYQTRQNQCFYNSSYLNVQRENGTVSRYEGGREHVAHLLFLRDTKTLMFGSYLDDEKNWGLSFYADKPETTKEQLGEFYEALDCLCIPRSDVMYTDWKKDKCEPLEKQHEKERKQEEGES</t>
  </si>
  <si>
    <t>ORM2 AGP2</t>
  </si>
  <si>
    <t>118,642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</si>
  <si>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</si>
  <si>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ABI3BP NESHBP TARSH</t>
  </si>
  <si>
    <t>1,519,175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</si>
  <si>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</si>
  <si>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MUC16 CA125</t>
  </si>
  <si>
    <t>67,820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</si>
  <si>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</si>
  <si>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MSN</t>
  </si>
  <si>
    <t>24,005</t>
  </si>
  <si>
    <t>MDLSLLWVLLPLVTMAWGQYGDYGYPYQQYHDYSDDGWVNLNRQGFSYQCPQGQVIVAVRSIFSKKEGSDRQWNYACMPTPQSLGEPTECWWEEINRAGMEWYQTCSNNGLVAGFQSRYFESVLDREWQFYCCRYSKRCPYSCWLTTEYPGHYGEEMDMISYNYDYYIRGATTTFSAVERDRQWKFIMCRMTEYDCEFANV</t>
  </si>
  <si>
    <t>DPT</t>
  </si>
  <si>
    <t>141,148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</si>
  <si>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</si>
  <si>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SYMPK SPK</t>
  </si>
  <si>
    <t>86,943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</si>
  <si>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</si>
  <si>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APP A4 AD1</t>
  </si>
  <si>
    <t>228,999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</si>
  <si>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</si>
  <si>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12,943</t>
  </si>
  <si>
    <t>MELGLSWVFLVAILEGVQCEVQLVESGGGLVQPGGSLRLSCAASGFTFSSYWMSWVRQAPGKGLEWVANIKQDGSEKYYVDSVKGRFTISRDNAKNSLYLQMNSLRAEDTAVYYCAR</t>
  </si>
  <si>
    <t>IGHV3-7</t>
  </si>
  <si>
    <t>P01781,P01780</t>
  </si>
  <si>
    <t>19,889</t>
  </si>
  <si>
    <t>MADVLDLHEAGGEDFAMDEDGDESIHKLKEKAKKRKGRGFGSEEGSRARMREDYDSVEQDGDEPGPQRSVEGWILFVTGVHEEATEEDIHDKFAEYGEIKNIHLNLDRRTGYLKGYTLVEYETYKEAQAAMEGLNGQDLMGQPISVDWCFVRGPPKGKRRGGRRRSRSPDRRRR</t>
  </si>
  <si>
    <t>RBM8A RBM8 HSPC114 MDS014</t>
  </si>
  <si>
    <t>35,132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</si>
  <si>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</si>
  <si>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209,811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</si>
  <si>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</si>
  <si>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SPEF2 KIAA1770 KPL2</t>
  </si>
  <si>
    <t>82,860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</si>
  <si>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</si>
  <si>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21,841</t>
  </si>
  <si>
    <t>MGKISSLPTQLFKCCFCDFLKVKMHTMSSSHLFYLALCLLTFTSSATAGPETLCGAELVDALQFVCGDRGFYFNKPTGYGSSSRRAPQTGIVDECCFRSCDLRRLEMYCAPLKPAKSARSVRAQRHTDMPKTQKYQPPSTNKNTKSQRRKGWPKTHPGGEQKEGTEASLQIRGKKKEQRREIGSRNAECRGKKGK</t>
  </si>
  <si>
    <t>IGF1 IBP1</t>
  </si>
  <si>
    <t>2.7.1.149</t>
  </si>
  <si>
    <t>46,225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</si>
  <si>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</si>
  <si>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PIP4K2A PIP5K2 PIP5K2A</t>
  </si>
  <si>
    <t>14,728</t>
  </si>
  <si>
    <t>MQIFVKTLTGKTITLEVEPSDTIENVKAKIQDKEGIPPDQQRLIFAGKQLEDGRTLSDYNIQKESTLHLVLRLRGGIIEPSLRQLAQKYNCDKMICRKCYARLHPRAVNCRKKKCGHTNNLRPKKKVK</t>
  </si>
  <si>
    <t>UBA52 UBCEP2</t>
  </si>
  <si>
    <t>42,353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</si>
  <si>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</si>
  <si>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45,374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</si>
  <si>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</si>
  <si>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NAP1L1 NRP</t>
  </si>
  <si>
    <t>2.3.1.43</t>
  </si>
  <si>
    <t>49,578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</si>
  <si>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</si>
  <si>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74,609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</si>
  <si>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</si>
  <si>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TRAF7 RFWD1 RNF119</t>
  </si>
  <si>
    <t>65,331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</si>
  <si>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</si>
  <si>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LGALS3BP M2BP</t>
  </si>
  <si>
    <t>39,617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</si>
  <si>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</si>
  <si>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MACROH2A1 H2AFY</t>
  </si>
  <si>
    <t>12,957</t>
  </si>
  <si>
    <t>MRLPAQLLGLLMLWVSGSSGDIVMTQSPLSLPVTPGEPASISCRSSQSLLHSNGYNYLDWYLQKPGQSPQLLIYLGSNRASGVPDRFSGSGSGTDFTLKISRVEAEDVGVYYCMQALQTP</t>
  </si>
  <si>
    <t>IGKV2D-28</t>
  </si>
  <si>
    <t>P01615</t>
  </si>
  <si>
    <t>1.1.1.300</t>
  </si>
  <si>
    <t>36,865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</si>
  <si>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</si>
  <si>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RDH14 PAN2 SDR7C4 UNQ529/PRO1072</t>
  </si>
  <si>
    <t>32,903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</si>
  <si>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</si>
  <si>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FCN3 FCNH HAKA1</t>
  </si>
  <si>
    <t>119,749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</si>
  <si>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</si>
  <si>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SEC24A</t>
  </si>
  <si>
    <t>88,747</t>
  </si>
  <si>
    <t>MQHTGNCETLIVNSCFGSTCARSIPVFIDSCDLTAEVSRDEETRLARSMPVVLEKIESIIEKIFQTSGPNIVHDKDRAKIALCRLLLGPVAVPCFCEEWDTNDYLSKSGCKCIGPILYIHTSRCRCSDIPVFKFSIMKDYYASHVFRGLLSLKEWNTHLPNVLCTCELSMSDRYVATVYPKQNSIYLEYYPYFLCYLCRHLTVIEIEQCTNDLISLLGPKVAQRVIIHFKLLFGFRHKPHIGTVDSWFWENFFMLELHKLWLTVVKHNRVTTDFFNVVYEKIQNYKQYAIKTLRMSSKAVPAIQRLCLAKFKQQLLYLNIKVTVKKNKREMCLNGFVYGKTLYVVESSQLIFRNLLLLYYDYSLPDECKTNEENVLTAHYIRVISRLSFKRSRSALPPGVRPDFIFVAQQPKRKELPNVPGGIDFAEITSVRHGAVTLNAFNTNKVMNLKATISKRANFVYHRIPKTMTHSFVMYKHTFKEPAFTVSTFVSNDDLDMSSLNINIRGPYCDFLYALGVYKMHVSIRDLFLPAFVCNSNNSVDLQGLENQDVVRNRKKKVYWITNFPCMISNANKVNVGWFKAGTGIIPRVSGEDLQNVLLQELNNVREIPGLVFDMDLHQLLVLLEQRNLHQIPFLVKQFLIFLRLGLLMGYGHSRRNKVHDIMLHLISNGLFDFNKNSVANTKIKHGCALVGTRLANNVPKIIARQKKMKLDHMGRNANSLAVLRFIVKSGEQKNKTVFIKLLEYLAETSTAINTRNEVARLLQTLTAKVKT</t>
  </si>
  <si>
    <t>U58 5R</t>
  </si>
  <si>
    <t>42,055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</si>
  <si>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</si>
  <si>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18,618</t>
  </si>
  <si>
    <t>MRRLLIPLALWLGAVGVGVAELTEAQRRGLQVALEEFHKHPPVQWAFQETSVESAVDTPFPAGIFVRLEFKLQQTSCRKRDWKKPECKVRPNGRKRKCLACIKLGSEDKVLGRLVHCPIETQVLREAEEHQETQCLRVQRAGEDPHSFYFPGQFAFSKALPRS</t>
  </si>
  <si>
    <t>RARRES2 TIG2</t>
  </si>
  <si>
    <t>69,069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</si>
  <si>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</si>
  <si>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AFM ALB2 ALBA</t>
  </si>
  <si>
    <t>81,313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</si>
  <si>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</si>
  <si>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KIF2C KNSL6</t>
  </si>
  <si>
    <t>9,849</t>
  </si>
  <si>
    <t>MKGLAAALLVLVCTMALCSCAQVGTNKELCCLVYTSWQIPQKFIVDYSETSPQCPKPGVILLTKRGRQICADPNKKWVQKYISDLKLNA</t>
  </si>
  <si>
    <t>CCL18 AMAC1 DCCK1 MIP4 PARC SCYA18</t>
  </si>
  <si>
    <t>20,690</t>
  </si>
  <si>
    <t>MGLQQEISLQPWCHHPAESCQTTTDMTERLSAEQIKEYKGVFEMFDEEGNGEVKTGELEWLMSLLGINPTKSELASMAKDVDRDNKGFFNCDGFLALMGVYHEKAQNQESELRAAFRVFDKEGKGYIDWNTLKYVLMNAGEPLNEVEAEQMMKEADKDGDRTIDYEEFVAMMTGESFKLIQ</t>
  </si>
  <si>
    <t>CALML6 CAGLP CALGP</t>
  </si>
  <si>
    <t>70,783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</si>
  <si>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</si>
  <si>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PABPC4 APP1 PABP4</t>
  </si>
  <si>
    <t>67,047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</si>
  <si>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</si>
  <si>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C8B</t>
  </si>
  <si>
    <t>13,950</t>
  </si>
  <si>
    <t>MPEPSKSAPAPKKGSKKAITKAQKKDGKKRKRSRKESYSIYVYKVLKQVHPDTGISSKAMGIMNSFVNDIFERIAGEASRLAHYNKRSTITSREIQTAVRLLLPGELAKHAVSEGTKAVTKYTSSK</t>
  </si>
  <si>
    <t>H2BC3 H2BFF HIST1H2BB</t>
  </si>
  <si>
    <t>87,058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</si>
  <si>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</si>
  <si>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ITGB3 GP3A</t>
  </si>
  <si>
    <t>46,312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</si>
  <si>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</si>
  <si>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SERPINF1 PEDF PIG35</t>
  </si>
  <si>
    <t>79,247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</si>
  <si>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</si>
  <si>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MASP1 CRARF CRARF1 PRSS5</t>
  </si>
  <si>
    <t>15,799</t>
  </si>
  <si>
    <t>MAGPLRAPLLLLAILAVALAVSPAAGSSPGKPPRLVGGPMDASVEEEGVRRALDFAVGEYNKASNDMYHSRALQVVRARKQIVAGVNYFLDVELGRTTCTKTQPNLDNCPFHDQPHLKRKAFCSFQIYAVPWQGTMTLSKSTCQDA</t>
  </si>
  <si>
    <t>CST3</t>
  </si>
  <si>
    <t>103,134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</si>
  <si>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</si>
  <si>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NRP1 NRP VEGF165R</t>
  </si>
  <si>
    <t>34,174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</si>
  <si>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</si>
  <si>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OR5B21</t>
  </si>
  <si>
    <t>31,674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</si>
  <si>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</si>
  <si>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IGFBP3 IBP3</t>
  </si>
  <si>
    <t>188,305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</si>
  <si>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</si>
  <si>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C5 CPAMD4</t>
  </si>
  <si>
    <t>65,163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</si>
  <si>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</si>
  <si>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C8A</t>
  </si>
  <si>
    <t>81,745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</si>
  <si>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</si>
  <si>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JUP CTNNG DP3</t>
  </si>
  <si>
    <t>272,320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</si>
  <si>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</si>
  <si>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FN1 FN</t>
  </si>
  <si>
    <t>3.1.27.-</t>
  </si>
  <si>
    <t>16,840</t>
  </si>
  <si>
    <t>MALQRTHSLLLLLLLTLLGLGLVQPSYGQDGMYQRFLRQHVHPEETGGSDRYCNLMMQRRKMTLYHCKRFNTFIHEDIWNIRSICSTTNIQCKNGKMNCHEGVVKVTDCRDTGSSRAPNCRYRAIASTRRVVIACEGNPQVPVHFDG</t>
  </si>
  <si>
    <t>RNASE4 RNS4</t>
  </si>
  <si>
    <t>12,936</t>
  </si>
  <si>
    <t>MKHLWFFLLLVAAPRWVLSQVQLQESGPGLVKPSETLSLTCTVSGGSISSYYWSWIRQPPGKGLEWIGYIYYSGSTNYNPSLKSRVTISVDTSKNQFSLKLSSVTAADTAVYYCAR</t>
  </si>
  <si>
    <t>IGHV4-59</t>
  </si>
  <si>
    <t>74,179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</si>
  <si>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</si>
  <si>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CD180 LY64 RP105</t>
  </si>
  <si>
    <t>28,854</t>
  </si>
  <si>
    <t>MSWRPPAHNAEGQEGLWYRSVCQSHGAFCGCGDFVGHLNRLAERLGRPQPPRPPGGPPGPAIRVLPALPPAEGSPRRHNRTENQPCGGGDADFGDQRDAGDGGAAADDLSPADVEDLLDWLDAPDRLSKTPVNNPPLTSPVPVESLVQYKLSTRSTSTRASRSTDGTSDVASLGRQLLKECKQNQQMLSFLQQVQNAQEQRSPWPLQETPYLPGRENAKPGKTRPRKKPRAKQKPKKRRRYRSSSNSSSKSNDSSDAESSTCSSN</t>
  </si>
  <si>
    <t>ORF2/3</t>
  </si>
  <si>
    <t>113,377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</si>
  <si>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</si>
  <si>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ITGA2B GP2B ITGAB</t>
  </si>
  <si>
    <t>21,253</t>
  </si>
  <si>
    <t>MFHQIWAALLYFYGIILNSIYQCPEHSQLTTLGVDGKEFPEVHLGQWYFIAGAAPTKEELATFDPVDNIVFNMAAGSAPMQLHLRATIRMKDGLCVPRKWIYHLTEGSTDLRTEGRPDMKTELFSSSCPGGIMLNETGQGYQRFLLYNRSPHPPEKCVEEFKSLTSCLDSKAFLLTPRNQEACELSNN</t>
  </si>
  <si>
    <t>APOM G3A NG20 HSPC336</t>
  </si>
  <si>
    <t>261,329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</si>
  <si>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</si>
  <si>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ACAN AGC1 CSPG1 MSK16</t>
  </si>
  <si>
    <t>3.2.1.17</t>
  </si>
  <si>
    <t>16,537</t>
  </si>
  <si>
    <t>MKALIVLGLVLLSVTVQGKVFERCELARTLKRLGMDGYRGISLANWMCLAKWESGYNTRATNYNAGDRSTDYGIFQINSRYWCNDGKTPGAVNACHLSCSALLQDNIADAVACAKRVVRDPQGIRAWVAWRNRCQNRDVRQYVQGCGV</t>
  </si>
  <si>
    <t>LYZ LZM</t>
  </si>
  <si>
    <t>26,017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</si>
  <si>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</si>
  <si>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44,774</t>
  </si>
  <si>
    <t>MLPLIKQEDIKPEPDFTIQYRNKIIDTAGCIVISDSEEEQGEEVETRGATASSPSTGSGTPRVTSPTHPLSQMNHPPLPDPLGRPDEDSSSSSSSCSSASDSESESEEMKCSSGGGASVTSSHHGRGGFGGAASSSLLSCGHQSSGGASTGPRKKKSKRISELDNEKVRNIMKDKNTPFCTPNVQTRRGRVKIDEVSRMFRNTNRSLEYKNLPFTIPSMHQVLDEAIKACKTMQVNNKGIQIIYTRNHEVKSEVDAVRCRLGTMCNLALSTPFLMEHTMPVTHPPKVAQRTADACNEGVKAAWSLKELHTHQLCPRSSDYRNMIIHAATPVDLLGALNLCLPLMQKFPKQVMVRIFSTNQGGFMLPIYETATKAYAVGQFEQPTETPPEDLDTLSLAIEAAIQDLRNKSQ</t>
  </si>
  <si>
    <t>UL122</t>
  </si>
  <si>
    <t>331,774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</si>
  <si>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</si>
  <si>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DSP</t>
  </si>
  <si>
    <t>17,208</t>
  </si>
  <si>
    <t>MRRLLLVTSLVVVLLWEAGAVPAPKVPIKMQVKHWPSEQDPEKAWGARVVEPPEKDDQLVVLFPVQKPKLLTTEEKPRGQGRGPILPGTKAWMETEDTLGHVLSPEPDHDSLYHPPPEEDQGEERPRLWVMPNHQVLLGPEEDQDHIYHPQ</t>
  </si>
  <si>
    <t>PRAP1 UPA UNQ608/PRO1195</t>
  </si>
  <si>
    <t>52,658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</si>
  <si>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</si>
  <si>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MARCO SCARA2</t>
  </si>
  <si>
    <t>38,429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</si>
  <si>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</si>
  <si>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LUM LDC SLRR2D</t>
  </si>
  <si>
    <t>12,042</t>
  </si>
  <si>
    <t>MAWTPLWLTLLTLCIGSVVSSELTQDPAVSVALGQTVRITCQGDSLRSYYASWYQQKPGQAPVLVIYGKNNRPSGIPDRFSGSSSGNTASLTITGAQAEDEADYYCNSRDSS</t>
  </si>
  <si>
    <t>IGLV3-19</t>
  </si>
  <si>
    <t>3.4.21.43</t>
  </si>
  <si>
    <t>83,268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</si>
  <si>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</si>
  <si>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C2</t>
  </si>
  <si>
    <t>18,502</t>
  </si>
  <si>
    <t>MASGVAVSDGVIKVFNDMKVRKSSTPEEVKKRKKAVLFCLSEDKKNIILEEGKEILVGDVGQTVDDPYATFVKMLPDKDCRYALYDATYETKESKKEDLVFIFWAPESAPLKSKMIYASSKDAIKKKLTGIKHELQANCYEEVKDRCTLAEKLGGSAVISLEGKPL</t>
  </si>
  <si>
    <t>CFL1 CFL</t>
  </si>
  <si>
    <t>248,073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</si>
  <si>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</si>
  <si>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FLG2 IFPS</t>
  </si>
  <si>
    <t>12,284</t>
  </si>
  <si>
    <t>MAGFPLLLTLLTHCAGSWAQSVLTQPPSASGTPGQRVTISCSGSSSNIGSNYVYWYQQLPGTAPKLLIYSNNQRPSGVPDRFSGSKSGTSASLAISGLRSEDEADYYCAAWDDSLSG</t>
  </si>
  <si>
    <t>IGLV1-47</t>
  </si>
  <si>
    <t>3.5.1.28</t>
  </si>
  <si>
    <t>62,217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</si>
  <si>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</si>
  <si>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PGLYRP2 PGLYRPL PGRPL UNQ3103/PRO10102</t>
  </si>
  <si>
    <t>66,035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</si>
  <si>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</si>
  <si>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IGFALS ALS</t>
  </si>
  <si>
    <t>16,572</t>
  </si>
  <si>
    <t>MRLLQLLFRASPATLLLVLCLQLGANKAQDNTRKIIIKNFDIPKSVRPNDEVTAVLAVQTELKECMVVKTYLISSIPLQGAFNYKYTACLCDDNPKTFYWDFYTNRTVQIAAVVDVIRELGICPDDAAVIPIKNNRFYTIEILKVE</t>
  </si>
  <si>
    <t>PIP GCDFP15 GPIP4</t>
  </si>
  <si>
    <t>30,651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</si>
  <si>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</si>
  <si>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CFHR2 CFHL2 FHR2 HFL3</t>
  </si>
  <si>
    <t>75,931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</si>
  <si>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</si>
  <si>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RIPK1 RIP RIP1</t>
  </si>
  <si>
    <t>92,469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</si>
  <si>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</si>
  <si>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HSP90B1 GRP94 TRA1</t>
  </si>
  <si>
    <t>19,301</t>
  </si>
  <si>
    <t>MKTQRDGHSLGRWSLVLLLLGLVMPLAIIAQVLSYKEAVLRAIDGINQRSSDANLYRLLDLDPRPTMDGDPDTPKPVSFTVKETVCPRTTQQSPEDCDFKKDGLVKRCMGTVTLNQARGSFDISCDKDNKRFALLGDFFRKSKEKIGKEFKRIVQRIKDFLRNLVPRTES</t>
  </si>
  <si>
    <t>CAMP CAP18 FALL39 HSD26</t>
  </si>
  <si>
    <t>30,570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</si>
  <si>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</si>
  <si>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IGFBP5 IBP5</t>
  </si>
  <si>
    <t>12,933</t>
  </si>
  <si>
    <t>MDWTWRVFCLLAVAPGAHSQVQLVQSGAEVKKPGASVKVSCKASGYTFTSYYMHWVRQAPGQGLEWMGIINPSGGSTSYAQKFQGRVTMTRDTSTSTVYMELSSLRSEDTAVYYCAR</t>
  </si>
  <si>
    <t>IGHV1-46</t>
  </si>
  <si>
    <t>104,786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</si>
  <si>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</si>
  <si>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C6</t>
  </si>
  <si>
    <t>93,518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</si>
  <si>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</si>
  <si>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C7</t>
  </si>
  <si>
    <t>2.7.1.40</t>
  </si>
  <si>
    <t>57,937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</si>
  <si>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</si>
  <si>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PKM OIP3 PK2 PK3 PKM2</t>
  </si>
  <si>
    <t>34,259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</si>
  <si>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</si>
  <si>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AZGP1 ZAG ZNGP1</t>
  </si>
  <si>
    <t>20,987</t>
  </si>
  <si>
    <t>MREYKLVVLGSGGVGKSALTVQFVQGIFVEKYDPTIEDSYRKQVEVDCQQCMLEILDTAGTEQFTAMRDLYMKNGQGFALVYSITAQSTFNDLQDLREQILRVKDTEDVPMILVGNKCDLEDERVVGKEQGQNLARQWCNCAFLESSAKSKINVNEIFYDLVRQINRKTPVEKKKPKKKSCLLL</t>
  </si>
  <si>
    <t>RAP1A KREV1</t>
  </si>
  <si>
    <t>51,276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</si>
  <si>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</si>
  <si>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CFP PFC</t>
  </si>
  <si>
    <t>25,039</t>
  </si>
  <si>
    <t>MEKLLCFLVLTSLSHAFGQTDMSRKAFVFPKESDTSYVSLKAPLTKPLKAFTVCLHFYTELSSTRGYSIFSYATKRQDNEILIFWSKDIGYSFTVGGSEILFEVPEVTVAPVHICTSWESASGIVEFWVDGKPRVRKSLKKGYTVGAEASIILGQEQDSFGGNFEGSQSLVGDIGNVNMWDFVLSPDEINTIYLGGPFSPNVLNWRALKYEVQGEVFTKPQLWP</t>
  </si>
  <si>
    <t>CRP PTX1</t>
  </si>
  <si>
    <t>99,849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</si>
  <si>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</si>
  <si>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34,001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</si>
  <si>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</si>
  <si>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FCN2 FCNL</t>
  </si>
  <si>
    <t>35,078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</si>
  <si>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</si>
  <si>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FCN1 FCNM</t>
  </si>
  <si>
    <t>54,254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</si>
  <si>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</si>
  <si>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10,835</t>
  </si>
  <si>
    <t>MLTELEKALNSIIDVYHKYSLIKGNFHAVYRDDLKKLLETECPQYIRKKGADVWFKELDINTDGAVNFQEFLILVIKMGVAAHKKSHEESHKE</t>
  </si>
  <si>
    <t>S100A8 CAGA CFAG MRP8</t>
  </si>
  <si>
    <t>21,276</t>
  </si>
  <si>
    <t>MVMLLLLLSALAGLFGAAEGQAFHLGKCPNPPVQENFDVNKYLGRWYEIEKIPTTFENGRCIQANYSLMENGKIKVLNQELRADGTVNQIEGEATPVNLTEPAKLEVKFSWFMPSAPYWILATDYENYALVYSCTCIIQLFHVDFAWILARNPNLPPETVDSLKNILTSNNIDVKKMTVTDQVNCPKLS</t>
  </si>
  <si>
    <t>13,310</t>
  </si>
  <si>
    <t>MRLPAQLLGLLMLWVPGSSEDIVMTQTPLSLPVTPGEPASISCRSSQSLLDSDDGNTYLDWYLQKPGQSPQLLIYTLSYRASGVPDRFSGSGSGTDFTLKISRVEAEDVGVYYCMQRIEFP</t>
  </si>
  <si>
    <t>IGKV2D-40</t>
  </si>
  <si>
    <t>13,894</t>
  </si>
  <si>
    <t>MSLRLDTTPSCNSARPLHALQVLLLLSLLLTALASSTKGQTKRNLAKGKEESLDSDLYAELRCMCIKTTSGIHPKNIQSLEVIGKGTHCNQVEVIATLKDGRKICLDPDAPRIKKIVQKKLAGDESAD</t>
  </si>
  <si>
    <t>PPBP CTAP3 CXCL7 SCYB7 TGB1 THBGB1</t>
  </si>
  <si>
    <t>14,095</t>
  </si>
  <si>
    <t>MSGRGKQGGKARAKAKSRSSRAGLQFPVGRVHRLLRKGNYAERVGAGAPVYMAAVLEYLTAEILELAGNAARDNKKTRIIPRHLQLAIRNDEELNKLLGKVTIAQGGVLPNIQAVLLPKKTESHHKAKGK</t>
  </si>
  <si>
    <t>H2AC18 H2AFO HIST2H2AA HIST2H2AA3; H2AC19 HIST2H2AA4</t>
  </si>
  <si>
    <t>47,173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</si>
  <si>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</si>
  <si>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CAVIN2 SDPR</t>
  </si>
  <si>
    <t>12,782</t>
  </si>
  <si>
    <t>MDMRVPAQLLGLLLLWLPGAKCDIQMTQSPSTLSASVGDRVTITCRASQSISSWLAWYQQKPGKAPKLLIYKASSLESGVPSRFSGSGSGTEFTLTISSLQPDDFATYYCQQYNSYS</t>
  </si>
  <si>
    <t>IGKV1-5</t>
  </si>
  <si>
    <t>P01602</t>
  </si>
  <si>
    <t>10,201</t>
  </si>
  <si>
    <t>MRTLAILAAILLVALQAQAEPLQARADEVAAAPEQIAADIPEVVVSLAWDESLAPKHPGSRKNMACYCRIPACIAGERRYGTCIYQGRLWAFCC</t>
  </si>
  <si>
    <t>DEFA1 DEF1 DEFA2 MRS; DEFA1B</t>
  </si>
  <si>
    <t>3.4.21.46</t>
  </si>
  <si>
    <t>27,033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</si>
  <si>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</si>
  <si>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CFD DF PFD</t>
  </si>
  <si>
    <t>41,213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</si>
  <si>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</si>
  <si>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APOA5 RAP3 UNQ411/PRO773</t>
  </si>
  <si>
    <t>267,009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</si>
  <si>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</si>
  <si>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F8 F8C</t>
  </si>
  <si>
    <t>113,748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</si>
  <si>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</si>
  <si>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DSG1 CDHF4</t>
  </si>
  <si>
    <t>23,512</t>
  </si>
  <si>
    <t>MALSWVLTVLSLLPLLEAQIPLCANLVPVPITNATLDQITGKWFYIASAFRNEEYNKSVQEIQATFFYFTPNKTEDTIFLREYQTRQDQCIYNTTYLNVQRENGTISRYVGGQEHFAHLLILRDTKTYMLAFDVNDEKNWGLSVYADKPETTKEQLGEFYEALDCLRIPKSDVVYTDWKKDKCEPLEKQHEKERKQEEGES</t>
  </si>
  <si>
    <t>ORM1 AGP1</t>
  </si>
  <si>
    <t>12,737</t>
  </si>
  <si>
    <t>MDMRVPAQLLGLLLLWLRGARCDIQMTQSPSSLSASVGDRVTITCRASQSISSYLNWYQQKPGKAPKLLIYAASSLQSGVPSRFSGSGSGTDFTLTISSLQPEDFATYYCQQSYSTP</t>
  </si>
  <si>
    <t>IGKV1-39</t>
  </si>
  <si>
    <t>74,925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</si>
  <si>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</si>
  <si>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GAS6 AXLLG</t>
  </si>
  <si>
    <t>3.4.21.45</t>
  </si>
  <si>
    <t>65,750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</si>
  <si>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</si>
  <si>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CFI IF</t>
  </si>
  <si>
    <t>3.4.21.21</t>
  </si>
  <si>
    <t>51,594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</si>
  <si>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</si>
  <si>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F7</t>
  </si>
  <si>
    <t>2.7.3.2</t>
  </si>
  <si>
    <t>43,101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</si>
  <si>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</si>
  <si>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CKM CKMM</t>
  </si>
  <si>
    <t>501,319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</si>
  <si>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</si>
  <si>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LPA</t>
  </si>
  <si>
    <t>35,399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</si>
  <si>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</si>
  <si>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20,140</t>
  </si>
  <si>
    <t>MGIPMGKSMLVLLTFLAFASCCIAAYRPSETLCGGELVDTLQFVCGDRGFYFSRPASRVSRRSRGIVEECCFRSCDLALLETYCATPAKSERDVSTPPTVLPDNFPRYPVGKFFQYDTWKQSTQRLRRGLPALLRARRGHVLAKELEAFREAKRHRPLIALPTQDPAHGGAPPEMASNRK</t>
  </si>
  <si>
    <t>IGF2 PP1446</t>
  </si>
  <si>
    <t>129,383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</si>
  <si>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</si>
  <si>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THBS1 TSP TSP1</t>
  </si>
  <si>
    <t>75,953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</si>
  <si>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</si>
  <si>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FERMT3 KIND3 MIG2B URP2</t>
  </si>
  <si>
    <t>12,446</t>
  </si>
  <si>
    <t>MAWTVLLLGLLSHCTGSVTSYVLTQPPSVSVAPGQTARITCGGNNIGSKSVHWYQQKPGQAPVLVVYDDSDRPSGIPERFSGSNSGNTATLTISRVEAGDEADYYCQVWDSSSDHPT</t>
  </si>
  <si>
    <t>IGLV3-21</t>
  </si>
  <si>
    <t>43,417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</si>
  <si>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</si>
  <si>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ASPN PLAP1 SLRR1C UNQ215/PRO241</t>
  </si>
  <si>
    <t>3.4.17.3</t>
  </si>
  <si>
    <t>52,286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</si>
  <si>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</si>
  <si>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CPN1 ACBP</t>
  </si>
  <si>
    <t>22,537</t>
  </si>
  <si>
    <t>MELWGAYLLLCLFSLLTQVTTEPPTQKPKKIVNAKKDVVNTKMFEELKSRLDTLAQEVALLKEQQALQTVCLKGTKVHMKCFLAFTQTKTFHEASEDCISRGGTLGTPQTGSENDALYEYLRQSVGNEAEIWLGLNDMAAEGTWVDMTGARIAYKNWETEITAQPDGGKTENCAVLSGAANGKWFDKRCRDQLPYICQFGIV</t>
  </si>
  <si>
    <t>CLEC3B TNA</t>
  </si>
  <si>
    <t>64,419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</si>
  <si>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</si>
  <si>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CFHR5 CFHL5 FHR5</t>
  </si>
  <si>
    <t>11,284</t>
  </si>
  <si>
    <t>MRFMTLLFLTALAGALVCAYDPEAASAPGSGNPCHEASAAQKENAGEDPGLARQAPKPRKQRSSLLEKGLDGAKKAVGGLGKLGKDAVEDLESVGKGAVHDVKDVLDSVL</t>
  </si>
  <si>
    <t>DCD AIDD DSEP</t>
  </si>
  <si>
    <t>14,135</t>
  </si>
  <si>
    <t>MSGRGKQGGKARAKAKTRSSRAGLQFPVGRVHRLLRKGNYSERVGAGAPVYLAAVLEYLTAEILELAGNAARDNKKTRIIPRHLQLAIRNDEELNKLLGRVTIAQGGVLPNIQAVLLPKKTESHHKAKGK</t>
  </si>
  <si>
    <t>H2AC4 H2AFM HIST1H2AB; H2AC8 H2AFA HIST1H2AE</t>
  </si>
  <si>
    <t>94,973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</si>
  <si>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</si>
  <si>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FGA</t>
  </si>
  <si>
    <t>226,532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</si>
  <si>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</si>
  <si>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53,154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</si>
  <si>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</si>
  <si>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AGT SERPINA8</t>
  </si>
  <si>
    <t>40,125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</si>
  <si>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</si>
  <si>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PLEK P47</t>
  </si>
  <si>
    <t>44,744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</si>
  <si>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</si>
  <si>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1.16.3.1</t>
  </si>
  <si>
    <t>122,205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</si>
  <si>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</si>
  <si>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CP</t>
  </si>
  <si>
    <t>13,380</t>
  </si>
  <si>
    <t>MVLQTQVFISLLLWISGAYGDIVMTQSPDSLAVSLGERATINCKSSQSVLYSSNNKNYLAWYQQKPGQPPKLLIYWASTRESGVPDRFSGSGSGTDFTLTISSLQAEDVAVYYCQQYYSTP</t>
  </si>
  <si>
    <t>IGKV4-1</t>
  </si>
  <si>
    <t>P06312</t>
  </si>
  <si>
    <t>178,188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</si>
  <si>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</si>
  <si>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COL18A1</t>
  </si>
  <si>
    <t>34,814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</si>
  <si>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</si>
  <si>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IGFBP2 BP2 IBP2</t>
  </si>
  <si>
    <t>35,015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</si>
  <si>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</si>
  <si>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TFPI LACI TFPI1</t>
  </si>
  <si>
    <t>28,357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</si>
  <si>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</si>
  <si>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3.4.21.69</t>
  </si>
  <si>
    <t>52,071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</si>
  <si>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</si>
  <si>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15,258</t>
  </si>
  <si>
    <t>MVLSPADKTNVKAAWGKVGAHAGEYGAEALERMFLSFPTTKTYFPHFDLSHGSAQVKGHGKKVADALTNAVAHVDDMPNALSALSDLHAHKLRVDPVNFKLLSHCLLVTLAAHLPAEFTPAVHASLDKFLASVSTVLTSKYR</t>
  </si>
  <si>
    <t>HBA1; HBA2</t>
  </si>
  <si>
    <t>13,242</t>
  </si>
  <si>
    <t>MTCKMSQLERNIETIINTFHQYSVKLGHPDTLNQGEFKELVRKDLQNFLKKENKNEKVIEHIMEDLDTNADKQLSFEEFIMLMARLTWASHEKMHEGDEGPGHHHKPGLGEGTP</t>
  </si>
  <si>
    <t>S100A9 CAGB CFAG MRP14</t>
  </si>
  <si>
    <t>78,182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</si>
  <si>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</si>
  <si>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LTF GIG12 LF</t>
  </si>
  <si>
    <t>39,731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</si>
  <si>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</si>
  <si>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PON1 PON</t>
  </si>
  <si>
    <t>3.4.21.42</t>
  </si>
  <si>
    <t>76,684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</si>
  <si>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</si>
  <si>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50,707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</si>
  <si>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</si>
  <si>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SERPINA10 ZPI UNQ707/PRO1358</t>
  </si>
  <si>
    <t>269,767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</si>
  <si>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</si>
  <si>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TLN1 KIAA1027 TLN</t>
  </si>
  <si>
    <t>12,011</t>
  </si>
  <si>
    <t>MAWIPLLLPLLTLCTGSEASYELTQPPSVSVSPGQTARITCSGDALPKQYAYWYQQKPGQAPVLVIYKDSERPSGIPERFSGSSSGTTVTLTISGVQAEDEADYYCQSADSS</t>
  </si>
  <si>
    <t>IGLV3-25</t>
  </si>
  <si>
    <t>3.4.17.20</t>
  </si>
  <si>
    <t>48,424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</si>
  <si>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</si>
  <si>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CPB2</t>
  </si>
  <si>
    <t>12,582</t>
  </si>
  <si>
    <t>MEFGLSWLFLVAILKGVQCEVQLVESGGGLVQPGGSLRLSCAASGFTFSSYAMSWVRQAPGKGLEWVSAISGSGGSTYYADSVKGRFTISRDNSKNTLYLQMNSLRAEDTAVYYCAK</t>
  </si>
  <si>
    <t>IGHV3-23</t>
  </si>
  <si>
    <t>P01765,P01764</t>
  </si>
  <si>
    <t>51,676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</si>
  <si>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</si>
  <si>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HPX</t>
  </si>
  <si>
    <t>16,550</t>
  </si>
  <si>
    <t>MVMGLGVLLLVFVLGLGLTPPTLAQDNSRYTHFLTQHYDAKPQGRDDRYCESIMRRRGLTSPCKDINTFIHGNKRSIKAICENKNGNPHRENLRISKSSFQVTTCKLHGGSPWPPCQYRATAGFRNVVVACENGLPVHLDQSIFRRP</t>
  </si>
  <si>
    <t>ANG RNASE5</t>
  </si>
  <si>
    <t>3.4.21.22</t>
  </si>
  <si>
    <t>51,778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</si>
  <si>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</si>
  <si>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F9</t>
  </si>
  <si>
    <t>3.4.21.47</t>
  </si>
  <si>
    <t>85,533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</si>
  <si>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</si>
  <si>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CFB BF BFD</t>
  </si>
  <si>
    <t>25,774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</si>
  <si>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</si>
  <si>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C1QC C1QG</t>
  </si>
  <si>
    <t>12,813</t>
  </si>
  <si>
    <t>MELGLCWVFLVAILEGVQCEVQLVESGGGLVQPGGSLRLSCAASGFTFSSYEMNWVRQAPGKGLEWVSYISSSGSTIYYADSVKGRFTISRDNAKNSLYLQMNSLRAEDTAVYYCAR</t>
  </si>
  <si>
    <t>IGHV3-48</t>
  </si>
  <si>
    <t>62,672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</si>
  <si>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</si>
  <si>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HABP2 HGFAL PHBP</t>
  </si>
  <si>
    <t>3.4.21.7</t>
  </si>
  <si>
    <t>90,569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</si>
  <si>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</si>
  <si>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PLG</t>
  </si>
  <si>
    <t>26,722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</si>
  <si>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</si>
  <si>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52,918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</si>
  <si>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</si>
  <si>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GC</t>
  </si>
  <si>
    <t>3.4.21.6</t>
  </si>
  <si>
    <t>54,732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</si>
  <si>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</si>
  <si>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F10</t>
  </si>
  <si>
    <t>70,682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</si>
  <si>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</si>
  <si>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HGFAC</t>
  </si>
  <si>
    <t>3.4.21.38</t>
  </si>
  <si>
    <t>67,792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</si>
  <si>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</si>
  <si>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F12</t>
  </si>
  <si>
    <t>197,344</t>
  </si>
  <si>
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</si>
  <si>
    <t>CCDC180 C9orf174 KIAA1529</t>
  </si>
  <si>
    <t>3.4.17.22</t>
  </si>
  <si>
    <t>152,931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</si>
  <si>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</si>
  <si>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CPD</t>
  </si>
  <si>
    <t>3.4.21.41</t>
  </si>
  <si>
    <t>80,119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</si>
  <si>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</si>
  <si>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27,934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</si>
  <si>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</si>
  <si>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IGFBP4 IBP4</t>
  </si>
  <si>
    <t>24,338</t>
  </si>
  <si>
    <t>MISRMEKMTMMMKILIMFALGMNYWSCSGFPVYDYDPSSLRDALSASVVKVNSQSLSPYLFRAFRSSLKRVEVLDENNLVMNLEFSIRETTCRKDSGEDPATCAFQRDYYVSTAVCRSTVKVSAQQVQGVHARCSWSSSTSESYSSEEMIFGDMLGSHKWRNNYLFGLISDESISEQFYDRSLGIMRRVLPPGNRRYPNHRHRARINTDFE</t>
  </si>
  <si>
    <t>SPP2 SPP24</t>
  </si>
  <si>
    <t>MGTRLLPALFLVLLVLGFEVQGTQQPQQDEMPSPTFLTQVKESLSSYWESAKTAAQNLYEKTYLPAVDEKLRDLYSKSTAAMSTYTGIFTDQVLSVLKGEE</t>
  </si>
  <si>
    <t>APOC2 APC2</t>
  </si>
  <si>
    <t>75,123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</si>
  <si>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</si>
  <si>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PROS1 PROS</t>
  </si>
  <si>
    <t>53,384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</si>
  <si>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</si>
  <si>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47,651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</si>
  <si>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</si>
  <si>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SERPINA3 AACT GIG24 GIG25</t>
  </si>
  <si>
    <t>45,205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</si>
  <si>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</si>
  <si>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HP</t>
  </si>
  <si>
    <t>35,941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</si>
  <si>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</si>
  <si>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18,099</t>
  </si>
  <si>
    <t>MKNHLLFWGVLAVFIKAVHVKAQEDERIVLVDNKCKCARITSRIIRSSEDPNEDIVERNIRIIVPLNNRENISDPTSPLRTRFVYHLSDLCKKCDPTEVELDNQIVTATQSNICDEDSATETCYTYDRNKCYTAVVPLVYGGETKMVETALTPDACYPD</t>
  </si>
  <si>
    <t>JCHAIN IGCJ IGJ</t>
  </si>
  <si>
    <t>38,999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</si>
  <si>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</si>
  <si>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AMBP HCP ITIL</t>
  </si>
  <si>
    <t>101,389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</si>
  <si>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</si>
  <si>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ITIH1 IGHEP1</t>
  </si>
  <si>
    <t>36,591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</si>
  <si>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</si>
  <si>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43,974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</si>
  <si>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</si>
  <si>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APOL1 APOL</t>
  </si>
  <si>
    <t>3.4.21.34</t>
  </si>
  <si>
    <t>71,370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</si>
  <si>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</si>
  <si>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KLKB1 KLK3</t>
  </si>
  <si>
    <t>39,341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</si>
  <si>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</si>
  <si>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AHSG FETUA PRO2743</t>
  </si>
  <si>
    <t>9,332</t>
  </si>
  <si>
    <t>MRLFLSLPVLVVVLSIVLEGPAPAQGTPDVSSALDKLKEFGNTLEDKARELISRIKQSELSAKMREWFSETFQKVKEKLKIDS</t>
  </si>
  <si>
    <t>3.4.21.27</t>
  </si>
  <si>
    <t>70,109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</si>
  <si>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</si>
  <si>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F11</t>
  </si>
  <si>
    <t>55,154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</si>
  <si>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</si>
  <si>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SERPING1 C1IN C1NH</t>
  </si>
  <si>
    <t>63,173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</si>
  <si>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</si>
  <si>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C9</t>
  </si>
  <si>
    <t>1.2.1.12; 2.6.99.-</t>
  </si>
  <si>
    <t>36,053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</si>
  <si>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</si>
  <si>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GAPDH GAPD CDABP0047 OK/SW-cl.12</t>
  </si>
  <si>
    <t>10,845</t>
  </si>
  <si>
    <t>MSSAAGFCASRPGLLFLGLLLLPLVVAFASAEAEEDGDLQCLCVKTTSQVRPRHITSLEVIKAGPHCPTAQLIATLKNGRKICLDLQAPLYKKIIKKLLES</t>
  </si>
  <si>
    <t>PF4 CXCL4 SCYB4</t>
  </si>
  <si>
    <t>38,298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</si>
  <si>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</si>
  <si>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APOH B2G1</t>
  </si>
  <si>
    <t>38,088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</si>
  <si>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</si>
  <si>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CD5L API6 UNQ203/PRO229</t>
  </si>
  <si>
    <t>13,527</t>
  </si>
  <si>
    <t>MKLLTGLVFCSLVLSVSSRSFFSFLGEAFDGARDMWRAYSDMREANYIGSDKYFHARGNYDAAKRGPGGAWAAEVISNARENIQRLTGRGAEDSLADQAANKWGRSGRDPNHFRPAGLPEKY</t>
  </si>
  <si>
    <t>SAA2</t>
  </si>
  <si>
    <t>P0DJI9</t>
  </si>
  <si>
    <t>13,532</t>
  </si>
  <si>
    <t>MKLLTGLVFCSLVLGVSSRSFFSFLGEAFDGARDMWRAYSDMREANYIGSDKYFHARGNYDAAKRGPGGVWAAEAISDARENIQRFFGHGAEDSLADQAANEWGRSGKDPNHFRPAGLPEKY</t>
  </si>
  <si>
    <t>SAA1</t>
  </si>
  <si>
    <t>P0DJI8</t>
  </si>
  <si>
    <t>37,651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</si>
  <si>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</si>
  <si>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CFHR1 CFHL CFHL1 CFHL1P CFHR1P FHR1 HFL1 HFL2</t>
  </si>
  <si>
    <t>15,998</t>
  </si>
  <si>
    <t>MVHLTPEEKSAVTALWGKVNVDEVGGEALGRLLVVYPWTQRFFESFGDLSTPDAVMGNPKVKAHGKKVLGAFSDGLAHLDNLKGTFATLSELHCDKLHVDPENFRLLGNVLVCVLAHHFGKEFTPPVQAAYQKVVAGVANALAHKYH</t>
  </si>
  <si>
    <t>14,747</t>
  </si>
  <si>
    <t>MRLFTGIVFCSLVMGVTSESWRSFFKEALQGVGDMGRAYWDIMISNHQNSNRYLYARGNYDAAQRGPGGVWAAKLISRSRVYLQGLIDCYLFGNSSTVLEDSKSNEKAEEWGRSGKDPDRFRPDGLPKKY</t>
  </si>
  <si>
    <t>SAA4 CSAA</t>
  </si>
  <si>
    <t>43,174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</si>
  <si>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</si>
  <si>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SELENOP SELP SEPP1</t>
  </si>
  <si>
    <t>57,071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</si>
  <si>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</si>
  <si>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SERPIND1 HCF2</t>
  </si>
  <si>
    <t>11,553</t>
  </si>
  <si>
    <t>MSSAARSRLTRATRQEMLFLALLLLPVVVAFARAEAEEDGDLQCLCVKTTSQVRPRHITSLEVIKAGPHCPTAQLIATLKNGRKICLDLQALLYKKIIKEHLES</t>
  </si>
  <si>
    <t>PF4V1 CXCL4V1 SCYB4V1</t>
  </si>
  <si>
    <t>49,440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</si>
  <si>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</si>
  <si>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P01871,P04220</t>
  </si>
  <si>
    <t>251,703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</si>
  <si>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</si>
  <si>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F5</t>
  </si>
  <si>
    <t>106,463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</si>
  <si>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</si>
  <si>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ITIH2 IGHEP2</t>
  </si>
  <si>
    <t>45,399</t>
  </si>
  <si>
    <t>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</t>
  </si>
  <si>
    <t>139,096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</si>
  <si>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</si>
  <si>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CFH HF HF1 HF2</t>
  </si>
  <si>
    <t>54,566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</si>
  <si>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</si>
  <si>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SERPINF2 AAP PLI</t>
  </si>
  <si>
    <t>14,553</t>
  </si>
  <si>
    <t>MSLLRNRLQALPALCLCVLVLACIGACQPEAQEGTLSPPPKLKMSRWSLVRGRMKELLETVVNRTRDGWQWFWSPSTFRGFMQTYYDDHLRDLGPLTKAWFLESKDSLLKKTHSLCPRLVCGDKDQG</t>
  </si>
  <si>
    <t>151,061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</si>
  <si>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</si>
  <si>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PRG4 MSF SZP</t>
  </si>
  <si>
    <t>77,064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</si>
  <si>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</si>
  <si>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TF PRO1400</t>
  </si>
  <si>
    <t>49,880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</si>
  <si>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</si>
  <si>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85,698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</si>
  <si>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</si>
  <si>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GSN</t>
  </si>
  <si>
    <t>25,387</t>
  </si>
  <si>
    <t>MNKPLLWISVLTSLLEAFAHTDLSGKVFVFPRESVTDHVNLITPLEKPLQNFTLCFRAYSDLSRAYSLFSYNTQGRDNELLVYKERVGEYSLYIGRHKVTSKVIEKFPAPVHICVSWESSSGIAEFWINGTPLVKKGLRQGYFVEAQPKIVLGQEQDSYGGKFDRSQSFVGEIGDLYMWDSVLPPENILSAYQGTPLPANILDWQALNYEIRGYVIIKPLVWV</t>
  </si>
  <si>
    <t>APCS PTX2</t>
  </si>
  <si>
    <t>45,675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</si>
  <si>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</si>
  <si>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SERPINA5 PCI PLANH3 PROCI</t>
  </si>
  <si>
    <t>39,030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</si>
  <si>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</si>
  <si>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HPR</t>
  </si>
  <si>
    <t>10,852</t>
  </si>
  <si>
    <t>MQPRVLLVVALLALLASARASEAEDASLLSFMQGYMKHATKTAKDALSSVQESQVAQQARGWVTDGFSSLKDYWSTVKDKFSEFWDLDPEVRPTSAVAA</t>
  </si>
  <si>
    <t>71,957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</si>
  <si>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</si>
  <si>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KNG1 BDK KNG</t>
  </si>
  <si>
    <t>11,266</t>
  </si>
  <si>
    <t>GQPKAAPSVTLFPPSSEELQANKATLVCLISDFYPGAVTVAWKADSSPVKAGVETTTPSKQSNNKYAASSYLSLTPEQWKSHKSYSCQVTHEGSTVEKTVAPTECS</t>
  </si>
  <si>
    <t>IGLC3</t>
  </si>
  <si>
    <t>P0DOY3</t>
  </si>
  <si>
    <t>11,294</t>
  </si>
  <si>
    <t>GQPKAAPSVTLFPPSSEELQANKATLVCLISDFYPGAVTVAWKADSSPVKAGVETTTPSKQSNNKYAASSYLSLTPEQWKSHRSYSCQVTHEGSTVEKTVAPTECS</t>
  </si>
  <si>
    <t>IGLC2</t>
  </si>
  <si>
    <t>P0DOY2</t>
  </si>
  <si>
    <t>35,901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</si>
  <si>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</si>
  <si>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163,291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</si>
  <si>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</si>
  <si>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A2M CPAMD5 FWP007</t>
  </si>
  <si>
    <t>41,287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</si>
  <si>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</si>
  <si>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15,887</t>
  </si>
  <si>
    <t>MASHRLLLLCLAGLVFVSEAGPTGTGESKCPLMVKVLDAVRGSPAINVAVHVFRKAADDTWEPFASGKTSESGELHGLTTEEEFVEGIYKVEIDTKSYWKALGISPFHEHAEVVFTANDSGPRRYTIAALLSPYSYSTTAVVTNPKE</t>
  </si>
  <si>
    <t>TTR PALB</t>
  </si>
  <si>
    <t>67,033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</si>
  <si>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</si>
  <si>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C4BPA C4BP</t>
  </si>
  <si>
    <t>11,175</t>
  </si>
  <si>
    <t>MKLLAATVLLLTICSLEGALVRRQAKEPCVESLVSQYFQTVTDYGKDLMEKVKSPELQAEAKSYFEKSKEQLTPLIKKAGTELVNFLSYFVELGTQPATQ</t>
  </si>
  <si>
    <t>59,578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</si>
  <si>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</si>
  <si>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52,602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</si>
  <si>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</si>
  <si>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SERPINC1 AT3 PRO0309</t>
  </si>
  <si>
    <t>12,506</t>
  </si>
  <si>
    <t>MELGLSWVFLVAILEGVQCEVQLVESGGGLVQPGGSLRLSCAASGFTFSSYDMHWVRQATGKGLEWVSAIGTAGDPYYPGSVKGRFTISRENAKNSLYLQMNSLRAGDTAVYYCAR</t>
  </si>
  <si>
    <t>IGHV3-13</t>
  </si>
  <si>
    <t>192,751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</si>
  <si>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</si>
  <si>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C4B CO4 CPAMD3; C4B_2</t>
  </si>
  <si>
    <t>3.4.21.5</t>
  </si>
  <si>
    <t>70,037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</si>
  <si>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</si>
  <si>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F2</t>
  </si>
  <si>
    <t>515,605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</si>
  <si>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</si>
  <si>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46,737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</si>
  <si>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</si>
  <si>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SERPINA1 AAT PI PRO0684 PRO2209</t>
  </si>
  <si>
    <t>103,357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</si>
  <si>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</si>
  <si>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ITIH4 IHRP ITIHL1 PK120 PRO1851</t>
  </si>
  <si>
    <t>54,306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</si>
  <si>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</si>
  <si>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VTN</t>
  </si>
  <si>
    <t>37,655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</si>
  <si>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</si>
  <si>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52,495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</si>
  <si>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</si>
  <si>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CLU APOJ CLI KUB1 AAG4</t>
  </si>
  <si>
    <t>23,063</t>
  </si>
  <si>
    <t>MRPKTGQVGCETPEELGPGPRQRWPLLLLGLAMVAHGLLRPMVAPQSGDPDPGASVGSSRSSLRSLWGRLLLQPSPQRADPRCWPRGFWSEPQSLCYVFGTGTKVTVLGQPKANPTVTLFPPSSEELQANKATLVCLISDFYPGAVTVAWKADGSPVKAGVETTKPSKQSNNKYAASSYLSLTPEQWKSHRSYSCQVTHEGSTVEKTVAPTECS</t>
  </si>
  <si>
    <t>36,154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</si>
  <si>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</si>
  <si>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36,106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</si>
  <si>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</si>
  <si>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30,778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</si>
  <si>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</si>
  <si>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192,785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</si>
  <si>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</si>
  <si>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C4A CO4 CPAMD2</t>
  </si>
  <si>
    <t>11,765</t>
  </si>
  <si>
    <t>RTVAAPSVFIFPPSDEQLKSGTASVVCLLNNFYPREAKVQWKVDNALQSGNSQESVTEQDSKDSTYSLSSTLTLSKADYEKHKVYACEVTHQGLSSPVTKSFNRGEC</t>
  </si>
  <si>
    <t>187,148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</si>
  <si>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</si>
  <si>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C3 CPAMD1</t>
  </si>
  <si>
    <t>EC number</t>
  </si>
  <si>
    <t>Mass</t>
  </si>
  <si>
    <t>Sequence</t>
  </si>
  <si>
    <t>Length</t>
  </si>
  <si>
    <t>Gene names</t>
  </si>
  <si>
    <t>Entry</t>
  </si>
  <si>
    <t>yourlist:M20200514A94466D2655679D1FD8953E075198DA8C25B747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</si>
</sst>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"/>
    <numFmt numFmtId="165" formatCode="0.000"/>
    <numFmt numFmtId="166" formatCode="0.000E+00;\_x0000_"/>
    <numFmt numFmtId="167" formatCode="0.00E+00;\_x0000_"/>
    <numFmt numFmtId="168" formatCode="0.0000"/>
    <numFmt numFmtId="169" formatCode="0.0"/>
  </numFmts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</font>
    <font>
      <b/>
      <sz val="12"/>
      <color theme="1"/>
      <name val="Calibri"/>
    </font>
    <font>
      <b/>
      <u/>
      <sz val="12"/>
      <color theme="1"/>
      <name val="Calibri"/>
    </font>
    <font>
      <sz val="12"/>
      <color rgb="FF000000"/>
      <name val="Calibri"/>
    </font>
    <font>
      <b/>
      <sz val="12"/>
      <color rgb="FF000000"/>
      <name val="Calibri"/>
    </font>
    <font>
      <sz val="12"/>
      <name val="Calibri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darkUp">
        <fgColor indexed="10"/>
        <bgColor indexed="52"/>
      </patternFill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</borders>
  <cellStyleXfs count="93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2" fillId="0" borderId="0"/>
  </cellStyleXfs>
  <cellXfs count="85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4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2" xfId="0" applyFont="1" applyFill="1" applyBorder="1"/>
    <xf numFmtId="0" fontId="5" fillId="0" borderId="3" xfId="0" applyFont="1" applyBorder="1"/>
    <xf numFmtId="0" fontId="6" fillId="0" borderId="0" xfId="0" applyFont="1"/>
    <xf numFmtId="0" fontId="4" fillId="0" borderId="0" xfId="0" applyFont="1" applyFill="1"/>
    <xf numFmtId="0" fontId="5" fillId="0" borderId="0" xfId="0" applyFont="1" applyBorder="1"/>
    <xf numFmtId="0" fontId="5" fillId="0" borderId="4" xfId="0" applyFont="1" applyBorder="1"/>
    <xf numFmtId="0" fontId="5" fillId="0" borderId="5" xfId="0" applyFont="1" applyBorder="1"/>
    <xf numFmtId="166" fontId="4" fillId="0" borderId="0" xfId="0" applyNumberFormat="1" applyFont="1" applyBorder="1"/>
    <xf numFmtId="1" fontId="0" fillId="0" borderId="0" xfId="0" applyNumberFormat="1"/>
    <xf numFmtId="0" fontId="4" fillId="0" borderId="2" xfId="0" applyFont="1" applyBorder="1"/>
    <xf numFmtId="0" fontId="4" fillId="0" borderId="3" xfId="0" applyFont="1" applyBorder="1"/>
    <xf numFmtId="0" fontId="5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0" fontId="5" fillId="0" borderId="10" xfId="0" applyFont="1" applyBorder="1"/>
    <xf numFmtId="0" fontId="5" fillId="0" borderId="10" xfId="0" applyFont="1" applyFill="1" applyBorder="1"/>
    <xf numFmtId="0" fontId="5" fillId="0" borderId="7" xfId="0" applyFont="1" applyBorder="1"/>
    <xf numFmtId="0" fontId="5" fillId="0" borderId="8" xfId="0" applyFont="1" applyBorder="1"/>
    <xf numFmtId="0" fontId="5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5" fillId="0" borderId="4" xfId="0" applyFont="1" applyFill="1" applyBorder="1"/>
    <xf numFmtId="0" fontId="5" fillId="0" borderId="0" xfId="0" applyFont="1" applyFill="1" applyBorder="1"/>
    <xf numFmtId="0" fontId="4" fillId="0" borderId="4" xfId="0" applyFont="1" applyBorder="1"/>
    <xf numFmtId="0" fontId="4" fillId="0" borderId="0" xfId="0" applyFont="1" applyBorder="1"/>
    <xf numFmtId="0" fontId="4" fillId="0" borderId="5" xfId="0" applyFont="1" applyBorder="1"/>
    <xf numFmtId="0" fontId="5" fillId="0" borderId="1" xfId="0" applyFont="1" applyFill="1" applyBorder="1"/>
    <xf numFmtId="0" fontId="5" fillId="0" borderId="0" xfId="0" applyFont="1"/>
    <xf numFmtId="0" fontId="4" fillId="0" borderId="6" xfId="0" applyFont="1" applyBorder="1"/>
    <xf numFmtId="0" fontId="5" fillId="0" borderId="6" xfId="0" applyFont="1" applyFill="1" applyBorder="1"/>
    <xf numFmtId="0" fontId="8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5" fillId="0" borderId="7" xfId="0" applyFont="1" applyFill="1" applyBorder="1"/>
    <xf numFmtId="0" fontId="5" fillId="0" borderId="8" xfId="0" applyFont="1" applyFill="1" applyBorder="1"/>
    <xf numFmtId="164" fontId="4" fillId="0" borderId="0" xfId="0" applyNumberFormat="1" applyFont="1"/>
    <xf numFmtId="165" fontId="4" fillId="0" borderId="0" xfId="0" applyNumberFormat="1" applyFont="1" applyBorder="1"/>
    <xf numFmtId="166" fontId="4" fillId="0" borderId="0" xfId="0" applyNumberFormat="1" applyFont="1"/>
    <xf numFmtId="2" fontId="4" fillId="0" borderId="0" xfId="0" applyNumberFormat="1" applyFont="1" applyBorder="1"/>
    <xf numFmtId="2" fontId="4" fillId="0" borderId="0" xfId="0" applyNumberFormat="1" applyFont="1"/>
    <xf numFmtId="2" fontId="4" fillId="0" borderId="0" xfId="0" applyNumberFormat="1" applyFont="1" applyFill="1" applyBorder="1"/>
    <xf numFmtId="168" fontId="4" fillId="0" borderId="0" xfId="0" applyNumberFormat="1" applyFont="1"/>
    <xf numFmtId="165" fontId="4" fillId="0" borderId="0" xfId="0" applyNumberFormat="1" applyFont="1" applyFill="1" applyBorder="1"/>
    <xf numFmtId="165" fontId="4" fillId="0" borderId="0" xfId="0" applyNumberFormat="1" applyFont="1"/>
    <xf numFmtId="167" fontId="4" fillId="0" borderId="0" xfId="0" applyNumberFormat="1" applyFont="1" applyBorder="1"/>
    <xf numFmtId="0" fontId="4" fillId="0" borderId="0" xfId="0" applyFont="1" applyFill="1" applyBorder="1"/>
    <xf numFmtId="0" fontId="5" fillId="0" borderId="3" xfId="0" applyFont="1" applyFill="1" applyBorder="1"/>
    <xf numFmtId="2" fontId="9" fillId="0" borderId="0" xfId="0" applyNumberFormat="1" applyFont="1"/>
    <xf numFmtId="0" fontId="10" fillId="0" borderId="0" xfId="0" applyFont="1"/>
    <xf numFmtId="11" fontId="10" fillId="0" borderId="0" xfId="0" applyNumberFormat="1" applyFont="1"/>
    <xf numFmtId="0" fontId="11" fillId="0" borderId="0" xfId="0" applyFont="1"/>
    <xf numFmtId="0" fontId="1" fillId="0" borderId="0" xfId="0" applyFont="1"/>
    <xf numFmtId="0" fontId="7" fillId="0" borderId="5" xfId="0" applyFont="1" applyBorder="1"/>
    <xf numFmtId="0" fontId="8" fillId="0" borderId="4" xfId="0" applyFont="1" applyBorder="1"/>
    <xf numFmtId="0" fontId="8" fillId="0" borderId="0" xfId="0" applyFont="1" applyBorder="1"/>
    <xf numFmtId="0" fontId="8" fillId="0" borderId="5" xfId="0" applyFont="1" applyBorder="1"/>
    <xf numFmtId="0" fontId="7" fillId="0" borderId="0" xfId="0" applyFont="1" applyBorder="1"/>
    <xf numFmtId="0" fontId="0" fillId="0" borderId="10" xfId="0" applyBorder="1"/>
    <xf numFmtId="0" fontId="0" fillId="0" borderId="11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3" xfId="0" applyBorder="1"/>
    <xf numFmtId="2" fontId="0" fillId="0" borderId="0" xfId="0" applyNumberFormat="1"/>
    <xf numFmtId="169" fontId="4" fillId="0" borderId="0" xfId="0" applyNumberFormat="1" applyFont="1"/>
    <xf numFmtId="169" fontId="0" fillId="0" borderId="0" xfId="0" applyNumberFormat="1"/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1" fontId="10" fillId="0" borderId="0" xfId="0" applyNumberFormat="1" applyFont="1"/>
    <xf numFmtId="0" fontId="12" fillId="0" borderId="0" xfId="937"/>
    <xf numFmtId="0" fontId="12" fillId="0" borderId="0" xfId="937" applyAlignment="1">
      <alignment horizontal="right"/>
    </xf>
    <xf numFmtId="0" fontId="12" fillId="2" borderId="12" xfId="937" applyFill="1" applyBorder="1"/>
  </cellXfs>
  <cellStyles count="93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Normal" xfId="0" builtinId="0"/>
    <cellStyle name="Normal 2" xfId="937" xr:uid="{8A4106BC-B7C4-4D81-B4BF-CF90E3198F69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153"/>
  <sheetViews>
    <sheetView topLeftCell="AF1" workbookViewId="0">
      <selection activeCell="AX4" sqref="AX4"/>
    </sheetView>
  </sheetViews>
  <sheetFormatPr defaultColWidth="10.875" defaultRowHeight="15.75" x14ac:dyDescent="0.25"/>
  <cols>
    <col min="1" max="1" width="20.5" style="7" customWidth="1"/>
    <col min="2" max="2" width="10.5" style="7" customWidth="1"/>
    <col min="3" max="3" width="20.5" style="7" customWidth="1"/>
    <col min="4" max="4" width="11.875" style="7" customWidth="1"/>
    <col min="5" max="10" width="11" style="7" bestFit="1" customWidth="1"/>
    <col min="11" max="12" width="10.875" style="7"/>
    <col min="13" max="14" width="11" style="7" bestFit="1" customWidth="1"/>
    <col min="15" max="16" width="12.375" style="7" bestFit="1" customWidth="1"/>
    <col min="17" max="17" width="11" style="7" bestFit="1" customWidth="1"/>
    <col min="18" max="18" width="8.375" style="7" customWidth="1"/>
    <col min="19" max="19" width="13.875" style="7" customWidth="1"/>
    <col min="20" max="20" width="11" style="7" bestFit="1" customWidth="1"/>
    <col min="21" max="21" width="7.625" style="7" customWidth="1"/>
    <col min="22" max="22" width="9.625" style="7" customWidth="1"/>
    <col min="23" max="26" width="11" style="7" bestFit="1" customWidth="1"/>
    <col min="27" max="27" width="9.625" style="7" customWidth="1"/>
    <col min="28" max="28" width="11" style="7" bestFit="1" customWidth="1"/>
    <col min="29" max="29" width="4.5" style="7" customWidth="1"/>
    <col min="30" max="30" width="12" style="7" customWidth="1"/>
    <col min="31" max="33" width="11" style="7" bestFit="1" customWidth="1"/>
    <col min="34" max="34" width="5.875" style="7" customWidth="1"/>
    <col min="35" max="35" width="10.375" style="7" customWidth="1"/>
    <col min="36" max="37" width="11" style="7" bestFit="1" customWidth="1"/>
    <col min="38" max="38" width="9.5" style="7" customWidth="1"/>
    <col min="39" max="42" width="11" style="7" bestFit="1" customWidth="1"/>
    <col min="43" max="43" width="11.375" style="7" customWidth="1"/>
    <col min="44" max="67" width="11" style="7" bestFit="1" customWidth="1"/>
    <col min="68" max="68" width="16.5" style="7" customWidth="1"/>
    <col min="69" max="71" width="11" style="7" bestFit="1" customWidth="1"/>
    <col min="72" max="74" width="11"/>
    <col min="75" max="80" width="11" style="7" bestFit="1" customWidth="1"/>
    <col min="81" max="81" width="12.875" style="7" customWidth="1"/>
    <col min="82" max="82" width="12.375" style="7" bestFit="1" customWidth="1"/>
    <col min="83" max="83" width="11.875" style="7" bestFit="1" customWidth="1"/>
    <col min="84" max="84" width="11" style="7" bestFit="1" customWidth="1"/>
    <col min="85" max="85" width="11.875" style="34" bestFit="1" customWidth="1"/>
    <col min="86" max="91" width="11" customWidth="1"/>
    <col min="92" max="16384" width="10.875" style="7"/>
  </cols>
  <sheetData>
    <row r="1" spans="1:85" ht="16.5" thickBot="1" x14ac:dyDescent="0.3">
      <c r="B1" s="8" t="s">
        <v>2589</v>
      </c>
      <c r="C1" s="19"/>
      <c r="D1" s="19"/>
      <c r="E1" s="21" t="s">
        <v>172</v>
      </c>
      <c r="F1" s="22"/>
      <c r="G1" s="22"/>
      <c r="H1" s="22"/>
      <c r="I1" s="22"/>
      <c r="J1" s="21" t="s">
        <v>204</v>
      </c>
      <c r="K1" s="22"/>
      <c r="L1" s="22"/>
      <c r="M1" s="22"/>
      <c r="N1" s="22"/>
      <c r="O1" s="23"/>
      <c r="P1" s="8" t="s">
        <v>205</v>
      </c>
      <c r="Q1" s="9"/>
      <c r="R1" s="19"/>
      <c r="S1" s="19"/>
      <c r="T1" s="19"/>
      <c r="U1" s="19"/>
      <c r="X1" s="19"/>
      <c r="Y1" s="19"/>
      <c r="Z1" s="19"/>
      <c r="AA1" s="19"/>
      <c r="AB1" s="19"/>
      <c r="AC1" s="19"/>
      <c r="AF1" s="19"/>
      <c r="AG1" s="19"/>
      <c r="AH1" s="19"/>
      <c r="AI1" s="19"/>
      <c r="AJ1" s="19"/>
      <c r="AK1" s="19"/>
      <c r="AN1" s="19"/>
      <c r="AO1" s="19"/>
      <c r="AP1" s="19"/>
      <c r="AQ1" s="19"/>
      <c r="AR1" s="19"/>
      <c r="AS1" s="19"/>
      <c r="AV1" s="19"/>
      <c r="AW1" s="19"/>
      <c r="AX1" s="19"/>
      <c r="AY1" s="19"/>
      <c r="AZ1" s="19"/>
      <c r="BA1" s="19"/>
      <c r="BD1" s="19"/>
      <c r="BE1" s="19"/>
      <c r="BF1" s="19"/>
      <c r="BG1" s="19"/>
      <c r="BH1" s="19"/>
      <c r="BI1" s="19"/>
      <c r="BL1" s="21" t="s">
        <v>220</v>
      </c>
      <c r="BM1" s="22"/>
      <c r="BN1" s="22"/>
      <c r="BO1" s="22"/>
      <c r="BP1" s="22"/>
      <c r="BQ1" s="22"/>
      <c r="BR1" s="22"/>
      <c r="BS1" s="22"/>
      <c r="BT1" s="67"/>
      <c r="BU1" s="67"/>
      <c r="BV1" s="68"/>
      <c r="BW1" s="24" t="s">
        <v>216</v>
      </c>
      <c r="BX1" s="24"/>
      <c r="BY1" s="24"/>
      <c r="BZ1" s="22"/>
      <c r="CA1" s="22"/>
      <c r="CB1" s="22"/>
      <c r="CF1" s="22"/>
      <c r="CG1" s="23"/>
    </row>
    <row r="2" spans="1:85" ht="16.5" thickBot="1" x14ac:dyDescent="0.3">
      <c r="B2" s="8" t="s">
        <v>140</v>
      </c>
      <c r="C2" s="9" t="s">
        <v>141</v>
      </c>
      <c r="D2" s="78" t="s">
        <v>4</v>
      </c>
      <c r="E2" s="9" t="s">
        <v>2592</v>
      </c>
      <c r="F2" s="9"/>
      <c r="G2" s="9"/>
      <c r="H2" s="8" t="s">
        <v>173</v>
      </c>
      <c r="I2" s="19"/>
      <c r="J2" s="8" t="s">
        <v>139</v>
      </c>
      <c r="K2" s="19"/>
      <c r="L2" s="8" t="s">
        <v>225</v>
      </c>
      <c r="M2" s="9" t="s">
        <v>226</v>
      </c>
      <c r="N2" s="9" t="s">
        <v>224</v>
      </c>
      <c r="O2" s="11" t="s">
        <v>223</v>
      </c>
      <c r="P2" s="21" t="s">
        <v>2593</v>
      </c>
      <c r="Q2" s="25"/>
      <c r="R2" s="25"/>
      <c r="S2" s="22"/>
      <c r="T2" s="22"/>
      <c r="U2" s="22"/>
      <c r="V2" s="22"/>
      <c r="W2" s="23"/>
      <c r="X2" s="21" t="s">
        <v>2594</v>
      </c>
      <c r="Y2" s="22"/>
      <c r="Z2" s="22"/>
      <c r="AA2" s="22"/>
      <c r="AB2" s="22"/>
      <c r="AC2" s="22"/>
      <c r="AD2" s="22"/>
      <c r="AE2" s="23"/>
      <c r="AF2" s="21" t="s">
        <v>2595</v>
      </c>
      <c r="AG2" s="24"/>
      <c r="AH2" s="24"/>
      <c r="AI2" s="24"/>
      <c r="AJ2" s="24"/>
      <c r="AK2" s="24"/>
      <c r="AL2" s="22"/>
      <c r="AM2" s="23"/>
      <c r="AN2" s="21" t="s">
        <v>2596</v>
      </c>
      <c r="AO2" s="24"/>
      <c r="AP2" s="24"/>
      <c r="AQ2" s="24"/>
      <c r="AR2" s="24"/>
      <c r="AS2" s="24"/>
      <c r="AT2" s="22"/>
      <c r="AU2" s="23"/>
      <c r="AV2" s="21" t="s">
        <v>209</v>
      </c>
      <c r="AW2" s="24"/>
      <c r="AX2" s="24"/>
      <c r="AY2" s="24"/>
      <c r="AZ2" s="24"/>
      <c r="BA2" s="24"/>
      <c r="BB2" s="22"/>
      <c r="BC2" s="23"/>
      <c r="BD2" s="21" t="s">
        <v>210</v>
      </c>
      <c r="BE2" s="24"/>
      <c r="BF2" s="24"/>
      <c r="BG2" s="24"/>
      <c r="BH2" s="24"/>
      <c r="BI2" s="24"/>
      <c r="BJ2" s="22"/>
      <c r="BK2" s="22"/>
      <c r="BL2" s="28" t="s">
        <v>2597</v>
      </c>
      <c r="BM2" s="26"/>
      <c r="BN2" s="26"/>
      <c r="BO2" s="26"/>
      <c r="BP2" s="26"/>
      <c r="BQ2" s="26"/>
      <c r="BR2" s="29"/>
      <c r="BS2" s="30"/>
      <c r="BT2" s="4" t="s">
        <v>2583</v>
      </c>
      <c r="BU2" s="69"/>
      <c r="BV2" s="70"/>
      <c r="BW2" s="26" t="s">
        <v>217</v>
      </c>
      <c r="BX2" s="26"/>
      <c r="BY2" s="27"/>
      <c r="BZ2" s="28" t="s">
        <v>228</v>
      </c>
      <c r="CA2" s="29"/>
      <c r="CB2" s="30"/>
      <c r="CC2" s="21" t="s">
        <v>2584</v>
      </c>
      <c r="CD2" s="22"/>
      <c r="CE2" s="23"/>
      <c r="CF2" s="28" t="s">
        <v>219</v>
      </c>
      <c r="CG2" s="30"/>
    </row>
    <row r="3" spans="1:85" x14ac:dyDescent="0.25">
      <c r="B3" s="15" t="s">
        <v>160</v>
      </c>
      <c r="C3" s="14" t="s">
        <v>143</v>
      </c>
      <c r="D3" s="79"/>
      <c r="E3" s="14" t="s">
        <v>0</v>
      </c>
      <c r="F3" s="14" t="s">
        <v>2581</v>
      </c>
      <c r="G3" s="14" t="s">
        <v>3</v>
      </c>
      <c r="H3" s="31" t="s">
        <v>0</v>
      </c>
      <c r="I3" s="32" t="s">
        <v>2</v>
      </c>
      <c r="J3" s="31" t="s">
        <v>0</v>
      </c>
      <c r="K3" s="14" t="s">
        <v>2581</v>
      </c>
      <c r="L3" s="33"/>
      <c r="M3" s="34"/>
      <c r="N3" s="34"/>
      <c r="O3" s="35"/>
      <c r="P3" s="15" t="s">
        <v>221</v>
      </c>
      <c r="Q3" s="14"/>
      <c r="R3" s="16"/>
      <c r="S3" s="31" t="s">
        <v>208</v>
      </c>
      <c r="T3" s="34"/>
      <c r="U3" s="35"/>
      <c r="V3" s="15" t="s">
        <v>2579</v>
      </c>
      <c r="W3" s="35"/>
      <c r="X3" s="15" t="s">
        <v>221</v>
      </c>
      <c r="Y3" s="14"/>
      <c r="Z3" s="16"/>
      <c r="AA3" s="31" t="s">
        <v>208</v>
      </c>
      <c r="AB3" s="34"/>
      <c r="AC3" s="35"/>
      <c r="AD3" s="8" t="s">
        <v>2579</v>
      </c>
      <c r="AE3" s="20"/>
      <c r="AF3" s="63" t="s">
        <v>206</v>
      </c>
      <c r="AG3" s="64"/>
      <c r="AH3" s="65"/>
      <c r="AI3" s="64" t="s">
        <v>208</v>
      </c>
      <c r="AJ3" s="66"/>
      <c r="AK3" s="62"/>
      <c r="AL3" s="8" t="s">
        <v>2579</v>
      </c>
      <c r="AM3" s="20"/>
      <c r="AN3" s="63" t="s">
        <v>206</v>
      </c>
      <c r="AO3" s="64"/>
      <c r="AP3" s="65"/>
      <c r="AQ3" s="64" t="s">
        <v>208</v>
      </c>
      <c r="AR3" s="66"/>
      <c r="AS3" s="62"/>
      <c r="AT3" s="8" t="s">
        <v>2579</v>
      </c>
      <c r="AU3" s="20"/>
      <c r="AV3" s="63" t="s">
        <v>206</v>
      </c>
      <c r="AW3" s="64"/>
      <c r="AX3" s="65"/>
      <c r="AY3" s="64" t="s">
        <v>208</v>
      </c>
      <c r="AZ3" s="66"/>
      <c r="BA3" s="62"/>
      <c r="BB3" s="63" t="s">
        <v>2579</v>
      </c>
      <c r="BC3" s="62"/>
      <c r="BD3" s="36" t="s">
        <v>221</v>
      </c>
      <c r="BE3" s="19"/>
      <c r="BF3" s="20"/>
      <c r="BG3" s="36" t="s">
        <v>208</v>
      </c>
      <c r="BH3" s="19"/>
      <c r="BI3" s="19"/>
      <c r="BJ3" s="8" t="s">
        <v>2579</v>
      </c>
      <c r="BK3" s="9"/>
      <c r="BL3" s="15" t="s">
        <v>2598</v>
      </c>
      <c r="BM3" s="14"/>
      <c r="BN3" s="16"/>
      <c r="BO3" s="14" t="s">
        <v>2599</v>
      </c>
      <c r="BP3" s="14"/>
      <c r="BQ3" s="16"/>
      <c r="BR3" s="15" t="s">
        <v>2579</v>
      </c>
      <c r="BS3" s="35"/>
      <c r="BT3" s="1" t="s">
        <v>221</v>
      </c>
      <c r="BU3" s="71"/>
      <c r="BV3" s="72"/>
      <c r="BW3" s="14" t="s">
        <v>0</v>
      </c>
      <c r="BX3" s="14" t="s">
        <v>2581</v>
      </c>
      <c r="BY3" s="16" t="s">
        <v>3</v>
      </c>
      <c r="BZ3" s="8" t="s">
        <v>0</v>
      </c>
      <c r="CA3" s="9" t="s">
        <v>2581</v>
      </c>
      <c r="CB3" s="11" t="s">
        <v>3</v>
      </c>
      <c r="CC3" s="36" t="s">
        <v>2585</v>
      </c>
      <c r="CD3" s="10" t="s">
        <v>2581</v>
      </c>
      <c r="CE3" s="56" t="s">
        <v>3</v>
      </c>
      <c r="CF3" s="36" t="s">
        <v>0</v>
      </c>
      <c r="CG3" s="56" t="s">
        <v>2580</v>
      </c>
    </row>
    <row r="4" spans="1:85" ht="16.5" thickBot="1" x14ac:dyDescent="0.3">
      <c r="A4" s="12" t="s">
        <v>62</v>
      </c>
      <c r="B4" s="38"/>
      <c r="C4" s="29"/>
      <c r="D4" s="80"/>
      <c r="E4" s="26" t="s">
        <v>222</v>
      </c>
      <c r="F4" s="26" t="s">
        <v>1</v>
      </c>
      <c r="G4" s="26"/>
      <c r="H4" s="28"/>
      <c r="I4" s="26"/>
      <c r="J4" s="28" t="s">
        <v>142</v>
      </c>
      <c r="K4" s="26" t="s">
        <v>142</v>
      </c>
      <c r="L4" s="28" t="s">
        <v>2586</v>
      </c>
      <c r="M4" s="26" t="s">
        <v>2587</v>
      </c>
      <c r="N4" s="29"/>
      <c r="O4" s="27" t="s">
        <v>230</v>
      </c>
      <c r="P4" s="39" t="s">
        <v>207</v>
      </c>
      <c r="Q4" s="26" t="s">
        <v>2581</v>
      </c>
      <c r="R4" s="27" t="s">
        <v>3</v>
      </c>
      <c r="S4" s="28" t="s">
        <v>207</v>
      </c>
      <c r="T4" s="26" t="s">
        <v>2581</v>
      </c>
      <c r="U4" s="27" t="s">
        <v>3</v>
      </c>
      <c r="V4" s="39" t="s">
        <v>0</v>
      </c>
      <c r="W4" s="44" t="s">
        <v>2580</v>
      </c>
      <c r="X4" s="39" t="s">
        <v>207</v>
      </c>
      <c r="Y4" s="26" t="s">
        <v>2581</v>
      </c>
      <c r="Z4" s="27" t="s">
        <v>3</v>
      </c>
      <c r="AA4" s="28" t="s">
        <v>207</v>
      </c>
      <c r="AB4" s="26" t="s">
        <v>2581</v>
      </c>
      <c r="AC4" s="27" t="s">
        <v>3</v>
      </c>
      <c r="AD4" s="39" t="s">
        <v>0</v>
      </c>
      <c r="AE4" s="44" t="s">
        <v>2580</v>
      </c>
      <c r="AF4" s="40" t="s">
        <v>207</v>
      </c>
      <c r="AG4" s="41" t="s">
        <v>2581</v>
      </c>
      <c r="AH4" s="42" t="s">
        <v>3</v>
      </c>
      <c r="AI4" s="41" t="s">
        <v>207</v>
      </c>
      <c r="AJ4" s="41" t="s">
        <v>2581</v>
      </c>
      <c r="AK4" s="42" t="s">
        <v>3</v>
      </c>
      <c r="AL4" s="39" t="s">
        <v>0</v>
      </c>
      <c r="AM4" s="44" t="s">
        <v>2580</v>
      </c>
      <c r="AN4" s="40" t="s">
        <v>207</v>
      </c>
      <c r="AO4" s="41" t="s">
        <v>2581</v>
      </c>
      <c r="AP4" s="42" t="s">
        <v>3</v>
      </c>
      <c r="AQ4" s="41" t="s">
        <v>207</v>
      </c>
      <c r="AR4" s="41" t="s">
        <v>2581</v>
      </c>
      <c r="AS4" s="42" t="s">
        <v>3</v>
      </c>
      <c r="AT4" s="39" t="s">
        <v>0</v>
      </c>
      <c r="AU4" s="44" t="s">
        <v>2580</v>
      </c>
      <c r="AV4" s="40" t="s">
        <v>207</v>
      </c>
      <c r="AW4" s="41" t="s">
        <v>2581</v>
      </c>
      <c r="AX4" s="42" t="s">
        <v>3</v>
      </c>
      <c r="AY4" s="41" t="s">
        <v>207</v>
      </c>
      <c r="AZ4" s="41" t="s">
        <v>2581</v>
      </c>
      <c r="BA4" s="42" t="s">
        <v>3</v>
      </c>
      <c r="BB4" s="40" t="s">
        <v>0</v>
      </c>
      <c r="BC4" s="42" t="s">
        <v>2580</v>
      </c>
      <c r="BD4" s="39" t="s">
        <v>0</v>
      </c>
      <c r="BE4" s="43" t="s">
        <v>2581</v>
      </c>
      <c r="BF4" s="30" t="s">
        <v>3</v>
      </c>
      <c r="BG4" s="39" t="s">
        <v>211</v>
      </c>
      <c r="BH4" s="26" t="s">
        <v>2581</v>
      </c>
      <c r="BI4" s="26" t="s">
        <v>3</v>
      </c>
      <c r="BJ4" s="39" t="s">
        <v>0</v>
      </c>
      <c r="BK4" s="43" t="s">
        <v>2580</v>
      </c>
      <c r="BL4" s="28" t="s">
        <v>0</v>
      </c>
      <c r="BM4" s="43" t="s">
        <v>2581</v>
      </c>
      <c r="BN4" s="44" t="s">
        <v>3</v>
      </c>
      <c r="BO4" s="26" t="s">
        <v>0</v>
      </c>
      <c r="BP4" s="43" t="s">
        <v>2581</v>
      </c>
      <c r="BQ4" s="27" t="s">
        <v>3</v>
      </c>
      <c r="BR4" s="39" t="s">
        <v>0</v>
      </c>
      <c r="BS4" s="44" t="s">
        <v>2580</v>
      </c>
      <c r="BT4" s="39" t="s">
        <v>0</v>
      </c>
      <c r="BU4" s="43" t="s">
        <v>2581</v>
      </c>
      <c r="BV4" s="44" t="s">
        <v>3</v>
      </c>
      <c r="BW4" s="43" t="s">
        <v>215</v>
      </c>
      <c r="BX4" s="43" t="s">
        <v>215</v>
      </c>
      <c r="BY4" s="27"/>
      <c r="BZ4" s="28" t="s">
        <v>227</v>
      </c>
      <c r="CA4" s="26" t="s">
        <v>229</v>
      </c>
      <c r="CB4" s="27"/>
      <c r="CC4" s="39" t="s">
        <v>218</v>
      </c>
      <c r="CD4" s="29" t="s">
        <v>218</v>
      </c>
      <c r="CE4" s="30"/>
      <c r="CF4" s="39" t="s">
        <v>212</v>
      </c>
      <c r="CG4" s="44" t="s">
        <v>212</v>
      </c>
    </row>
    <row r="5" spans="1:85" x14ac:dyDescent="0.25">
      <c r="A5" s="7" t="s">
        <v>63</v>
      </c>
      <c r="B5" s="7" t="s">
        <v>2590</v>
      </c>
      <c r="C5" s="7" t="s">
        <v>5</v>
      </c>
      <c r="D5" s="76" t="s">
        <v>6</v>
      </c>
      <c r="E5" s="45">
        <v>2.7511794263666234E-2</v>
      </c>
      <c r="F5" s="45">
        <v>1.6542686309506199E-2</v>
      </c>
      <c r="G5" s="7">
        <v>3</v>
      </c>
      <c r="H5" s="46">
        <f t="shared" ref="H5:H36" si="0">LOG(E5,2)</f>
        <v>-5.1838059573950233</v>
      </c>
      <c r="I5" s="46">
        <f t="shared" ref="I5:I36" si="1">F5/E5/LN(2)</f>
        <v>0.8674843695391149</v>
      </c>
      <c r="J5" s="74">
        <v>14.892802336041161</v>
      </c>
      <c r="K5" s="74">
        <v>1.2398441612471338</v>
      </c>
      <c r="L5" s="7">
        <v>19.100000000000001</v>
      </c>
      <c r="M5" s="7">
        <v>197</v>
      </c>
      <c r="N5" s="47">
        <f t="shared" ref="N5:N36" si="2">(4/3)*3.1415*(J5*0.0000001/2)^3*L5/M5</f>
        <v>1.6768037282738395E-19</v>
      </c>
      <c r="O5" s="47">
        <f t="shared" ref="O5:O36" si="3">4*3.1415*(J5*0.0000001/2)^2</f>
        <v>6.9677075620216479E-12</v>
      </c>
      <c r="P5" s="48">
        <v>22.36</v>
      </c>
      <c r="Q5" s="49">
        <v>0.93691574386980281</v>
      </c>
      <c r="R5" s="7">
        <v>3</v>
      </c>
      <c r="S5" s="50">
        <v>57.526666666666671</v>
      </c>
      <c r="T5" s="49">
        <v>2.0529436859733359</v>
      </c>
      <c r="U5" s="7">
        <v>3</v>
      </c>
      <c r="V5" s="51">
        <f>S5-P5</f>
        <v>35.166666666666671</v>
      </c>
      <c r="W5" s="51">
        <f>SQRT((Q5/SQRT(R5))^2+(T5/SQRT(U5))^2)</f>
        <v>1.3028672084917037</v>
      </c>
      <c r="X5" s="50">
        <v>21.939999999999998</v>
      </c>
      <c r="Y5" s="49">
        <v>8.2529456020933104E-2</v>
      </c>
      <c r="Z5" s="7">
        <v>3</v>
      </c>
      <c r="AA5" s="50">
        <v>21.754555555555555</v>
      </c>
      <c r="AB5" s="48">
        <v>17.229377045336559</v>
      </c>
      <c r="AC5" s="7">
        <v>3</v>
      </c>
      <c r="AD5" s="51">
        <f>AA5-X5</f>
        <v>-0.18544444444444252</v>
      </c>
      <c r="AE5" s="51">
        <f>SQRT((Y5/SQRT(Z5))^2+(AB5/SQRT(AC5))^2)</f>
        <v>9.9474995933899812</v>
      </c>
      <c r="AF5" s="50">
        <v>23.493333333333329</v>
      </c>
      <c r="AG5" s="49">
        <v>0.47619246031332579</v>
      </c>
      <c r="AH5" s="7">
        <v>3</v>
      </c>
      <c r="AI5" s="50">
        <v>18.376333333333331</v>
      </c>
      <c r="AJ5" s="49">
        <v>14.534006685471601</v>
      </c>
      <c r="AK5" s="7">
        <v>3</v>
      </c>
      <c r="AL5" s="51">
        <f>AI5-AF5</f>
        <v>-5.1169999999999973</v>
      </c>
      <c r="AM5" s="51">
        <f>SQRT((AG5/SQRT(AH5))^2+(AJ5/SQRT(AK5))^2)</f>
        <v>8.3957153674278491</v>
      </c>
      <c r="AN5" s="50">
        <v>23.493333333333329</v>
      </c>
      <c r="AO5" s="49">
        <v>0.75138390838357672</v>
      </c>
      <c r="AP5" s="7">
        <v>3</v>
      </c>
      <c r="AQ5" s="50">
        <v>70.971111111111114</v>
      </c>
      <c r="AR5" s="49">
        <v>7.2565750517362817</v>
      </c>
      <c r="AS5" s="7">
        <v>3</v>
      </c>
      <c r="AT5" s="51">
        <f>AQ5-AN5</f>
        <v>47.477777777777789</v>
      </c>
      <c r="AU5" s="51">
        <f>SQRT((AO5/SQRT(AP5))^2+(AR5/SQRT(AS5))^2)</f>
        <v>4.2119852508153919</v>
      </c>
      <c r="AV5" s="52">
        <v>8.3555555555555563E-2</v>
      </c>
      <c r="AW5" s="53">
        <v>3.5380995107752597E-2</v>
      </c>
      <c r="AX5" s="7">
        <v>3</v>
      </c>
      <c r="AY5" s="52">
        <v>0.2702222222222222</v>
      </c>
      <c r="AZ5" s="53">
        <v>2.6619402558896641E-2</v>
      </c>
      <c r="BA5" s="7">
        <v>3</v>
      </c>
      <c r="BB5" s="51">
        <f>AY5-AV5</f>
        <v>0.18666666666666665</v>
      </c>
      <c r="BC5" s="51">
        <f>SQRT((AW5/SQRT(AX5))^2+(AZ5/SQRT(BA5))^2)</f>
        <v>2.5563042381580262E-2</v>
      </c>
      <c r="BD5" s="50">
        <v>-21.783333333333331</v>
      </c>
      <c r="BE5" s="49">
        <v>6.8118157148687954</v>
      </c>
      <c r="BF5" s="7">
        <v>3</v>
      </c>
      <c r="BG5" s="50">
        <v>-9.1116666666666664</v>
      </c>
      <c r="BH5" s="48">
        <v>1.1101839186969578</v>
      </c>
      <c r="BI5" s="7">
        <v>3</v>
      </c>
      <c r="BJ5" s="51">
        <f>BG5-BD5</f>
        <v>12.671666666666665</v>
      </c>
      <c r="BK5" s="51">
        <f>SQRT((BE5/SQRT(BF5))^2+(BH5/SQRT(BI5))^2)</f>
        <v>3.9846932824943511</v>
      </c>
      <c r="BL5" s="34">
        <v>0.18253025321265623</v>
      </c>
      <c r="BM5" s="7">
        <v>7.6033968499590932E-2</v>
      </c>
      <c r="BN5" s="7">
        <v>3</v>
      </c>
      <c r="BO5" s="7">
        <v>0.45440419540780425</v>
      </c>
      <c r="BP5" s="7">
        <v>3.0191237379002426E-2</v>
      </c>
      <c r="BQ5" s="7">
        <v>3</v>
      </c>
      <c r="BR5" s="51">
        <f>BO5-BL5</f>
        <v>0.27187394219514804</v>
      </c>
      <c r="BS5" s="51">
        <f>SQRT((BM5/SQRT(BN5))^2+(BP5/SQRT(BQ5))^2)</f>
        <v>4.7232316550825174E-2</v>
      </c>
      <c r="BT5" s="73">
        <v>518.76666666666665</v>
      </c>
      <c r="BU5" s="73">
        <v>0.51316014394467957</v>
      </c>
      <c r="BV5">
        <v>3</v>
      </c>
      <c r="BW5" s="53">
        <v>2.9271164175004301</v>
      </c>
      <c r="BX5" s="53">
        <v>0.46486802417782253</v>
      </c>
      <c r="BY5" s="7">
        <v>3</v>
      </c>
      <c r="BZ5" s="7">
        <v>255.44302661864216</v>
      </c>
      <c r="CA5" s="7">
        <v>10.239484222824448</v>
      </c>
      <c r="CB5" s="7">
        <v>2</v>
      </c>
      <c r="CC5" s="47">
        <f t="shared" ref="CC5:CC36" si="4">BZ5*0.000000001/N5*O5</f>
        <v>10.614553619037169</v>
      </c>
      <c r="CD5" s="47">
        <f>CC5/BZ5*CA5</f>
        <v>0.4254864803051282</v>
      </c>
      <c r="CE5" s="7">
        <f>CB5</f>
        <v>2</v>
      </c>
      <c r="CF5" s="17">
        <f>BW5/CC5</f>
        <v>0.27576443838869075</v>
      </c>
      <c r="CG5" s="34">
        <f>SQRT((CF5/BW5*(BX5/SQRT(BY5)))^2+(CF5/CC5*(CD5/SQRT(CE5)))^2)</f>
        <v>2.6465832654190544E-2</v>
      </c>
    </row>
    <row r="6" spans="1:85" x14ac:dyDescent="0.25">
      <c r="A6" s="7" t="s">
        <v>64</v>
      </c>
      <c r="B6" s="7" t="s">
        <v>2590</v>
      </c>
      <c r="C6" s="7" t="s">
        <v>7</v>
      </c>
      <c r="D6" s="76" t="s">
        <v>8</v>
      </c>
      <c r="E6" s="45">
        <v>0.49704699784505785</v>
      </c>
      <c r="F6" s="45">
        <v>8.0126120118861208E-2</v>
      </c>
      <c r="G6" s="7">
        <v>3</v>
      </c>
      <c r="H6" s="46">
        <f t="shared" si="0"/>
        <v>-1.0085458238797944</v>
      </c>
      <c r="I6" s="46">
        <f t="shared" si="1"/>
        <v>0.23256866381313332</v>
      </c>
      <c r="J6" s="74">
        <f>J5</f>
        <v>14.892802336041161</v>
      </c>
      <c r="K6" s="74">
        <f>K5</f>
        <v>1.2398441612471338</v>
      </c>
      <c r="L6" s="7">
        <v>19.100000000000001</v>
      </c>
      <c r="M6" s="7">
        <v>197</v>
      </c>
      <c r="N6" s="47">
        <f t="shared" si="2"/>
        <v>1.6768037282738395E-19</v>
      </c>
      <c r="O6" s="47">
        <f t="shared" si="3"/>
        <v>6.9677075620216479E-12</v>
      </c>
      <c r="P6" s="48">
        <v>30.952222222222222</v>
      </c>
      <c r="Q6" s="49">
        <v>2.995942317597315</v>
      </c>
      <c r="R6" s="7">
        <v>3</v>
      </c>
      <c r="S6" s="50">
        <v>90.061111111111117</v>
      </c>
      <c r="T6" s="49">
        <v>7.2751344648385317</v>
      </c>
      <c r="U6" s="7">
        <v>3</v>
      </c>
      <c r="V6" s="51">
        <f t="shared" ref="V6:V69" si="5">S6-P6</f>
        <v>59.108888888888899</v>
      </c>
      <c r="W6" s="51">
        <f t="shared" ref="W6:W69" si="6">SQRT((Q6/SQRT(R6))^2+(T6/SQRT(U6))^2)</f>
        <v>4.542512221662216</v>
      </c>
      <c r="X6" s="50">
        <v>11.75577777777778</v>
      </c>
      <c r="Y6" s="49">
        <v>9.36952971862239</v>
      </c>
      <c r="Z6" s="7">
        <v>3</v>
      </c>
      <c r="AA6" s="50">
        <v>67.787777777777777</v>
      </c>
      <c r="AB6" s="48">
        <v>33.332072365038279</v>
      </c>
      <c r="AC6" s="7">
        <v>3</v>
      </c>
      <c r="AD6" s="51">
        <f t="shared" ref="AD6:AD69" si="7">AA6-X6</f>
        <v>56.031999999999996</v>
      </c>
      <c r="AE6" s="51">
        <f t="shared" ref="AE6:AE69" si="8">SQRT((Y6/SQRT(Z6))^2+(AB6/SQRT(AC6))^2)</f>
        <v>19.990123688931135</v>
      </c>
      <c r="AF6" s="50">
        <v>47.501111111111108</v>
      </c>
      <c r="AG6" s="49">
        <v>8.6895402341827914</v>
      </c>
      <c r="AH6" s="7">
        <v>3</v>
      </c>
      <c r="AI6" s="50">
        <v>53.867777777777782</v>
      </c>
      <c r="AJ6" s="49">
        <v>24.739153478136934</v>
      </c>
      <c r="AK6" s="7">
        <v>3</v>
      </c>
      <c r="AL6" s="51">
        <f t="shared" ref="AL6:AL69" si="9">AI6-AF6</f>
        <v>6.3666666666666742</v>
      </c>
      <c r="AM6" s="51">
        <f t="shared" ref="AM6:AM69" si="10">SQRT((AG6/SQRT(AH6))^2+(AJ6/SQRT(AK6))^2)</f>
        <v>15.138624159153261</v>
      </c>
      <c r="AN6" s="50">
        <v>47.501111111111108</v>
      </c>
      <c r="AO6" s="49">
        <v>4.1323739926118499</v>
      </c>
      <c r="AP6" s="7">
        <v>3</v>
      </c>
      <c r="AQ6" s="50">
        <v>106.70444444444445</v>
      </c>
      <c r="AR6" s="49">
        <v>16.498547186320977</v>
      </c>
      <c r="AS6" s="7">
        <v>3</v>
      </c>
      <c r="AT6" s="51">
        <f t="shared" ref="AT6:AT69" si="11">AQ6-AN6</f>
        <v>59.20333333333334</v>
      </c>
      <c r="AU6" s="51">
        <f t="shared" ref="AU6:AU69" si="12">SQRT((AO6/SQRT(AP6))^2+(AR6/SQRT(AS6))^2)</f>
        <v>9.8196838726114226</v>
      </c>
      <c r="AV6" s="52">
        <v>0.3988888888888889</v>
      </c>
      <c r="AW6" s="53">
        <v>0.13598093548293744</v>
      </c>
      <c r="AX6" s="7">
        <v>3</v>
      </c>
      <c r="AY6" s="52">
        <v>0.2152222222222222</v>
      </c>
      <c r="AZ6" s="53">
        <v>1.4159148331784702E-2</v>
      </c>
      <c r="BA6" s="7">
        <v>3</v>
      </c>
      <c r="BB6" s="51">
        <f t="shared" ref="BB6:BB69" si="13">AY6-AV6</f>
        <v>-0.1836666666666667</v>
      </c>
      <c r="BC6" s="51">
        <f t="shared" ref="BC6:BC69" si="14">SQRT((AW6/SQRT(AX6))^2+(AZ6/SQRT(BA6))^2)</f>
        <v>7.893308621082433E-2</v>
      </c>
      <c r="BD6" s="50">
        <v>15.216666666666667</v>
      </c>
      <c r="BE6" s="49">
        <v>3.0546412773570277</v>
      </c>
      <c r="BF6" s="7">
        <v>3</v>
      </c>
      <c r="BG6" s="50">
        <v>-8.788333333333334</v>
      </c>
      <c r="BH6" s="48">
        <v>0.27885181249784485</v>
      </c>
      <c r="BI6" s="7">
        <v>3</v>
      </c>
      <c r="BJ6" s="51">
        <f t="shared" ref="BJ6:BJ69" si="15">BG6-BD6</f>
        <v>-24.005000000000003</v>
      </c>
      <c r="BK6" s="51">
        <f t="shared" ref="BK6:BK69" si="16">SQRT((BE6/SQRT(BF6))^2+(BH6/SQRT(BI6))^2)</f>
        <v>1.7709311737676978</v>
      </c>
      <c r="BL6" s="34">
        <v>0.45820965827276144</v>
      </c>
      <c r="BM6" s="7">
        <v>1.3399730766999185E-2</v>
      </c>
      <c r="BN6" s="7">
        <v>3</v>
      </c>
      <c r="BO6" s="7">
        <v>0.52574707064922599</v>
      </c>
      <c r="BP6" s="7">
        <v>1.0163832794347362E-2</v>
      </c>
      <c r="BQ6" s="7">
        <v>3</v>
      </c>
      <c r="BR6" s="51">
        <f t="shared" ref="BR6:BR69" si="17">BO6-BL6</f>
        <v>6.7537412376464545E-2</v>
      </c>
      <c r="BS6" s="51">
        <f t="shared" ref="BS6:BS69" si="18">SQRT((BM6/SQRT(BN6))^2+(BP6/SQRT(BQ6))^2)</f>
        <v>9.7100683433831627E-3</v>
      </c>
      <c r="BT6" s="73">
        <v>526.2833333333333</v>
      </c>
      <c r="BU6" s="73">
        <v>1.3512340039139275</v>
      </c>
      <c r="BV6">
        <v>3</v>
      </c>
      <c r="BW6" s="53">
        <v>4.6021469561769708</v>
      </c>
      <c r="BX6" s="53">
        <v>0.66477186974669433</v>
      </c>
      <c r="BY6" s="7">
        <v>3</v>
      </c>
      <c r="BZ6" s="7">
        <v>240.728799647009</v>
      </c>
      <c r="CA6" s="7">
        <v>1.2366764904964316</v>
      </c>
      <c r="CB6" s="7">
        <v>2</v>
      </c>
      <c r="CC6" s="47">
        <f t="shared" si="4"/>
        <v>10.003125884169872</v>
      </c>
      <c r="CD6" s="47">
        <f t="shared" ref="CD6:CD69" si="19">CC6/BZ6*CA6</f>
        <v>5.138824532240762E-2</v>
      </c>
      <c r="CE6" s="7">
        <f t="shared" ref="CE6:CE69" si="20">CB6</f>
        <v>2</v>
      </c>
      <c r="CF6" s="17">
        <f t="shared" ref="CF6:CF69" si="21">BW6/CC6</f>
        <v>0.46007088278874425</v>
      </c>
      <c r="CG6" s="34">
        <f t="shared" ref="CG6:CG69" si="22">SQRT((CF6/BW6*(BX6/SQRT(BY6)))^2+(CF6/CC6*(CD6/SQRT(CE6)))^2)</f>
        <v>3.8405008273324645E-2</v>
      </c>
    </row>
    <row r="7" spans="1:85" x14ac:dyDescent="0.25">
      <c r="A7" s="7" t="s">
        <v>114</v>
      </c>
      <c r="B7" s="7" t="s">
        <v>2590</v>
      </c>
      <c r="C7" s="7" t="s">
        <v>146</v>
      </c>
      <c r="D7" s="76" t="s">
        <v>6</v>
      </c>
      <c r="E7" s="45">
        <v>2.2025112618304966E-2</v>
      </c>
      <c r="F7" s="45">
        <v>3.3935984441083263E-3</v>
      </c>
      <c r="G7" s="7">
        <v>3</v>
      </c>
      <c r="H7" s="46">
        <f t="shared" si="0"/>
        <v>-5.5047067938547016</v>
      </c>
      <c r="I7" s="46">
        <f t="shared" si="1"/>
        <v>0.22228842734790843</v>
      </c>
      <c r="J7" s="74">
        <f t="shared" ref="J7:J66" si="23">J6</f>
        <v>14.892802336041161</v>
      </c>
      <c r="K7" s="74">
        <f t="shared" ref="K7:K66" si="24">K6</f>
        <v>1.2398441612471338</v>
      </c>
      <c r="L7" s="7">
        <v>19.100000000000001</v>
      </c>
      <c r="M7" s="7">
        <v>197</v>
      </c>
      <c r="N7" s="47">
        <f t="shared" si="2"/>
        <v>1.6768037282738395E-19</v>
      </c>
      <c r="O7" s="47">
        <f t="shared" si="3"/>
        <v>6.9677075620216479E-12</v>
      </c>
      <c r="P7" s="48">
        <v>22.643333333333331</v>
      </c>
      <c r="Q7" s="49">
        <v>0.28085187871506007</v>
      </c>
      <c r="R7" s="7">
        <v>3</v>
      </c>
      <c r="S7" s="50">
        <v>44.434444444444445</v>
      </c>
      <c r="T7" s="49">
        <v>1.6972406800232926</v>
      </c>
      <c r="U7" s="7">
        <v>3</v>
      </c>
      <c r="V7" s="51">
        <f t="shared" si="5"/>
        <v>21.791111111111114</v>
      </c>
      <c r="W7" s="51">
        <f t="shared" si="6"/>
        <v>0.99322768515980397</v>
      </c>
      <c r="X7" s="50">
        <v>22.316666666666666</v>
      </c>
      <c r="Y7" s="49">
        <v>2.807278238990754</v>
      </c>
      <c r="Z7" s="7">
        <v>3</v>
      </c>
      <c r="AA7" s="50">
        <v>44.79666666666666</v>
      </c>
      <c r="AB7" s="48">
        <v>2.5317999745459985</v>
      </c>
      <c r="AC7" s="7">
        <v>3</v>
      </c>
      <c r="AD7" s="51">
        <f t="shared" si="7"/>
        <v>22.479999999999993</v>
      </c>
      <c r="AE7" s="51">
        <f t="shared" si="8"/>
        <v>2.1825689925881799</v>
      </c>
      <c r="AF7" s="50">
        <v>35.033333333333339</v>
      </c>
      <c r="AG7" s="49">
        <v>1.6132796593459096</v>
      </c>
      <c r="AH7" s="7">
        <v>3</v>
      </c>
      <c r="AI7" s="50">
        <v>34.07</v>
      </c>
      <c r="AJ7" s="49">
        <v>5.8553005426232785</v>
      </c>
      <c r="AK7" s="7">
        <v>3</v>
      </c>
      <c r="AL7" s="51">
        <f t="shared" si="9"/>
        <v>-0.96333333333333826</v>
      </c>
      <c r="AM7" s="51">
        <f t="shared" si="10"/>
        <v>3.5065279933149314</v>
      </c>
      <c r="AN7" s="50">
        <v>35.033333333333339</v>
      </c>
      <c r="AO7" s="49">
        <v>17.355694550588655</v>
      </c>
      <c r="AP7" s="7">
        <v>3</v>
      </c>
      <c r="AQ7" s="50">
        <v>63.721111111111121</v>
      </c>
      <c r="AR7" s="49">
        <v>14.705141328170891</v>
      </c>
      <c r="AS7" s="7">
        <v>3</v>
      </c>
      <c r="AT7" s="51">
        <f t="shared" si="11"/>
        <v>28.687777777777782</v>
      </c>
      <c r="AU7" s="51">
        <f t="shared" si="12"/>
        <v>13.133434620778784</v>
      </c>
      <c r="AV7" s="52">
        <v>0.14722222222222223</v>
      </c>
      <c r="AW7" s="53">
        <v>6.7705517035445736E-2</v>
      </c>
      <c r="AX7" s="7">
        <v>3</v>
      </c>
      <c r="AY7" s="52">
        <v>0.18388888888888888</v>
      </c>
      <c r="AZ7" s="53">
        <v>2.82947449642614E-2</v>
      </c>
      <c r="BA7" s="7">
        <v>3</v>
      </c>
      <c r="BB7" s="51">
        <f t="shared" si="13"/>
        <v>3.6666666666666653E-2</v>
      </c>
      <c r="BC7" s="51">
        <f t="shared" si="14"/>
        <v>4.2365983326365465E-2</v>
      </c>
      <c r="BD7" s="50">
        <v>-24.083333333333332</v>
      </c>
      <c r="BE7" s="49">
        <v>0.67884706181387566</v>
      </c>
      <c r="BF7" s="7">
        <v>3</v>
      </c>
      <c r="BG7" s="50">
        <v>-6.7283333333333344</v>
      </c>
      <c r="BH7" s="48">
        <v>2.7242445435998071</v>
      </c>
      <c r="BI7" s="7">
        <v>3</v>
      </c>
      <c r="BJ7" s="51">
        <f t="shared" si="15"/>
        <v>17.354999999999997</v>
      </c>
      <c r="BK7" s="51">
        <f t="shared" si="16"/>
        <v>1.6209402278376024</v>
      </c>
      <c r="BL7" s="34">
        <v>0.2235339154595396</v>
      </c>
      <c r="BM7" s="7">
        <v>6.5098795711206275E-2</v>
      </c>
      <c r="BN7" s="7">
        <v>3</v>
      </c>
      <c r="BO7" s="7">
        <v>0.27476125217893216</v>
      </c>
      <c r="BP7" s="7">
        <v>6.4322095749671125E-3</v>
      </c>
      <c r="BQ7" s="7">
        <v>3</v>
      </c>
      <c r="BR7" s="51">
        <f t="shared" si="17"/>
        <v>5.1227336719392558E-2</v>
      </c>
      <c r="BS7" s="51">
        <f t="shared" si="18"/>
        <v>3.7767828121589006E-2</v>
      </c>
      <c r="BT7" s="73">
        <v>518.33333333333326</v>
      </c>
      <c r="BU7" s="73">
        <v>5.7735026918975703E-2</v>
      </c>
      <c r="BV7">
        <v>3</v>
      </c>
      <c r="BW7" s="53">
        <v>4.7902793511327886</v>
      </c>
      <c r="BX7" s="53">
        <v>0.14415170080636994</v>
      </c>
      <c r="BY7" s="7">
        <v>3</v>
      </c>
      <c r="BZ7" s="7">
        <v>247.01913244439299</v>
      </c>
      <c r="CA7" s="7">
        <v>15.07699228463548</v>
      </c>
      <c r="CB7" s="7">
        <v>2</v>
      </c>
      <c r="CC7" s="47">
        <f t="shared" si="4"/>
        <v>10.26451127269763</v>
      </c>
      <c r="CD7" s="47">
        <f t="shared" si="19"/>
        <v>0.62650190587506005</v>
      </c>
      <c r="CE7" s="7">
        <f t="shared" si="20"/>
        <v>2</v>
      </c>
      <c r="CF7" s="17">
        <f t="shared" si="21"/>
        <v>0.46668362709819</v>
      </c>
      <c r="CG7" s="34">
        <f t="shared" si="22"/>
        <v>2.1712245702762662E-2</v>
      </c>
    </row>
    <row r="8" spans="1:85" x14ac:dyDescent="0.25">
      <c r="A8" s="7" t="s">
        <v>113</v>
      </c>
      <c r="B8" s="7" t="s">
        <v>2590</v>
      </c>
      <c r="C8" s="7" t="s">
        <v>147</v>
      </c>
      <c r="D8" s="76" t="s">
        <v>6</v>
      </c>
      <c r="E8" s="45">
        <v>1.955417745237549E-2</v>
      </c>
      <c r="F8" s="45">
        <v>4.4168528822651262E-3</v>
      </c>
      <c r="G8" s="7">
        <v>3</v>
      </c>
      <c r="H8" s="46">
        <f t="shared" si="0"/>
        <v>-5.6763793394792401</v>
      </c>
      <c r="I8" s="46">
        <f t="shared" si="1"/>
        <v>0.32587265637225332</v>
      </c>
      <c r="J8" s="74">
        <f t="shared" si="23"/>
        <v>14.892802336041161</v>
      </c>
      <c r="K8" s="74">
        <f t="shared" si="24"/>
        <v>1.2398441612471338</v>
      </c>
      <c r="L8" s="7">
        <v>19.100000000000001</v>
      </c>
      <c r="M8" s="7">
        <v>197</v>
      </c>
      <c r="N8" s="47">
        <f t="shared" si="2"/>
        <v>1.6768037282738395E-19</v>
      </c>
      <c r="O8" s="47">
        <f t="shared" si="3"/>
        <v>6.9677075620216479E-12</v>
      </c>
      <c r="P8" s="48">
        <v>23.088888888888889</v>
      </c>
      <c r="Q8" s="49">
        <v>1.515315637575708</v>
      </c>
      <c r="R8" s="7">
        <v>3</v>
      </c>
      <c r="S8" s="50">
        <v>37.751666666666665</v>
      </c>
      <c r="T8" s="49">
        <v>2.2980970388562794</v>
      </c>
      <c r="U8" s="7">
        <v>2</v>
      </c>
      <c r="V8" s="51">
        <f t="shared" si="5"/>
        <v>14.662777777777777</v>
      </c>
      <c r="W8" s="51">
        <f t="shared" si="6"/>
        <v>1.8455402534652261</v>
      </c>
      <c r="X8" s="50">
        <v>21.221111111111114</v>
      </c>
      <c r="Y8" s="49">
        <v>0.24913925899056796</v>
      </c>
      <c r="Z8" s="7">
        <v>3</v>
      </c>
      <c r="AA8" s="50">
        <v>74.66</v>
      </c>
      <c r="AB8" s="48">
        <v>46.914177909123488</v>
      </c>
      <c r="AC8" s="7">
        <v>2</v>
      </c>
      <c r="AD8" s="51">
        <f t="shared" si="7"/>
        <v>53.438888888888883</v>
      </c>
      <c r="AE8" s="51">
        <f t="shared" si="8"/>
        <v>33.173645180593304</v>
      </c>
      <c r="AF8" s="50">
        <v>23.036666666666662</v>
      </c>
      <c r="AG8" s="49">
        <v>0.5430041265786848</v>
      </c>
      <c r="AH8" s="7">
        <v>3</v>
      </c>
      <c r="AI8" s="50">
        <v>31.402000000000001</v>
      </c>
      <c r="AJ8" s="49">
        <v>7.2803714190967197</v>
      </c>
      <c r="AK8" s="7">
        <v>2</v>
      </c>
      <c r="AL8" s="51">
        <f t="shared" si="9"/>
        <v>8.3653333333333393</v>
      </c>
      <c r="AM8" s="51">
        <f t="shared" si="10"/>
        <v>5.1575370569514432</v>
      </c>
      <c r="AN8" s="50">
        <v>23.036666666666662</v>
      </c>
      <c r="AO8" s="49">
        <v>0.79875597719898905</v>
      </c>
      <c r="AP8" s="7">
        <v>3</v>
      </c>
      <c r="AQ8" s="50">
        <v>68.918333333333337</v>
      </c>
      <c r="AR8" s="49">
        <v>19.490219912105221</v>
      </c>
      <c r="AS8" s="7">
        <v>2</v>
      </c>
      <c r="AT8" s="51">
        <f t="shared" si="11"/>
        <v>45.881666666666675</v>
      </c>
      <c r="AU8" s="51">
        <f t="shared" si="12"/>
        <v>13.789380206574977</v>
      </c>
      <c r="AV8" s="52">
        <v>0.1498888888888889</v>
      </c>
      <c r="AW8" s="53">
        <v>3.9497304174298281E-2</v>
      </c>
      <c r="AX8" s="7">
        <v>3</v>
      </c>
      <c r="AY8" s="52">
        <v>0.20666666666666667</v>
      </c>
      <c r="AZ8" s="53">
        <v>1.4142135623730963E-3</v>
      </c>
      <c r="BA8" s="7">
        <v>2</v>
      </c>
      <c r="BB8" s="51">
        <f t="shared" si="13"/>
        <v>5.677777777777776E-2</v>
      </c>
      <c r="BC8" s="51">
        <f t="shared" si="14"/>
        <v>2.2825694856433473E-2</v>
      </c>
      <c r="BD8" s="50">
        <v>-20.266666666666666</v>
      </c>
      <c r="BE8" s="49">
        <v>6.1000683056284961</v>
      </c>
      <c r="BF8" s="7">
        <v>3</v>
      </c>
      <c r="BG8" s="50">
        <v>-8.2916666666666661</v>
      </c>
      <c r="BH8" s="48">
        <v>2.6397932368527148</v>
      </c>
      <c r="BI8" s="7">
        <v>3</v>
      </c>
      <c r="BJ8" s="51">
        <f t="shared" si="15"/>
        <v>11.975</v>
      </c>
      <c r="BK8" s="51">
        <f t="shared" si="16"/>
        <v>3.8375053383965754</v>
      </c>
      <c r="BL8" s="34">
        <v>0.27361988559668415</v>
      </c>
      <c r="BM8" s="7">
        <v>6.1674464724243809E-3</v>
      </c>
      <c r="BN8" s="7">
        <v>3</v>
      </c>
      <c r="BO8" s="7">
        <v>0.32726444493245777</v>
      </c>
      <c r="BP8" s="7">
        <v>4.2653358469698886E-2</v>
      </c>
      <c r="BQ8" s="7">
        <v>3</v>
      </c>
      <c r="BR8" s="51">
        <f t="shared" si="17"/>
        <v>5.3644559335773612E-2</v>
      </c>
      <c r="BS8" s="51">
        <f t="shared" si="18"/>
        <v>2.4882030897382244E-2</v>
      </c>
      <c r="BT8" s="73">
        <v>518.56666666666661</v>
      </c>
      <c r="BU8" s="73">
        <v>5.7735026918975703E-2</v>
      </c>
      <c r="BV8">
        <v>3</v>
      </c>
      <c r="BW8" s="53">
        <v>3.5515800808684315</v>
      </c>
      <c r="BX8" s="53">
        <v>0.89514239959413455</v>
      </c>
      <c r="BY8" s="7">
        <v>3</v>
      </c>
      <c r="BZ8" s="7">
        <v>240.17670436195954</v>
      </c>
      <c r="CA8" s="7">
        <v>20.228983617000338</v>
      </c>
      <c r="CB8" s="7">
        <v>2</v>
      </c>
      <c r="CC8" s="47">
        <f t="shared" si="4"/>
        <v>9.9801843888252986</v>
      </c>
      <c r="CD8" s="47">
        <f t="shared" si="19"/>
        <v>0.84058521425929655</v>
      </c>
      <c r="CE8" s="7">
        <f t="shared" si="20"/>
        <v>2</v>
      </c>
      <c r="CF8" s="17">
        <f t="shared" si="21"/>
        <v>0.35586317271303086</v>
      </c>
      <c r="CG8" s="34">
        <f t="shared" si="22"/>
        <v>5.5952944084015285E-2</v>
      </c>
    </row>
    <row r="9" spans="1:85" x14ac:dyDescent="0.25">
      <c r="A9" s="7" t="s">
        <v>65</v>
      </c>
      <c r="B9" s="7" t="s">
        <v>2590</v>
      </c>
      <c r="C9" s="7" t="s">
        <v>9</v>
      </c>
      <c r="D9" s="76" t="s">
        <v>8</v>
      </c>
      <c r="E9" s="45">
        <v>0.401736601224923</v>
      </c>
      <c r="F9" s="45">
        <v>1.5871151034423693E-2</v>
      </c>
      <c r="G9" s="7">
        <v>3</v>
      </c>
      <c r="H9" s="46">
        <f t="shared" si="0"/>
        <v>-1.3156781871505483</v>
      </c>
      <c r="I9" s="46">
        <f t="shared" si="1"/>
        <v>5.6995630521957781E-2</v>
      </c>
      <c r="J9" s="74">
        <f t="shared" si="23"/>
        <v>14.892802336041161</v>
      </c>
      <c r="K9" s="74">
        <f t="shared" si="24"/>
        <v>1.2398441612471338</v>
      </c>
      <c r="L9" s="7">
        <v>19.100000000000001</v>
      </c>
      <c r="M9" s="7">
        <v>197</v>
      </c>
      <c r="N9" s="47">
        <f t="shared" si="2"/>
        <v>1.6768037282738395E-19</v>
      </c>
      <c r="O9" s="47">
        <f t="shared" si="3"/>
        <v>6.9677075620216479E-12</v>
      </c>
      <c r="P9" s="48">
        <v>23.803333333333338</v>
      </c>
      <c r="Q9" s="49">
        <v>0.56380650739218718</v>
      </c>
      <c r="R9" s="7">
        <v>3</v>
      </c>
      <c r="S9" s="50">
        <v>55.98</v>
      </c>
      <c r="T9" s="49">
        <v>3.7397905467196035</v>
      </c>
      <c r="U9" s="7">
        <v>3</v>
      </c>
      <c r="V9" s="51">
        <f t="shared" si="5"/>
        <v>32.176666666666662</v>
      </c>
      <c r="W9" s="51">
        <f t="shared" si="6"/>
        <v>2.1835682655622111</v>
      </c>
      <c r="X9" s="50">
        <v>4.1065111111111108</v>
      </c>
      <c r="Y9" s="49">
        <v>5.1211983694501866</v>
      </c>
      <c r="Z9" s="7">
        <v>3</v>
      </c>
      <c r="AA9" s="50">
        <v>221.92622222222224</v>
      </c>
      <c r="AB9" s="48">
        <v>331.84835365726474</v>
      </c>
      <c r="AC9" s="7">
        <v>3</v>
      </c>
      <c r="AD9" s="51">
        <f t="shared" si="7"/>
        <v>217.81971111111113</v>
      </c>
      <c r="AE9" s="51">
        <f t="shared" si="8"/>
        <v>191.61554955846381</v>
      </c>
      <c r="AF9" s="50">
        <v>29.488888888888891</v>
      </c>
      <c r="AG9" s="49">
        <v>4.7107885278841009</v>
      </c>
      <c r="AH9" s="7">
        <v>3</v>
      </c>
      <c r="AI9" s="50">
        <v>25.249111111111109</v>
      </c>
      <c r="AJ9" s="49">
        <v>15.425985055286606</v>
      </c>
      <c r="AK9" s="7">
        <v>3</v>
      </c>
      <c r="AL9" s="51">
        <f t="shared" si="9"/>
        <v>-4.2397777777777819</v>
      </c>
      <c r="AM9" s="51">
        <f t="shared" si="10"/>
        <v>9.3122239284424833</v>
      </c>
      <c r="AN9" s="50">
        <v>29.488888888888891</v>
      </c>
      <c r="AO9" s="49">
        <v>1.9069298575148164</v>
      </c>
      <c r="AP9" s="7">
        <v>3</v>
      </c>
      <c r="AQ9" s="50">
        <v>83.34</v>
      </c>
      <c r="AR9" s="49">
        <v>26.111303001658946</v>
      </c>
      <c r="AS9" s="7">
        <v>3</v>
      </c>
      <c r="AT9" s="51">
        <f t="shared" si="11"/>
        <v>53.851111111111109</v>
      </c>
      <c r="AU9" s="51">
        <f t="shared" si="12"/>
        <v>15.11551659637567</v>
      </c>
      <c r="AV9" s="52">
        <v>0.32577777777777778</v>
      </c>
      <c r="AW9" s="53">
        <v>1.8833579152771361E-2</v>
      </c>
      <c r="AX9" s="7">
        <v>3</v>
      </c>
      <c r="AY9" s="52">
        <v>0.2725555555555555</v>
      </c>
      <c r="AZ9" s="53">
        <v>2.1510548661150049E-2</v>
      </c>
      <c r="BA9" s="7">
        <v>3</v>
      </c>
      <c r="BB9" s="51">
        <f t="shared" si="13"/>
        <v>-5.3222222222222282E-2</v>
      </c>
      <c r="BC9" s="51">
        <f t="shared" si="14"/>
        <v>1.6506639143159016E-2</v>
      </c>
      <c r="BD9" s="50">
        <v>16.350000000000001</v>
      </c>
      <c r="BE9" s="49">
        <v>2.2588713996152956</v>
      </c>
      <c r="BF9" s="7">
        <v>3</v>
      </c>
      <c r="BG9" s="50">
        <v>-7.9450000000000003</v>
      </c>
      <c r="BH9" s="48">
        <v>1.1627015954233453</v>
      </c>
      <c r="BI9" s="7">
        <v>3</v>
      </c>
      <c r="BJ9" s="51">
        <f t="shared" si="15"/>
        <v>-24.295000000000002</v>
      </c>
      <c r="BK9" s="51">
        <f t="shared" si="16"/>
        <v>1.4667850331024377</v>
      </c>
      <c r="BL9" s="34">
        <v>0.36543583317370548</v>
      </c>
      <c r="BM9" s="7">
        <v>9.6071055884112255E-3</v>
      </c>
      <c r="BN9" s="7">
        <v>3</v>
      </c>
      <c r="BO9" s="7">
        <v>0.38957335891901973</v>
      </c>
      <c r="BP9" s="7">
        <v>1.1727471421699307E-2</v>
      </c>
      <c r="BQ9" s="7">
        <v>3</v>
      </c>
      <c r="BR9" s="51">
        <f t="shared" si="17"/>
        <v>2.4137525745314248E-2</v>
      </c>
      <c r="BS9" s="51">
        <f t="shared" si="18"/>
        <v>8.7527150784514895E-3</v>
      </c>
      <c r="BT9" s="73">
        <v>523.23333333333335</v>
      </c>
      <c r="BU9" s="73">
        <v>0.11547005383788578</v>
      </c>
      <c r="BV9">
        <v>3</v>
      </c>
      <c r="BW9" s="53">
        <v>5.7412530326180127</v>
      </c>
      <c r="BX9" s="53">
        <v>0.66876653780719109</v>
      </c>
      <c r="BY9" s="7">
        <v>3</v>
      </c>
      <c r="BZ9" s="7">
        <v>244.22813406726601</v>
      </c>
      <c r="CA9" s="7">
        <v>1.2377732513855046</v>
      </c>
      <c r="CB9" s="7">
        <v>2</v>
      </c>
      <c r="CC9" s="47">
        <f t="shared" si="4"/>
        <v>10.148535501830775</v>
      </c>
      <c r="CD9" s="47">
        <f t="shared" si="19"/>
        <v>5.1433819583793547E-2</v>
      </c>
      <c r="CE9" s="7">
        <f t="shared" si="20"/>
        <v>2</v>
      </c>
      <c r="CF9" s="17">
        <f t="shared" si="21"/>
        <v>0.56572231841552922</v>
      </c>
      <c r="CG9" s="34">
        <f t="shared" si="22"/>
        <v>3.8100112170323171E-2</v>
      </c>
    </row>
    <row r="10" spans="1:85" x14ac:dyDescent="0.25">
      <c r="A10" s="7" t="s">
        <v>66</v>
      </c>
      <c r="B10" s="7" t="s">
        <v>2590</v>
      </c>
      <c r="C10" s="7" t="s">
        <v>10</v>
      </c>
      <c r="D10" s="76" t="s">
        <v>6</v>
      </c>
      <c r="E10" s="45">
        <v>7.1010380478201893E-3</v>
      </c>
      <c r="F10" s="45">
        <v>4.1349007740987846E-3</v>
      </c>
      <c r="G10" s="7">
        <v>3</v>
      </c>
      <c r="H10" s="46">
        <f t="shared" si="0"/>
        <v>-7.137754347794548</v>
      </c>
      <c r="I10" s="46">
        <f t="shared" si="1"/>
        <v>0.84007447941945002</v>
      </c>
      <c r="J10" s="74">
        <f t="shared" si="23"/>
        <v>14.892802336041161</v>
      </c>
      <c r="K10" s="74">
        <f t="shared" si="24"/>
        <v>1.2398441612471338</v>
      </c>
      <c r="L10" s="7">
        <v>19.100000000000001</v>
      </c>
      <c r="M10" s="7">
        <v>197</v>
      </c>
      <c r="N10" s="47">
        <f t="shared" si="2"/>
        <v>1.6768037282738395E-19</v>
      </c>
      <c r="O10" s="47">
        <f t="shared" si="3"/>
        <v>6.9677075620216479E-12</v>
      </c>
      <c r="P10" s="48">
        <v>25.223333333333333</v>
      </c>
      <c r="Q10" s="49">
        <v>5.2518219060944311</v>
      </c>
      <c r="R10" s="7">
        <v>3</v>
      </c>
      <c r="S10" s="50">
        <v>38.797499999999999</v>
      </c>
      <c r="T10" s="49">
        <v>0.76013978977554064</v>
      </c>
      <c r="U10" s="7">
        <v>2</v>
      </c>
      <c r="V10" s="51">
        <f t="shared" si="5"/>
        <v>13.574166666666667</v>
      </c>
      <c r="W10" s="51">
        <f t="shared" si="6"/>
        <v>3.0794129355735622</v>
      </c>
      <c r="X10" s="50">
        <v>21.318888888888893</v>
      </c>
      <c r="Y10" s="49">
        <v>1.6492770582333385</v>
      </c>
      <c r="Z10" s="7">
        <v>3</v>
      </c>
      <c r="AA10" s="50">
        <v>36.985833333333332</v>
      </c>
      <c r="AB10" s="48">
        <v>1.9716494082084903</v>
      </c>
      <c r="AC10" s="7">
        <v>2</v>
      </c>
      <c r="AD10" s="51">
        <f t="shared" si="7"/>
        <v>15.666944444444439</v>
      </c>
      <c r="AE10" s="51">
        <f t="shared" si="8"/>
        <v>1.6883144353810546</v>
      </c>
      <c r="AF10" s="50">
        <v>23.117777777777778</v>
      </c>
      <c r="AG10" s="49">
        <v>1.4669179077740331</v>
      </c>
      <c r="AH10" s="7">
        <v>3</v>
      </c>
      <c r="AI10" s="50">
        <v>34.377499999999998</v>
      </c>
      <c r="AJ10" s="49">
        <v>2.0777154253864718</v>
      </c>
      <c r="AK10" s="7">
        <v>2</v>
      </c>
      <c r="AL10" s="51">
        <f t="shared" si="9"/>
        <v>11.259722222222219</v>
      </c>
      <c r="AM10" s="51">
        <f t="shared" si="10"/>
        <v>1.695798752946182</v>
      </c>
      <c r="AN10" s="50">
        <v>23.117777777777778</v>
      </c>
      <c r="AO10" s="49">
        <v>2.5329590366765689</v>
      </c>
      <c r="AP10" s="7">
        <v>3</v>
      </c>
      <c r="AQ10" s="50">
        <v>41.333333333333329</v>
      </c>
      <c r="AR10" s="49">
        <v>0.82024386617639777</v>
      </c>
      <c r="AS10" s="7">
        <v>2</v>
      </c>
      <c r="AT10" s="51">
        <f t="shared" si="11"/>
        <v>18.21555555555555</v>
      </c>
      <c r="AU10" s="51">
        <f t="shared" si="12"/>
        <v>1.573221904403137</v>
      </c>
      <c r="AV10" s="52">
        <v>0.14400000000000002</v>
      </c>
      <c r="AW10" s="53">
        <v>4.0037482438335124E-2</v>
      </c>
      <c r="AX10" s="7">
        <v>3</v>
      </c>
      <c r="AY10" s="52">
        <v>0.15408333333333335</v>
      </c>
      <c r="AZ10" s="53">
        <v>2.4630886211331318E-2</v>
      </c>
      <c r="BA10" s="7">
        <v>2</v>
      </c>
      <c r="BB10" s="51">
        <f t="shared" si="13"/>
        <v>1.0083333333333333E-2</v>
      </c>
      <c r="BC10" s="51">
        <f t="shared" si="14"/>
        <v>2.8942591644687019E-2</v>
      </c>
      <c r="BD10" s="50">
        <v>-21.416666666666668</v>
      </c>
      <c r="BE10" s="49">
        <v>7.7000541123639747</v>
      </c>
      <c r="BF10" s="7">
        <v>3</v>
      </c>
      <c r="BG10" s="50">
        <v>-6.5366666666666662</v>
      </c>
      <c r="BH10" s="48">
        <v>1.0097318125786281</v>
      </c>
      <c r="BI10" s="7">
        <v>3</v>
      </c>
      <c r="BJ10" s="51">
        <f t="shared" si="15"/>
        <v>14.880000000000003</v>
      </c>
      <c r="BK10" s="51">
        <f t="shared" si="16"/>
        <v>4.4836886476303075</v>
      </c>
      <c r="BL10" s="34">
        <v>0.20690973598677301</v>
      </c>
      <c r="BM10" s="7">
        <v>7.0566614472606246E-2</v>
      </c>
      <c r="BN10" s="7">
        <v>3</v>
      </c>
      <c r="BO10" s="7">
        <v>0.2653269900544688</v>
      </c>
      <c r="BP10" s="7">
        <v>5.6854202542365052E-3</v>
      </c>
      <c r="BQ10" s="7">
        <v>3</v>
      </c>
      <c r="BR10" s="51">
        <f t="shared" si="17"/>
        <v>5.8417254067695795E-2</v>
      </c>
      <c r="BS10" s="51">
        <f t="shared" si="18"/>
        <v>4.0873671564927647E-2</v>
      </c>
      <c r="BT10" s="73">
        <v>519.86666666666667</v>
      </c>
      <c r="BU10" s="73">
        <v>0.15275252316516738</v>
      </c>
      <c r="BV10">
        <v>3</v>
      </c>
      <c r="BW10" s="53">
        <v>2.9762494548046732</v>
      </c>
      <c r="BX10" s="53">
        <v>0.9082922648790781</v>
      </c>
      <c r="BY10" s="7">
        <v>3</v>
      </c>
      <c r="BZ10" s="7">
        <v>259.04380786760885</v>
      </c>
      <c r="CA10" s="7">
        <v>9.7969355849469899</v>
      </c>
      <c r="CB10" s="7">
        <v>2</v>
      </c>
      <c r="CC10" s="47">
        <f t="shared" si="4"/>
        <v>10.764178708214653</v>
      </c>
      <c r="CD10" s="47">
        <f t="shared" si="19"/>
        <v>0.40709703234108147</v>
      </c>
      <c r="CE10" s="7">
        <f t="shared" si="20"/>
        <v>2</v>
      </c>
      <c r="CF10" s="17">
        <f t="shared" si="21"/>
        <v>0.27649573046695675</v>
      </c>
      <c r="CG10" s="34">
        <f t="shared" si="22"/>
        <v>4.9275337924984383E-2</v>
      </c>
    </row>
    <row r="11" spans="1:85" x14ac:dyDescent="0.25">
      <c r="A11" s="7" t="s">
        <v>67</v>
      </c>
      <c r="B11" s="7" t="s">
        <v>2590</v>
      </c>
      <c r="C11" s="7" t="s">
        <v>12</v>
      </c>
      <c r="D11" s="76" t="s">
        <v>6</v>
      </c>
      <c r="E11" s="45">
        <v>2.3357456263962448E-2</v>
      </c>
      <c r="F11" s="45">
        <v>1.0354211141223098E-2</v>
      </c>
      <c r="G11" s="7">
        <v>3</v>
      </c>
      <c r="H11" s="46">
        <f t="shared" si="0"/>
        <v>-5.4199730232276231</v>
      </c>
      <c r="I11" s="46">
        <f t="shared" si="1"/>
        <v>0.63953749487726474</v>
      </c>
      <c r="J11" s="74">
        <f t="shared" si="23"/>
        <v>14.892802336041161</v>
      </c>
      <c r="K11" s="74">
        <f t="shared" si="24"/>
        <v>1.2398441612471338</v>
      </c>
      <c r="L11" s="7">
        <v>19.100000000000001</v>
      </c>
      <c r="M11" s="7">
        <v>197</v>
      </c>
      <c r="N11" s="47">
        <f t="shared" si="2"/>
        <v>1.6768037282738395E-19</v>
      </c>
      <c r="O11" s="47">
        <f t="shared" si="3"/>
        <v>6.9677075620216479E-12</v>
      </c>
      <c r="P11" s="48">
        <v>18.645481481481482</v>
      </c>
      <c r="Q11" s="49">
        <v>0.54672268607883034</v>
      </c>
      <c r="R11" s="7">
        <v>3</v>
      </c>
      <c r="S11" s="50">
        <v>54.02796296296296</v>
      </c>
      <c r="T11" s="49">
        <v>3.337695402026343</v>
      </c>
      <c r="U11" s="7">
        <v>3</v>
      </c>
      <c r="V11" s="51">
        <f t="shared" si="5"/>
        <v>35.382481481481477</v>
      </c>
      <c r="W11" s="51">
        <f t="shared" si="6"/>
        <v>1.9527003774415439</v>
      </c>
      <c r="X11" s="50">
        <v>19.468074074074075</v>
      </c>
      <c r="Y11" s="49">
        <v>3.2250734154402414</v>
      </c>
      <c r="Z11" s="7">
        <v>3</v>
      </c>
      <c r="AA11" s="50">
        <v>38.581740740740734</v>
      </c>
      <c r="AB11" s="48">
        <v>8.5756745452092513</v>
      </c>
      <c r="AC11" s="7">
        <v>3</v>
      </c>
      <c r="AD11" s="51">
        <f t="shared" si="7"/>
        <v>19.11366666666666</v>
      </c>
      <c r="AE11" s="51">
        <f t="shared" si="8"/>
        <v>5.2897162003371943</v>
      </c>
      <c r="AF11" s="50">
        <v>28.302370370370369</v>
      </c>
      <c r="AG11" s="49">
        <v>2.0266794173981859</v>
      </c>
      <c r="AH11" s="7">
        <v>3</v>
      </c>
      <c r="AI11" s="50">
        <v>32.353259259259261</v>
      </c>
      <c r="AJ11" s="49">
        <v>9.2906907617935399</v>
      </c>
      <c r="AK11" s="7">
        <v>3</v>
      </c>
      <c r="AL11" s="51">
        <f t="shared" si="9"/>
        <v>4.0508888888888919</v>
      </c>
      <c r="AM11" s="51">
        <f t="shared" si="10"/>
        <v>5.4901233833184868</v>
      </c>
      <c r="AN11" s="50">
        <v>28.302370370370369</v>
      </c>
      <c r="AO11" s="49">
        <v>11.704582285822799</v>
      </c>
      <c r="AP11" s="7">
        <v>3</v>
      </c>
      <c r="AQ11" s="50">
        <v>64.47148148148149</v>
      </c>
      <c r="AR11" s="49">
        <v>4.9292501036529011</v>
      </c>
      <c r="AS11" s="7">
        <v>3</v>
      </c>
      <c r="AT11" s="51">
        <f t="shared" si="11"/>
        <v>36.169111111111121</v>
      </c>
      <c r="AU11" s="51">
        <f t="shared" si="12"/>
        <v>7.3324564567398793</v>
      </c>
      <c r="AV11" s="52">
        <v>0.13824074074074075</v>
      </c>
      <c r="AW11" s="53">
        <v>6.3086124096333088E-2</v>
      </c>
      <c r="AX11" s="7">
        <v>3</v>
      </c>
      <c r="AY11" s="52">
        <v>0.21714814814814812</v>
      </c>
      <c r="AZ11" s="53">
        <v>7.350429006824151E-3</v>
      </c>
      <c r="BA11" s="7">
        <v>3</v>
      </c>
      <c r="BB11" s="51">
        <f t="shared" si="13"/>
        <v>7.8907407407407371E-2</v>
      </c>
      <c r="BC11" s="51">
        <f t="shared" si="14"/>
        <v>3.6669187156168327E-2</v>
      </c>
      <c r="BD11" s="50">
        <v>-25.255555555555556</v>
      </c>
      <c r="BE11" s="49">
        <v>3.4860568831550127</v>
      </c>
      <c r="BF11" s="7">
        <v>3</v>
      </c>
      <c r="BG11" s="50">
        <v>-8.5016666666666669</v>
      </c>
      <c r="BH11" s="48">
        <v>0.92447732981038222</v>
      </c>
      <c r="BI11" s="7">
        <v>3</v>
      </c>
      <c r="BJ11" s="51">
        <f t="shared" si="15"/>
        <v>16.753888888888888</v>
      </c>
      <c r="BK11" s="51">
        <f t="shared" si="16"/>
        <v>2.0822464572288091</v>
      </c>
      <c r="BL11" s="34">
        <v>0.21043091885020268</v>
      </c>
      <c r="BM11" s="7">
        <v>1.9531148136653248E-4</v>
      </c>
      <c r="BN11" s="7">
        <v>2</v>
      </c>
      <c r="BO11" s="7">
        <v>0.2928361194833205</v>
      </c>
      <c r="BP11" s="7">
        <v>1.4248053382898694E-2</v>
      </c>
      <c r="BQ11" s="7">
        <v>3</v>
      </c>
      <c r="BR11" s="51">
        <f t="shared" si="17"/>
        <v>8.240520063311782E-2</v>
      </c>
      <c r="BS11" s="51">
        <f t="shared" si="18"/>
        <v>8.227276687216763E-3</v>
      </c>
      <c r="BT11" s="73">
        <v>517.67777777777781</v>
      </c>
      <c r="BU11" s="73">
        <v>0.30245905752926822</v>
      </c>
      <c r="BV11">
        <v>3</v>
      </c>
      <c r="BW11" s="53">
        <v>5.4878438676608594</v>
      </c>
      <c r="BX11" s="53">
        <v>0.42700994153855404</v>
      </c>
      <c r="BY11" s="7">
        <v>9</v>
      </c>
      <c r="BZ11" s="7">
        <v>272.76855765927962</v>
      </c>
      <c r="CA11" s="7">
        <v>3.3226779575608911</v>
      </c>
      <c r="CB11" s="7">
        <v>2</v>
      </c>
      <c r="CC11" s="47">
        <f t="shared" si="4"/>
        <v>11.334490196063767</v>
      </c>
      <c r="CD11" s="47">
        <f t="shared" si="19"/>
        <v>0.13806892208483207</v>
      </c>
      <c r="CE11" s="7">
        <f t="shared" si="20"/>
        <v>2</v>
      </c>
      <c r="CF11" s="17">
        <f t="shared" si="21"/>
        <v>0.48417209532429378</v>
      </c>
      <c r="CG11" s="34">
        <f t="shared" si="22"/>
        <v>1.3232214931056399E-2</v>
      </c>
    </row>
    <row r="12" spans="1:85" x14ac:dyDescent="0.25">
      <c r="A12" s="13" t="s">
        <v>145</v>
      </c>
      <c r="B12" s="7" t="s">
        <v>2590</v>
      </c>
      <c r="C12" s="7" t="s">
        <v>13</v>
      </c>
      <c r="D12" s="76" t="s">
        <v>14</v>
      </c>
      <c r="E12" s="45">
        <v>4.6724482513847603E-3</v>
      </c>
      <c r="F12" s="45">
        <v>8.0929177671347618E-3</v>
      </c>
      <c r="G12" s="7">
        <v>3</v>
      </c>
      <c r="H12" s="46">
        <f t="shared" si="0"/>
        <v>-7.7416055988369736</v>
      </c>
      <c r="I12" s="46">
        <f t="shared" si="1"/>
        <v>2.4988211106473432</v>
      </c>
      <c r="J12" s="74">
        <f t="shared" si="23"/>
        <v>14.892802336041161</v>
      </c>
      <c r="K12" s="74">
        <f t="shared" si="24"/>
        <v>1.2398441612471338</v>
      </c>
      <c r="L12" s="7">
        <v>19.100000000000001</v>
      </c>
      <c r="M12" s="7">
        <v>197</v>
      </c>
      <c r="N12" s="47">
        <f t="shared" si="2"/>
        <v>1.6768037282738395E-19</v>
      </c>
      <c r="O12" s="47">
        <f t="shared" si="3"/>
        <v>6.9677075620216479E-12</v>
      </c>
      <c r="P12" s="48">
        <v>45.717777777777776</v>
      </c>
      <c r="Q12" s="49">
        <v>0.75029870594860293</v>
      </c>
      <c r="R12" s="7">
        <v>3</v>
      </c>
      <c r="S12" s="50">
        <v>44.597777777777772</v>
      </c>
      <c r="T12" s="49">
        <v>1.5377665381734424</v>
      </c>
      <c r="U12" s="7">
        <v>3</v>
      </c>
      <c r="V12" s="51">
        <f t="shared" si="5"/>
        <v>-1.1200000000000045</v>
      </c>
      <c r="W12" s="51">
        <f t="shared" si="6"/>
        <v>0.98787213647551264</v>
      </c>
      <c r="X12" s="50">
        <v>46.416666666666664</v>
      </c>
      <c r="Y12" s="49">
        <v>0.52993710318615672</v>
      </c>
      <c r="Z12" s="7">
        <v>3</v>
      </c>
      <c r="AA12" s="50">
        <v>43.94</v>
      </c>
      <c r="AB12" s="48">
        <v>1.2416252789522877</v>
      </c>
      <c r="AC12" s="7">
        <v>3</v>
      </c>
      <c r="AD12" s="51">
        <f t="shared" si="7"/>
        <v>-2.4766666666666666</v>
      </c>
      <c r="AE12" s="51">
        <f t="shared" si="8"/>
        <v>0.77941573559230493</v>
      </c>
      <c r="AF12" s="50">
        <v>50.952222222222225</v>
      </c>
      <c r="AG12" s="49">
        <v>1.3813198197537184</v>
      </c>
      <c r="AH12" s="7">
        <v>3</v>
      </c>
      <c r="AI12" s="50">
        <v>41.771111111111111</v>
      </c>
      <c r="AJ12" s="49">
        <v>1.7616290861123485</v>
      </c>
      <c r="AK12" s="7">
        <v>3</v>
      </c>
      <c r="AL12" s="51">
        <f t="shared" si="9"/>
        <v>-9.1811111111111146</v>
      </c>
      <c r="AM12" s="51">
        <f t="shared" si="10"/>
        <v>1.292462956462257</v>
      </c>
      <c r="AN12" s="50">
        <v>50.952222222222225</v>
      </c>
      <c r="AO12" s="49">
        <v>2.4480203642338654</v>
      </c>
      <c r="AP12" s="7">
        <v>3</v>
      </c>
      <c r="AQ12" s="50">
        <v>46.957777777777778</v>
      </c>
      <c r="AR12" s="49">
        <v>0.36515344314005316</v>
      </c>
      <c r="AS12" s="7">
        <v>3</v>
      </c>
      <c r="AT12" s="51">
        <f t="shared" si="11"/>
        <v>-3.9944444444444471</v>
      </c>
      <c r="AU12" s="51">
        <f t="shared" si="12"/>
        <v>1.4290020691308492</v>
      </c>
      <c r="AV12" s="52">
        <v>0.11511111111111111</v>
      </c>
      <c r="AW12" s="53">
        <v>1.2898463876383513E-2</v>
      </c>
      <c r="AX12" s="7">
        <v>3</v>
      </c>
      <c r="AY12" s="52">
        <v>9.2888888888888896E-2</v>
      </c>
      <c r="AZ12" s="53">
        <v>2.6071127779666595E-2</v>
      </c>
      <c r="BA12" s="7">
        <v>3</v>
      </c>
      <c r="BB12" s="51">
        <f t="shared" si="13"/>
        <v>-2.2222222222222213E-2</v>
      </c>
      <c r="BC12" s="51">
        <f t="shared" si="14"/>
        <v>1.6793590782141397E-2</v>
      </c>
      <c r="BD12" s="50">
        <v>-12.290000000000001</v>
      </c>
      <c r="BE12" s="49">
        <v>6.3835178389348908</v>
      </c>
      <c r="BF12" s="7">
        <v>3</v>
      </c>
      <c r="BG12" s="50">
        <v>-7.4799999999999995</v>
      </c>
      <c r="BH12" s="48">
        <v>3.6189639401353517</v>
      </c>
      <c r="BI12" s="7">
        <v>3</v>
      </c>
      <c r="BJ12" s="51">
        <f t="shared" si="15"/>
        <v>4.8100000000000014</v>
      </c>
      <c r="BK12" s="51">
        <f t="shared" si="16"/>
        <v>4.2365945443638244</v>
      </c>
      <c r="BL12" s="34">
        <v>0.25094012183097175</v>
      </c>
      <c r="BM12" s="7">
        <v>1.6269266480675199E-2</v>
      </c>
      <c r="BN12" s="7">
        <v>3</v>
      </c>
      <c r="BO12" s="7">
        <v>0.28049134940342707</v>
      </c>
      <c r="BP12" s="7">
        <v>5.1379838592712793E-2</v>
      </c>
      <c r="BQ12" s="7">
        <v>3</v>
      </c>
      <c r="BR12" s="51">
        <f t="shared" si="17"/>
        <v>2.9551227572455319E-2</v>
      </c>
      <c r="BS12" s="51">
        <f t="shared" si="18"/>
        <v>3.1115788305576965E-2</v>
      </c>
      <c r="BT12" s="73">
        <v>520.6</v>
      </c>
      <c r="BU12" s="73">
        <v>0.26457513110647624</v>
      </c>
      <c r="BV12">
        <v>3</v>
      </c>
      <c r="BW12" s="53">
        <v>0.14221534232526437</v>
      </c>
      <c r="BX12" s="53">
        <v>0.12485524257443403</v>
      </c>
      <c r="BY12" s="7">
        <v>3</v>
      </c>
      <c r="BZ12" s="7">
        <v>241.5200527635985</v>
      </c>
      <c r="CA12" s="7">
        <v>4.8282134614189465</v>
      </c>
      <c r="CB12" s="7">
        <v>2</v>
      </c>
      <c r="CC12" s="47">
        <f t="shared" si="4"/>
        <v>10.036005226164233</v>
      </c>
      <c r="CD12" s="47">
        <f t="shared" si="19"/>
        <v>0.20062920232659148</v>
      </c>
      <c r="CE12" s="7">
        <f t="shared" si="20"/>
        <v>2</v>
      </c>
      <c r="CF12" s="17">
        <f t="shared" si="21"/>
        <v>1.4170512980055427E-2</v>
      </c>
      <c r="CG12" s="34">
        <f t="shared" si="22"/>
        <v>7.1854520584083434E-3</v>
      </c>
    </row>
    <row r="13" spans="1:85" x14ac:dyDescent="0.25">
      <c r="A13" s="7" t="s">
        <v>144</v>
      </c>
      <c r="B13" s="7" t="s">
        <v>2590</v>
      </c>
      <c r="C13" s="7" t="s">
        <v>15</v>
      </c>
      <c r="D13" s="76" t="s">
        <v>14</v>
      </c>
      <c r="E13" s="45">
        <v>4.2248882229178964E-3</v>
      </c>
      <c r="F13" s="45">
        <v>7.317721058393181E-3</v>
      </c>
      <c r="G13" s="7">
        <v>3</v>
      </c>
      <c r="H13" s="46">
        <f t="shared" si="0"/>
        <v>-7.886871111876788</v>
      </c>
      <c r="I13" s="46">
        <f t="shared" si="1"/>
        <v>2.4988211106473432</v>
      </c>
      <c r="J13" s="74">
        <f t="shared" si="23"/>
        <v>14.892802336041161</v>
      </c>
      <c r="K13" s="74">
        <f t="shared" si="24"/>
        <v>1.2398441612471338</v>
      </c>
      <c r="L13" s="7">
        <v>19.100000000000001</v>
      </c>
      <c r="M13" s="7">
        <v>197</v>
      </c>
      <c r="N13" s="47">
        <f t="shared" si="2"/>
        <v>1.6768037282738395E-19</v>
      </c>
      <c r="O13" s="47">
        <f t="shared" si="3"/>
        <v>6.9677075620216479E-12</v>
      </c>
      <c r="P13" s="48">
        <v>19.84888888888889</v>
      </c>
      <c r="Q13" s="49">
        <v>17.191508670572532</v>
      </c>
      <c r="R13" s="7">
        <v>3</v>
      </c>
      <c r="S13" s="50">
        <v>38.693333333333328</v>
      </c>
      <c r="T13" s="49">
        <v>4.2387616116030928</v>
      </c>
      <c r="U13" s="7">
        <v>3</v>
      </c>
      <c r="V13" s="51">
        <f t="shared" si="5"/>
        <v>18.844444444444438</v>
      </c>
      <c r="W13" s="51">
        <f>SQRT((Q13/SQRT(R13))^2+(T13/SQRT(U13))^2)</f>
        <v>10.222769852480795</v>
      </c>
      <c r="X13" s="50">
        <v>20.13666666666667</v>
      </c>
      <c r="Y13" s="49">
        <v>17.442684235327235</v>
      </c>
      <c r="Z13" s="7">
        <v>3</v>
      </c>
      <c r="AA13" s="50">
        <v>33.524444444444441</v>
      </c>
      <c r="AB13" s="48">
        <v>2.2784603313381324</v>
      </c>
      <c r="AC13" s="7">
        <v>3</v>
      </c>
      <c r="AD13" s="51">
        <f t="shared" si="7"/>
        <v>13.387777777777771</v>
      </c>
      <c r="AE13" s="51">
        <f t="shared" si="8"/>
        <v>10.156092011116854</v>
      </c>
      <c r="AF13" s="50">
        <v>21.486666666666665</v>
      </c>
      <c r="AG13" s="49">
        <v>16.504881881610842</v>
      </c>
      <c r="AH13" s="7">
        <v>3</v>
      </c>
      <c r="AI13" s="50">
        <v>30.342222222222222</v>
      </c>
      <c r="AJ13" s="49">
        <v>4.2610175275831148</v>
      </c>
      <c r="AK13" s="7">
        <v>3</v>
      </c>
      <c r="AL13" s="51">
        <f t="shared" si="9"/>
        <v>8.8555555555555578</v>
      </c>
      <c r="AM13" s="51">
        <f t="shared" si="10"/>
        <v>9.8415343704847214</v>
      </c>
      <c r="AN13" s="50">
        <v>21.486666666666665</v>
      </c>
      <c r="AO13" s="49">
        <v>18.609462049661133</v>
      </c>
      <c r="AP13" s="7">
        <v>3</v>
      </c>
      <c r="AQ13" s="50">
        <v>40.436666666666667</v>
      </c>
      <c r="AR13" s="49">
        <v>5.0113415812977626</v>
      </c>
      <c r="AS13" s="7">
        <v>3</v>
      </c>
      <c r="AT13" s="51">
        <f t="shared" si="11"/>
        <v>18.950000000000003</v>
      </c>
      <c r="AU13" s="51">
        <f t="shared" si="12"/>
        <v>11.126928630162981</v>
      </c>
      <c r="AV13" s="52">
        <v>8.6333333333333331E-2</v>
      </c>
      <c r="AW13" s="53">
        <v>7.4848736350945411E-2</v>
      </c>
      <c r="AX13" s="7">
        <v>3</v>
      </c>
      <c r="AY13" s="52">
        <v>0.15355555555555558</v>
      </c>
      <c r="AZ13" s="53">
        <v>2.4083958084937754E-2</v>
      </c>
      <c r="BA13" s="7">
        <v>3</v>
      </c>
      <c r="BB13" s="51">
        <f t="shared" si="13"/>
        <v>6.7222222222222253E-2</v>
      </c>
      <c r="BC13" s="51">
        <f t="shared" si="14"/>
        <v>4.5395926287022631E-2</v>
      </c>
      <c r="BD13" s="50">
        <v>-6.3266666666666671</v>
      </c>
      <c r="BE13" s="49">
        <v>5.8140397602126308</v>
      </c>
      <c r="BF13" s="7">
        <v>3</v>
      </c>
      <c r="BG13" s="50">
        <v>-5.913333333333334</v>
      </c>
      <c r="BH13" s="48">
        <v>1.5238465583297176</v>
      </c>
      <c r="BI13" s="7">
        <v>3</v>
      </c>
      <c r="BJ13" s="51">
        <f t="shared" si="15"/>
        <v>0.41333333333333311</v>
      </c>
      <c r="BK13" s="51">
        <f t="shared" si="16"/>
        <v>3.4701184738020436</v>
      </c>
      <c r="BL13" s="34">
        <v>0.21146630742998296</v>
      </c>
      <c r="BM13" s="7">
        <v>3.0185790696461911E-3</v>
      </c>
      <c r="BN13" s="7">
        <v>3</v>
      </c>
      <c r="BO13" s="7">
        <v>0.26369815272999864</v>
      </c>
      <c r="BP13" s="7">
        <v>4.7693220140710729E-2</v>
      </c>
      <c r="BQ13" s="7">
        <v>3</v>
      </c>
      <c r="BR13" s="51">
        <f t="shared" si="17"/>
        <v>5.2231845300015678E-2</v>
      </c>
      <c r="BS13" s="51">
        <f t="shared" si="18"/>
        <v>2.7590789930639306E-2</v>
      </c>
      <c r="BT13" s="73">
        <v>519.06666666666661</v>
      </c>
      <c r="BU13" s="73">
        <v>0.49328828623160631</v>
      </c>
      <c r="BV13">
        <v>3</v>
      </c>
      <c r="BW13" s="53">
        <v>1.6698282175174681</v>
      </c>
      <c r="BX13" s="53">
        <v>7.8035099616265008E-2</v>
      </c>
      <c r="BY13" s="7">
        <v>3</v>
      </c>
      <c r="BZ13" s="7">
        <v>258.60991307257268</v>
      </c>
      <c r="CA13" s="7">
        <v>16.624210543242487</v>
      </c>
      <c r="CB13" s="7">
        <v>2</v>
      </c>
      <c r="CC13" s="47">
        <f t="shared" si="4"/>
        <v>10.746148857770512</v>
      </c>
      <c r="CD13" s="47">
        <f t="shared" si="19"/>
        <v>0.69079425076203071</v>
      </c>
      <c r="CE13" s="7">
        <f t="shared" si="20"/>
        <v>2</v>
      </c>
      <c r="CF13" s="17">
        <f t="shared" si="21"/>
        <v>0.15538852472809547</v>
      </c>
      <c r="CG13" s="34">
        <f t="shared" si="22"/>
        <v>8.2137530501570025E-3</v>
      </c>
    </row>
    <row r="14" spans="1:85" x14ac:dyDescent="0.25">
      <c r="A14" s="7" t="s">
        <v>68</v>
      </c>
      <c r="B14" s="7" t="s">
        <v>2590</v>
      </c>
      <c r="C14" s="7" t="s">
        <v>16</v>
      </c>
      <c r="D14" s="76" t="s">
        <v>8</v>
      </c>
      <c r="E14" s="45">
        <v>1.7192071577670106E-2</v>
      </c>
      <c r="F14" s="45">
        <v>2.8365639717699564E-3</v>
      </c>
      <c r="G14" s="7">
        <v>2</v>
      </c>
      <c r="H14" s="46">
        <f t="shared" si="0"/>
        <v>-5.8621127953506287</v>
      </c>
      <c r="I14" s="46">
        <f t="shared" si="1"/>
        <v>0.23803395400889857</v>
      </c>
      <c r="J14" s="74">
        <f t="shared" si="23"/>
        <v>14.892802336041161</v>
      </c>
      <c r="K14" s="74">
        <f t="shared" si="24"/>
        <v>1.2398441612471338</v>
      </c>
      <c r="L14" s="7">
        <v>19.100000000000001</v>
      </c>
      <c r="M14" s="7">
        <v>197</v>
      </c>
      <c r="N14" s="47">
        <f t="shared" si="2"/>
        <v>1.6768037282738395E-19</v>
      </c>
      <c r="O14" s="47">
        <f t="shared" si="3"/>
        <v>6.9677075620216479E-12</v>
      </c>
      <c r="P14" s="48">
        <v>15.597833333333334</v>
      </c>
      <c r="Q14" s="49">
        <v>1.431419827381966</v>
      </c>
      <c r="R14" s="7">
        <v>2</v>
      </c>
      <c r="S14" s="50">
        <v>59.698333333333323</v>
      </c>
      <c r="T14" s="49">
        <v>9.7651446481862596</v>
      </c>
      <c r="U14" s="7">
        <v>2</v>
      </c>
      <c r="V14" s="51">
        <f t="shared" si="5"/>
        <v>44.10049999999999</v>
      </c>
      <c r="W14" s="51">
        <f t="shared" si="6"/>
        <v>6.9787897490260784</v>
      </c>
      <c r="X14" s="50">
        <v>2.7476000000000003</v>
      </c>
      <c r="Y14" s="49">
        <v>0.93394663659119104</v>
      </c>
      <c r="Z14" s="7">
        <v>2</v>
      </c>
      <c r="AA14" s="50">
        <v>69.664666666666662</v>
      </c>
      <c r="AB14" s="48">
        <v>62.468641477144359</v>
      </c>
      <c r="AC14" s="7">
        <v>2</v>
      </c>
      <c r="AD14" s="51">
        <f t="shared" si="7"/>
        <v>66.917066666666656</v>
      </c>
      <c r="AE14" s="51">
        <f t="shared" si="8"/>
        <v>44.176936427959781</v>
      </c>
      <c r="AF14" s="50">
        <v>35.984999999999999</v>
      </c>
      <c r="AG14" s="49">
        <v>0.7500517330306089</v>
      </c>
      <c r="AH14" s="7">
        <v>2</v>
      </c>
      <c r="AI14" s="50">
        <v>17.676083333333331</v>
      </c>
      <c r="AJ14" s="49">
        <v>6.0694510563147386</v>
      </c>
      <c r="AK14" s="7">
        <v>2</v>
      </c>
      <c r="AL14" s="51">
        <f t="shared" si="9"/>
        <v>-18.308916666666669</v>
      </c>
      <c r="AM14" s="51">
        <f t="shared" si="10"/>
        <v>4.3243967051614449</v>
      </c>
      <c r="AN14" s="50">
        <v>35.984999999999999</v>
      </c>
      <c r="AO14" s="49">
        <v>7.936095107517084</v>
      </c>
      <c r="AP14" s="7">
        <v>2</v>
      </c>
      <c r="AQ14" s="50">
        <v>105.10250000000001</v>
      </c>
      <c r="AR14" s="49">
        <v>38.288653689949541</v>
      </c>
      <c r="AS14" s="7">
        <v>2</v>
      </c>
      <c r="AT14" s="51">
        <f t="shared" si="11"/>
        <v>69.117500000000007</v>
      </c>
      <c r="AU14" s="51">
        <f t="shared" si="12"/>
        <v>27.64961669666004</v>
      </c>
      <c r="AV14" s="52">
        <v>0.46491666666666664</v>
      </c>
      <c r="AW14" s="53">
        <v>1.755981839946592E-2</v>
      </c>
      <c r="AX14" s="7">
        <v>2</v>
      </c>
      <c r="AY14" s="52">
        <v>0.371</v>
      </c>
      <c r="AZ14" s="53">
        <v>1.2727922061357828E-2</v>
      </c>
      <c r="BA14" s="7">
        <v>2</v>
      </c>
      <c r="BB14" s="51">
        <f t="shared" si="13"/>
        <v>-9.3916666666666648E-2</v>
      </c>
      <c r="BC14" s="51">
        <f t="shared" si="14"/>
        <v>1.5335371241385405E-2</v>
      </c>
      <c r="BD14" s="50">
        <v>-5.0112499999999995</v>
      </c>
      <c r="BE14" s="49">
        <v>4.7358476669969027</v>
      </c>
      <c r="BF14" s="7">
        <v>2</v>
      </c>
      <c r="BG14" s="50">
        <v>-9.2587500000000009</v>
      </c>
      <c r="BH14" s="48">
        <v>0.82554716703529452</v>
      </c>
      <c r="BI14" s="7">
        <v>2</v>
      </c>
      <c r="BJ14" s="51">
        <f t="shared" si="15"/>
        <v>-4.2475000000000014</v>
      </c>
      <c r="BK14" s="51">
        <f t="shared" si="16"/>
        <v>3.3992485382801889</v>
      </c>
      <c r="BL14" s="34">
        <v>0.32614155619116736</v>
      </c>
      <c r="BM14" s="7">
        <v>7.7980669639669237E-2</v>
      </c>
      <c r="BN14" s="7">
        <v>2</v>
      </c>
      <c r="BO14" s="7">
        <v>0.36581085054197049</v>
      </c>
      <c r="BP14" s="7">
        <v>6.9866975515609905E-3</v>
      </c>
      <c r="BQ14" s="7">
        <v>2</v>
      </c>
      <c r="BR14" s="51">
        <f t="shared" si="17"/>
        <v>3.966929435080313E-2</v>
      </c>
      <c r="BS14" s="51">
        <f t="shared" si="18"/>
        <v>5.5361533487287992E-2</v>
      </c>
      <c r="BT14" s="73">
        <v>518.9</v>
      </c>
      <c r="BU14" s="73">
        <v>1.0392304845413658</v>
      </c>
      <c r="BV14">
        <v>3</v>
      </c>
      <c r="BW14" s="53">
        <v>4.0084096086346657</v>
      </c>
      <c r="BX14" s="53">
        <v>1.0475315162396832</v>
      </c>
      <c r="BY14" s="7">
        <v>3</v>
      </c>
      <c r="BZ14" s="7">
        <v>213.32354790736497</v>
      </c>
      <c r="CA14" s="7">
        <v>4.5540579235152823</v>
      </c>
      <c r="CB14" s="7">
        <v>2</v>
      </c>
      <c r="CC14" s="47">
        <f t="shared" si="4"/>
        <v>8.86434156155868</v>
      </c>
      <c r="CD14" s="47">
        <f t="shared" si="19"/>
        <v>0.1892370782371017</v>
      </c>
      <c r="CE14" s="7">
        <f t="shared" si="20"/>
        <v>2</v>
      </c>
      <c r="CF14" s="17">
        <f t="shared" si="21"/>
        <v>0.45219485066072279</v>
      </c>
      <c r="CG14" s="34">
        <f t="shared" si="22"/>
        <v>6.856820169870699E-2</v>
      </c>
    </row>
    <row r="15" spans="1:85" x14ac:dyDescent="0.25">
      <c r="A15" s="7" t="s">
        <v>72</v>
      </c>
      <c r="B15" s="7" t="s">
        <v>2590</v>
      </c>
      <c r="C15" s="7" t="s">
        <v>18</v>
      </c>
      <c r="D15" s="76" t="s">
        <v>8</v>
      </c>
      <c r="E15" s="45">
        <v>6.3730458111604478E-3</v>
      </c>
      <c r="F15" s="45">
        <v>2.4895343120204306E-3</v>
      </c>
      <c r="G15" s="7">
        <v>3</v>
      </c>
      <c r="H15" s="46">
        <f t="shared" si="0"/>
        <v>-7.2938012533963468</v>
      </c>
      <c r="I15" s="46">
        <f t="shared" si="1"/>
        <v>0.56356707805004824</v>
      </c>
      <c r="J15" s="74">
        <f t="shared" si="23"/>
        <v>14.892802336041161</v>
      </c>
      <c r="K15" s="74">
        <f t="shared" si="24"/>
        <v>1.2398441612471338</v>
      </c>
      <c r="L15" s="7">
        <v>19.100000000000001</v>
      </c>
      <c r="M15" s="7">
        <v>197</v>
      </c>
      <c r="N15" s="47">
        <f t="shared" si="2"/>
        <v>1.6768037282738395E-19</v>
      </c>
      <c r="O15" s="47">
        <f t="shared" si="3"/>
        <v>6.9677075620216479E-12</v>
      </c>
      <c r="P15" s="48">
        <v>23.154444444444447</v>
      </c>
      <c r="Q15" s="49">
        <v>0.86543716206405175</v>
      </c>
      <c r="R15" s="7">
        <v>3</v>
      </c>
      <c r="S15" s="50">
        <v>47.033333333333331</v>
      </c>
      <c r="T15" s="49">
        <v>2.7227702396232059</v>
      </c>
      <c r="U15" s="7">
        <v>3</v>
      </c>
      <c r="V15" s="51">
        <f t="shared" si="5"/>
        <v>23.878888888888884</v>
      </c>
      <c r="W15" s="51">
        <f t="shared" si="6"/>
        <v>1.6494907556838354</v>
      </c>
      <c r="X15" s="50">
        <v>22.843333333333334</v>
      </c>
      <c r="Y15" s="49">
        <v>1.2544099985429171</v>
      </c>
      <c r="Z15" s="7">
        <v>3</v>
      </c>
      <c r="AA15" s="50">
        <v>175.13888888888891</v>
      </c>
      <c r="AB15" s="48">
        <v>174.52117214231041</v>
      </c>
      <c r="AC15" s="7">
        <v>3</v>
      </c>
      <c r="AD15" s="51">
        <f t="shared" si="7"/>
        <v>152.29555555555558</v>
      </c>
      <c r="AE15" s="51">
        <f t="shared" si="8"/>
        <v>100.76244847886933</v>
      </c>
      <c r="AF15" s="50">
        <v>27.78</v>
      </c>
      <c r="AG15" s="49">
        <v>1.1772913041447362</v>
      </c>
      <c r="AH15" s="7">
        <v>3</v>
      </c>
      <c r="AI15" s="50">
        <v>23.342222222222222</v>
      </c>
      <c r="AJ15" s="49">
        <v>2.5475245791712156</v>
      </c>
      <c r="AK15" s="7">
        <v>3</v>
      </c>
      <c r="AL15" s="51">
        <f t="shared" si="9"/>
        <v>-4.4377777777777787</v>
      </c>
      <c r="AM15" s="51">
        <f t="shared" si="10"/>
        <v>1.6202773729926916</v>
      </c>
      <c r="AN15" s="50">
        <v>27.78</v>
      </c>
      <c r="AO15" s="49">
        <v>5.4166625641009905</v>
      </c>
      <c r="AP15" s="7">
        <v>3</v>
      </c>
      <c r="AQ15" s="50">
        <v>140.14555555555555</v>
      </c>
      <c r="AR15" s="49">
        <v>85.051287294022572</v>
      </c>
      <c r="AS15" s="7">
        <v>3</v>
      </c>
      <c r="AT15" s="51">
        <f t="shared" si="11"/>
        <v>112.36555555555555</v>
      </c>
      <c r="AU15" s="51">
        <f t="shared" si="12"/>
        <v>49.20386740797143</v>
      </c>
      <c r="AV15" s="52">
        <v>0.18699999999999997</v>
      </c>
      <c r="AW15" s="53">
        <v>3.0333333333333504E-2</v>
      </c>
      <c r="AX15" s="7">
        <v>3</v>
      </c>
      <c r="AY15" s="52">
        <v>0.33644444444444438</v>
      </c>
      <c r="AZ15" s="53">
        <v>4.2637142562863814E-2</v>
      </c>
      <c r="BA15" s="7">
        <v>3</v>
      </c>
      <c r="BB15" s="51">
        <f t="shared" si="13"/>
        <v>0.14944444444444441</v>
      </c>
      <c r="BC15" s="51">
        <f t="shared" si="14"/>
        <v>3.0210577822108901E-2</v>
      </c>
      <c r="BD15" s="50">
        <v>13.491666666666665</v>
      </c>
      <c r="BE15" s="49">
        <v>3.5055610582805956</v>
      </c>
      <c r="BF15" s="7">
        <v>3</v>
      </c>
      <c r="BG15" s="50">
        <v>-9.7000000000000011</v>
      </c>
      <c r="BH15" s="48">
        <v>3.9423977475642902</v>
      </c>
      <c r="BI15" s="7">
        <v>3</v>
      </c>
      <c r="BJ15" s="51">
        <f t="shared" si="15"/>
        <v>-23.191666666666666</v>
      </c>
      <c r="BK15" s="51">
        <f t="shared" si="16"/>
        <v>3.045841883252935</v>
      </c>
      <c r="BL15" s="34">
        <v>0.26657882316955656</v>
      </c>
      <c r="BM15" s="7">
        <v>3.8645506236314082E-3</v>
      </c>
      <c r="BN15" s="7">
        <v>3</v>
      </c>
      <c r="BO15" s="7">
        <v>0.31713373794712246</v>
      </c>
      <c r="BP15" s="7">
        <v>1.4121600802016283E-2</v>
      </c>
      <c r="BQ15" s="7">
        <v>3</v>
      </c>
      <c r="BR15" s="51">
        <f t="shared" si="17"/>
        <v>5.0554914777565907E-2</v>
      </c>
      <c r="BS15" s="51">
        <f t="shared" si="18"/>
        <v>8.4528961651045339E-3</v>
      </c>
      <c r="BT15" s="73">
        <v>520.23333333333323</v>
      </c>
      <c r="BU15" s="73">
        <v>0.28867513459481292</v>
      </c>
      <c r="BV15">
        <v>3</v>
      </c>
      <c r="BW15" s="53">
        <v>0.29963411786411237</v>
      </c>
      <c r="BX15" s="53">
        <v>2.9317849201965392E-2</v>
      </c>
      <c r="BY15" s="7">
        <v>3</v>
      </c>
      <c r="BZ15" s="7">
        <v>234.61059233923248</v>
      </c>
      <c r="CA15" s="7">
        <v>2.4713334213329663</v>
      </c>
      <c r="CB15" s="7">
        <v>2</v>
      </c>
      <c r="CC15" s="47">
        <f t="shared" si="4"/>
        <v>9.748892913395796</v>
      </c>
      <c r="CD15" s="47">
        <f t="shared" si="19"/>
        <v>0.10269257085815839</v>
      </c>
      <c r="CE15" s="7">
        <f t="shared" si="20"/>
        <v>2</v>
      </c>
      <c r="CF15" s="17">
        <f t="shared" si="21"/>
        <v>3.0735194295999496E-2</v>
      </c>
      <c r="CG15" s="34">
        <f t="shared" si="22"/>
        <v>1.7512932123484523E-3</v>
      </c>
    </row>
    <row r="16" spans="1:85" x14ac:dyDescent="0.25">
      <c r="A16" s="7" t="s">
        <v>73</v>
      </c>
      <c r="B16" s="7" t="s">
        <v>2590</v>
      </c>
      <c r="C16" s="7" t="s">
        <v>19</v>
      </c>
      <c r="D16" s="76" t="s">
        <v>8</v>
      </c>
      <c r="E16" s="45">
        <v>5.191127564616406E-3</v>
      </c>
      <c r="F16" s="45">
        <v>6.6589642301498331E-4</v>
      </c>
      <c r="G16" s="7">
        <v>3</v>
      </c>
      <c r="H16" s="46">
        <f t="shared" si="0"/>
        <v>-7.5897363443069858</v>
      </c>
      <c r="I16" s="46">
        <f t="shared" si="1"/>
        <v>0.18506296662359231</v>
      </c>
      <c r="J16" s="74">
        <f t="shared" si="23"/>
        <v>14.892802336041161</v>
      </c>
      <c r="K16" s="74">
        <f t="shared" si="24"/>
        <v>1.2398441612471338</v>
      </c>
      <c r="L16" s="7">
        <v>19.100000000000001</v>
      </c>
      <c r="M16" s="7">
        <v>197</v>
      </c>
      <c r="N16" s="47">
        <f t="shared" si="2"/>
        <v>1.6768037282738395E-19</v>
      </c>
      <c r="O16" s="47">
        <f t="shared" si="3"/>
        <v>6.9677075620216479E-12</v>
      </c>
      <c r="P16" s="48">
        <v>20.52622222222222</v>
      </c>
      <c r="Q16" s="49">
        <v>0.6871652989988295</v>
      </c>
      <c r="R16" s="7">
        <v>3</v>
      </c>
      <c r="S16" s="50">
        <v>48.396666666666668</v>
      </c>
      <c r="T16" s="49">
        <v>7.1040661283208371</v>
      </c>
      <c r="U16" s="7">
        <v>2</v>
      </c>
      <c r="V16" s="51">
        <f t="shared" si="5"/>
        <v>27.870444444444448</v>
      </c>
      <c r="W16" s="51">
        <f t="shared" si="6"/>
        <v>5.0389757385630549</v>
      </c>
      <c r="X16" s="50">
        <v>19.511777777777777</v>
      </c>
      <c r="Y16" s="49">
        <v>1.5923290186716139</v>
      </c>
      <c r="Z16" s="7">
        <v>3</v>
      </c>
      <c r="AA16" s="50">
        <v>113.6575</v>
      </c>
      <c r="AB16" s="48">
        <v>118.05501265300002</v>
      </c>
      <c r="AC16" s="7">
        <v>2</v>
      </c>
      <c r="AD16" s="51">
        <f t="shared" si="7"/>
        <v>94.145722222222219</v>
      </c>
      <c r="AE16" s="51">
        <f t="shared" si="8"/>
        <v>83.482562112203397</v>
      </c>
      <c r="AF16" s="50">
        <v>23.232222222222219</v>
      </c>
      <c r="AG16" s="49">
        <v>2.0116556291697565</v>
      </c>
      <c r="AH16" s="7">
        <v>3</v>
      </c>
      <c r="AI16" s="50">
        <v>25.619166666666665</v>
      </c>
      <c r="AJ16" s="49">
        <v>0.69885720207270696</v>
      </c>
      <c r="AK16" s="7">
        <v>2</v>
      </c>
      <c r="AL16" s="51">
        <f t="shared" si="9"/>
        <v>2.3869444444444454</v>
      </c>
      <c r="AM16" s="51">
        <f t="shared" si="10"/>
        <v>1.2621886353610419</v>
      </c>
      <c r="AN16" s="50">
        <v>23.232222222222219</v>
      </c>
      <c r="AO16" s="49">
        <v>0.71579274881718491</v>
      </c>
      <c r="AP16" s="7">
        <v>3</v>
      </c>
      <c r="AQ16" s="50">
        <v>99.430833333333325</v>
      </c>
      <c r="AR16" s="49">
        <v>36.747160906962918</v>
      </c>
      <c r="AS16" s="7">
        <v>2</v>
      </c>
      <c r="AT16" s="51">
        <f t="shared" si="11"/>
        <v>76.198611111111106</v>
      </c>
      <c r="AU16" s="51">
        <f t="shared" si="12"/>
        <v>25.987452814403817</v>
      </c>
      <c r="AV16" s="52">
        <v>0.19144444444444444</v>
      </c>
      <c r="AW16" s="53">
        <v>2.9564117389785666E-2</v>
      </c>
      <c r="AX16" s="7">
        <v>3</v>
      </c>
      <c r="AY16" s="52">
        <v>0.30800000000000005</v>
      </c>
      <c r="AZ16" s="53">
        <v>3.3469720976163291E-2</v>
      </c>
      <c r="BA16" s="7">
        <v>2</v>
      </c>
      <c r="BB16" s="51">
        <f t="shared" si="13"/>
        <v>0.11655555555555561</v>
      </c>
      <c r="BC16" s="51">
        <f t="shared" si="14"/>
        <v>2.9179732523165025E-2</v>
      </c>
      <c r="BD16" s="50">
        <v>19.599999999999998</v>
      </c>
      <c r="BE16" s="49">
        <v>2.4020824298928636</v>
      </c>
      <c r="BF16" s="7">
        <v>3</v>
      </c>
      <c r="BG16" s="50">
        <v>-6.5233333333333334</v>
      </c>
      <c r="BH16" s="48">
        <v>1.566080564126036</v>
      </c>
      <c r="BI16" s="7">
        <v>3</v>
      </c>
      <c r="BJ16" s="51">
        <f t="shared" si="15"/>
        <v>-26.123333333333331</v>
      </c>
      <c r="BK16" s="51">
        <f t="shared" si="16"/>
        <v>1.6555571401931262</v>
      </c>
      <c r="BL16" s="34">
        <v>0.27546061130776361</v>
      </c>
      <c r="BM16" s="7">
        <v>1.7955720935080549E-2</v>
      </c>
      <c r="BN16" s="7">
        <v>3</v>
      </c>
      <c r="BO16" s="7">
        <v>0.32475127961671918</v>
      </c>
      <c r="BP16" s="7">
        <v>6.4169800701739752E-3</v>
      </c>
      <c r="BQ16" s="7">
        <v>3</v>
      </c>
      <c r="BR16" s="51">
        <f t="shared" si="17"/>
        <v>4.9290668308955565E-2</v>
      </c>
      <c r="BS16" s="51">
        <f t="shared" si="18"/>
        <v>1.1008868357215467E-2</v>
      </c>
      <c r="BT16" s="73">
        <v>519.36666666666667</v>
      </c>
      <c r="BU16" s="73">
        <v>5.7735026918975703E-2</v>
      </c>
      <c r="BV16">
        <v>3</v>
      </c>
      <c r="BW16" s="53">
        <v>1.2147568150746146</v>
      </c>
      <c r="BX16" s="53">
        <v>0.24481192031487276</v>
      </c>
      <c r="BY16" s="7">
        <v>3</v>
      </c>
      <c r="BZ16" s="7">
        <v>247.74330955457418</v>
      </c>
      <c r="CA16" s="7">
        <v>1.2565124711578419</v>
      </c>
      <c r="CB16" s="7">
        <v>2</v>
      </c>
      <c r="CC16" s="47">
        <f t="shared" si="4"/>
        <v>10.294603371383783</v>
      </c>
      <c r="CD16" s="47">
        <f t="shared" si="19"/>
        <v>5.221249988556334E-2</v>
      </c>
      <c r="CE16" s="7">
        <f t="shared" si="20"/>
        <v>2</v>
      </c>
      <c r="CF16" s="17">
        <f t="shared" si="21"/>
        <v>0.11799937999081252</v>
      </c>
      <c r="CG16" s="34">
        <f t="shared" si="22"/>
        <v>1.3736260281933151E-2</v>
      </c>
    </row>
    <row r="17" spans="1:85" x14ac:dyDescent="0.25">
      <c r="A17" s="7" t="s">
        <v>69</v>
      </c>
      <c r="B17" s="7" t="s">
        <v>2590</v>
      </c>
      <c r="C17" s="7" t="s">
        <v>21</v>
      </c>
      <c r="D17" s="76" t="s">
        <v>8</v>
      </c>
      <c r="E17" s="45">
        <v>0.45769194164628302</v>
      </c>
      <c r="F17" s="45">
        <v>1.8886286544955208E-2</v>
      </c>
      <c r="G17" s="7">
        <v>3</v>
      </c>
      <c r="H17" s="46">
        <f t="shared" si="0"/>
        <v>-1.1275512035371404</v>
      </c>
      <c r="I17" s="46">
        <f t="shared" si="1"/>
        <v>5.9531640083521908E-2</v>
      </c>
      <c r="J17" s="74">
        <f t="shared" si="23"/>
        <v>14.892802336041161</v>
      </c>
      <c r="K17" s="74">
        <f t="shared" si="24"/>
        <v>1.2398441612471338</v>
      </c>
      <c r="L17" s="7">
        <v>19.100000000000001</v>
      </c>
      <c r="M17" s="7">
        <v>197</v>
      </c>
      <c r="N17" s="47">
        <f t="shared" si="2"/>
        <v>1.6768037282738395E-19</v>
      </c>
      <c r="O17" s="47">
        <f t="shared" si="3"/>
        <v>6.9677075620216479E-12</v>
      </c>
      <c r="P17" s="48">
        <v>28.165555555555557</v>
      </c>
      <c r="Q17" s="49">
        <v>0.80681357707226753</v>
      </c>
      <c r="R17" s="7">
        <v>3</v>
      </c>
      <c r="S17" s="50">
        <v>47.336666666666666</v>
      </c>
      <c r="T17" s="49">
        <v>3.5864234737874101</v>
      </c>
      <c r="U17" s="7">
        <v>3</v>
      </c>
      <c r="V17" s="51">
        <f t="shared" si="5"/>
        <v>19.171111111111109</v>
      </c>
      <c r="W17" s="51">
        <f t="shared" si="6"/>
        <v>2.1223714316365943</v>
      </c>
      <c r="X17" s="50">
        <v>28.174444444444443</v>
      </c>
      <c r="Y17" s="49">
        <v>1.8822455068742077</v>
      </c>
      <c r="Z17" s="7">
        <v>3</v>
      </c>
      <c r="AA17" s="50">
        <v>62.913333333333334</v>
      </c>
      <c r="AB17" s="48">
        <v>31.700958976030986</v>
      </c>
      <c r="AC17" s="7">
        <v>3</v>
      </c>
      <c r="AD17" s="51">
        <f t="shared" si="7"/>
        <v>34.738888888888894</v>
      </c>
      <c r="AE17" s="51">
        <f t="shared" si="8"/>
        <v>18.334790682817079</v>
      </c>
      <c r="AF17" s="50">
        <v>31.583333333333332</v>
      </c>
      <c r="AG17" s="49">
        <v>2.1773820502136512</v>
      </c>
      <c r="AH17" s="7">
        <v>3</v>
      </c>
      <c r="AI17" s="50">
        <v>34.511111111111113</v>
      </c>
      <c r="AJ17" s="49">
        <v>10.082553872536094</v>
      </c>
      <c r="AK17" s="7">
        <v>3</v>
      </c>
      <c r="AL17" s="51">
        <f t="shared" si="9"/>
        <v>2.9277777777777807</v>
      </c>
      <c r="AM17" s="51">
        <f t="shared" si="10"/>
        <v>5.9553585166409917</v>
      </c>
      <c r="AN17" s="50">
        <v>31.583333333333332</v>
      </c>
      <c r="AO17" s="49">
        <v>0.25412158070060986</v>
      </c>
      <c r="AP17" s="7">
        <v>3</v>
      </c>
      <c r="AQ17" s="50">
        <v>83.76</v>
      </c>
      <c r="AR17" s="49">
        <v>32.824358841161448</v>
      </c>
      <c r="AS17" s="7">
        <v>3</v>
      </c>
      <c r="AT17" s="51">
        <f t="shared" si="11"/>
        <v>52.176666666666677</v>
      </c>
      <c r="AU17" s="51">
        <f t="shared" si="12"/>
        <v>18.951720336257175</v>
      </c>
      <c r="AV17" s="52">
        <v>0.19311111111111112</v>
      </c>
      <c r="AW17" s="53">
        <v>1.2176175888153845E-2</v>
      </c>
      <c r="AX17" s="7">
        <v>3</v>
      </c>
      <c r="AY17" s="52">
        <v>0.23711111111111108</v>
      </c>
      <c r="AZ17" s="53">
        <v>2.9456810820312911E-2</v>
      </c>
      <c r="BA17" s="7">
        <v>3</v>
      </c>
      <c r="BB17" s="51">
        <f t="shared" si="13"/>
        <v>4.3999999999999956E-2</v>
      </c>
      <c r="BC17" s="51">
        <f t="shared" si="14"/>
        <v>1.8402562891827168E-2</v>
      </c>
      <c r="BD17" s="50">
        <v>13.916666666666666</v>
      </c>
      <c r="BE17" s="49">
        <v>2.3099422792211306</v>
      </c>
      <c r="BF17" s="7">
        <v>3</v>
      </c>
      <c r="BG17" s="50">
        <v>-6.373333333333334</v>
      </c>
      <c r="BH17" s="48">
        <v>1.0603930089044009</v>
      </c>
      <c r="BI17" s="7">
        <v>3</v>
      </c>
      <c r="BJ17" s="51">
        <f t="shared" si="15"/>
        <v>-20.29</v>
      </c>
      <c r="BK17" s="51">
        <f t="shared" si="16"/>
        <v>1.467454333947811</v>
      </c>
      <c r="BL17" s="34">
        <v>0.27649777992954389</v>
      </c>
      <c r="BM17" s="7">
        <v>1.1018151358893308E-2</v>
      </c>
      <c r="BN17" s="7">
        <v>3</v>
      </c>
      <c r="BO17" s="7">
        <v>0.29722253059216835</v>
      </c>
      <c r="BP17" s="7">
        <v>2.9553392493943235E-2</v>
      </c>
      <c r="BQ17" s="7">
        <v>3</v>
      </c>
      <c r="BR17" s="51">
        <f t="shared" si="17"/>
        <v>2.0724750662624469E-2</v>
      </c>
      <c r="BS17" s="51">
        <f t="shared" si="18"/>
        <v>1.8209911836401471E-2</v>
      </c>
      <c r="BT17" s="73">
        <v>522.1</v>
      </c>
      <c r="BU17" s="73">
        <v>0.26457513110647624</v>
      </c>
      <c r="BV17">
        <v>3</v>
      </c>
      <c r="BW17" s="53">
        <v>2.1069637145272342</v>
      </c>
      <c r="BX17" s="53">
        <v>0.16805429596894469</v>
      </c>
      <c r="BY17" s="7">
        <v>3</v>
      </c>
      <c r="BZ17" s="7">
        <v>235.4842951871415</v>
      </c>
      <c r="CA17" s="7">
        <v>1.2357310043360588</v>
      </c>
      <c r="CB17" s="7">
        <v>2</v>
      </c>
      <c r="CC17" s="47">
        <f t="shared" si="4"/>
        <v>9.7851983308855477</v>
      </c>
      <c r="CD17" s="47">
        <f t="shared" si="19"/>
        <v>5.1348957056534084E-2</v>
      </c>
      <c r="CE17" s="7">
        <f t="shared" si="20"/>
        <v>2</v>
      </c>
      <c r="CF17" s="17">
        <f t="shared" si="21"/>
        <v>0.21532151350237955</v>
      </c>
      <c r="CG17" s="34">
        <f t="shared" si="22"/>
        <v>9.9477460293246039E-3</v>
      </c>
    </row>
    <row r="18" spans="1:85" x14ac:dyDescent="0.25">
      <c r="A18" s="7" t="s">
        <v>70</v>
      </c>
      <c r="B18" s="7" t="s">
        <v>2590</v>
      </c>
      <c r="C18" s="7" t="s">
        <v>23</v>
      </c>
      <c r="D18" s="76" t="s">
        <v>8</v>
      </c>
      <c r="E18" s="45">
        <v>1.4360975706491081E-2</v>
      </c>
      <c r="F18" s="45">
        <v>6.8407868315790996E-3</v>
      </c>
      <c r="G18" s="7">
        <v>3</v>
      </c>
      <c r="H18" s="46">
        <f t="shared" si="0"/>
        <v>-6.1217024183925819</v>
      </c>
      <c r="I18" s="46">
        <f t="shared" si="1"/>
        <v>0.68722135872960788</v>
      </c>
      <c r="J18" s="74">
        <f t="shared" si="23"/>
        <v>14.892802336041161</v>
      </c>
      <c r="K18" s="74">
        <f t="shared" si="24"/>
        <v>1.2398441612471338</v>
      </c>
      <c r="L18" s="7">
        <v>19.100000000000001</v>
      </c>
      <c r="M18" s="7">
        <v>197</v>
      </c>
      <c r="N18" s="47">
        <f t="shared" si="2"/>
        <v>1.6768037282738395E-19</v>
      </c>
      <c r="O18" s="47">
        <f t="shared" si="3"/>
        <v>6.9677075620216479E-12</v>
      </c>
      <c r="P18" s="48">
        <v>33.598888888888887</v>
      </c>
      <c r="Q18" s="49">
        <v>12.03978143643136</v>
      </c>
      <c r="R18" s="7">
        <v>3</v>
      </c>
      <c r="S18" s="50">
        <v>58.951666666666668</v>
      </c>
      <c r="T18" s="49">
        <v>8.2495791138420829E-2</v>
      </c>
      <c r="U18" s="7">
        <v>2</v>
      </c>
      <c r="V18" s="51">
        <f t="shared" si="5"/>
        <v>25.352777777777781</v>
      </c>
      <c r="W18" s="51">
        <f t="shared" si="6"/>
        <v>6.9514158119136784</v>
      </c>
      <c r="X18" s="50">
        <v>16.655911111111113</v>
      </c>
      <c r="Y18" s="49">
        <v>13.272010546063276</v>
      </c>
      <c r="Z18" s="7">
        <v>3</v>
      </c>
      <c r="AA18" s="50">
        <v>33.854833333333332</v>
      </c>
      <c r="AB18" s="48">
        <v>8.9710637329137661</v>
      </c>
      <c r="AC18" s="7">
        <v>2</v>
      </c>
      <c r="AD18" s="51">
        <f t="shared" si="7"/>
        <v>17.198922222222219</v>
      </c>
      <c r="AE18" s="51">
        <f t="shared" si="8"/>
        <v>9.9476335659092943</v>
      </c>
      <c r="AF18" s="50">
        <v>28.992222222222225</v>
      </c>
      <c r="AG18" s="49">
        <v>12.665054835225122</v>
      </c>
      <c r="AH18" s="7">
        <v>3</v>
      </c>
      <c r="AI18" s="50">
        <v>26.119666666666667</v>
      </c>
      <c r="AJ18" s="49">
        <v>3.7245671187699778</v>
      </c>
      <c r="AK18" s="7">
        <v>2</v>
      </c>
      <c r="AL18" s="51">
        <f t="shared" si="9"/>
        <v>-2.8725555555555573</v>
      </c>
      <c r="AM18" s="51">
        <f t="shared" si="10"/>
        <v>7.7720056251607934</v>
      </c>
      <c r="AN18" s="50">
        <v>28.992222222222225</v>
      </c>
      <c r="AO18" s="49">
        <v>2.7550082341746975</v>
      </c>
      <c r="AP18" s="7">
        <v>3</v>
      </c>
      <c r="AQ18" s="50">
        <v>87.327500000000015</v>
      </c>
      <c r="AR18" s="49">
        <v>12.342548865611187</v>
      </c>
      <c r="AS18" s="7">
        <v>2</v>
      </c>
      <c r="AT18" s="51">
        <f t="shared" si="11"/>
        <v>58.33527777777779</v>
      </c>
      <c r="AU18" s="51">
        <f t="shared" si="12"/>
        <v>8.8712614495792046</v>
      </c>
      <c r="AV18" s="52">
        <v>0.26822222222222225</v>
      </c>
      <c r="AW18" s="53">
        <v>8.8581621703961194E-2</v>
      </c>
      <c r="AX18" s="7">
        <v>3</v>
      </c>
      <c r="AY18" s="52">
        <v>0.34591666666666665</v>
      </c>
      <c r="AZ18" s="53">
        <v>1.6617009357883881E-2</v>
      </c>
      <c r="BA18" s="7">
        <v>2</v>
      </c>
      <c r="BB18" s="51">
        <f t="shared" si="13"/>
        <v>7.7694444444444399E-2</v>
      </c>
      <c r="BC18" s="51">
        <f t="shared" si="14"/>
        <v>5.2475045509599742E-2</v>
      </c>
      <c r="BD18" s="50">
        <v>25.833333333333332</v>
      </c>
      <c r="BE18" s="49">
        <v>4.0820746359337061</v>
      </c>
      <c r="BF18" s="7">
        <v>3</v>
      </c>
      <c r="BG18" s="50">
        <v>-5.455000000000001</v>
      </c>
      <c r="BH18" s="48">
        <v>1.3920398701186669</v>
      </c>
      <c r="BI18" s="7">
        <v>3</v>
      </c>
      <c r="BJ18" s="51">
        <f t="shared" si="15"/>
        <v>-31.288333333333334</v>
      </c>
      <c r="BK18" s="51">
        <f t="shared" si="16"/>
        <v>2.490054104722311</v>
      </c>
      <c r="BL18" s="34">
        <v>0.30998917938421561</v>
      </c>
      <c r="BM18" s="7">
        <v>3.0711657164208286E-2</v>
      </c>
      <c r="BN18" s="7">
        <v>3</v>
      </c>
      <c r="BO18" s="7">
        <v>0.36733117365248402</v>
      </c>
      <c r="BP18" s="7">
        <v>3.01363624382971E-2</v>
      </c>
      <c r="BQ18" s="7">
        <v>3</v>
      </c>
      <c r="BR18" s="51">
        <f t="shared" si="17"/>
        <v>5.7341994268268415E-2</v>
      </c>
      <c r="BS18" s="51">
        <f t="shared" si="18"/>
        <v>2.484221022630817E-2</v>
      </c>
      <c r="BT18" s="73">
        <v>521.43333333333339</v>
      </c>
      <c r="BU18" s="73">
        <v>0.28867513459481292</v>
      </c>
      <c r="BV18">
        <v>3</v>
      </c>
      <c r="BW18" s="53">
        <v>0.41184824195931241</v>
      </c>
      <c r="BX18" s="53">
        <v>0.15864022488676005</v>
      </c>
      <c r="BY18" s="7">
        <v>3</v>
      </c>
      <c r="BZ18" s="7">
        <v>257.83173429192999</v>
      </c>
      <c r="CA18" s="7">
        <v>30.368320461962686</v>
      </c>
      <c r="CB18" s="7">
        <v>2</v>
      </c>
      <c r="CC18" s="47">
        <f t="shared" si="4"/>
        <v>10.713812800287682</v>
      </c>
      <c r="CD18" s="47">
        <f t="shared" si="19"/>
        <v>1.2619102197878587</v>
      </c>
      <c r="CE18" s="7">
        <f t="shared" si="20"/>
        <v>2</v>
      </c>
      <c r="CF18" s="17">
        <f t="shared" si="21"/>
        <v>3.8440865977073413E-2</v>
      </c>
      <c r="CG18" s="34">
        <f t="shared" si="22"/>
        <v>9.1287010191208311E-3</v>
      </c>
    </row>
    <row r="19" spans="1:85" x14ac:dyDescent="0.25">
      <c r="A19" s="7" t="s">
        <v>174</v>
      </c>
      <c r="B19" s="7" t="s">
        <v>2590</v>
      </c>
      <c r="C19" s="7" t="s">
        <v>24</v>
      </c>
      <c r="D19" s="76" t="s">
        <v>6</v>
      </c>
      <c r="E19" s="45">
        <v>8.9498824688416592E-3</v>
      </c>
      <c r="F19" s="45">
        <v>6.1287141583452357E-3</v>
      </c>
      <c r="G19" s="7">
        <v>3</v>
      </c>
      <c r="H19" s="46">
        <f t="shared" si="0"/>
        <v>-6.8039155478419122</v>
      </c>
      <c r="I19" s="46">
        <f t="shared" si="1"/>
        <v>0.98793090904298875</v>
      </c>
      <c r="J19" s="74">
        <f t="shared" si="23"/>
        <v>14.892802336041161</v>
      </c>
      <c r="K19" s="74">
        <f t="shared" si="24"/>
        <v>1.2398441612471338</v>
      </c>
      <c r="L19" s="7">
        <v>19.100000000000001</v>
      </c>
      <c r="M19" s="7">
        <v>197</v>
      </c>
      <c r="N19" s="47">
        <f t="shared" si="2"/>
        <v>1.6768037282738395E-19</v>
      </c>
      <c r="O19" s="47">
        <f t="shared" si="3"/>
        <v>6.9677075620216479E-12</v>
      </c>
      <c r="P19" s="48">
        <v>82.408888888888896</v>
      </c>
      <c r="Q19" s="49">
        <v>85.071192560723546</v>
      </c>
      <c r="R19" s="7">
        <v>3</v>
      </c>
      <c r="S19" s="50">
        <v>59.93416666666667</v>
      </c>
      <c r="T19" s="49">
        <v>7.8830620989280176</v>
      </c>
      <c r="U19" s="7">
        <v>2</v>
      </c>
      <c r="V19" s="51">
        <f t="shared" si="5"/>
        <v>-22.474722222222226</v>
      </c>
      <c r="W19" s="51">
        <f t="shared" si="6"/>
        <v>49.431170347555124</v>
      </c>
      <c r="X19" s="50">
        <v>27.075333333333333</v>
      </c>
      <c r="Y19" s="49">
        <v>13.027063572936667</v>
      </c>
      <c r="Z19" s="7">
        <v>3</v>
      </c>
      <c r="AA19" s="50">
        <v>33.043333333333337</v>
      </c>
      <c r="AB19" s="48">
        <v>7.8017448190915406</v>
      </c>
      <c r="AC19" s="7">
        <v>2</v>
      </c>
      <c r="AD19" s="51">
        <f t="shared" si="7"/>
        <v>5.9680000000000035</v>
      </c>
      <c r="AE19" s="51">
        <f t="shared" si="8"/>
        <v>9.3274723025884843</v>
      </c>
      <c r="AF19" s="50">
        <v>55.312222222222211</v>
      </c>
      <c r="AG19" s="49">
        <v>4.9193758675187587</v>
      </c>
      <c r="AH19" s="7">
        <v>3</v>
      </c>
      <c r="AI19" s="50">
        <v>27.704166666666666</v>
      </c>
      <c r="AJ19" s="49">
        <v>3.937406259907096</v>
      </c>
      <c r="AK19" s="7">
        <v>2</v>
      </c>
      <c r="AL19" s="51">
        <f t="shared" si="9"/>
        <v>-27.608055555555545</v>
      </c>
      <c r="AM19" s="51">
        <f t="shared" si="10"/>
        <v>3.9772273009078121</v>
      </c>
      <c r="AN19" s="50">
        <v>55.312222222222211</v>
      </c>
      <c r="AO19" s="49">
        <v>60.625872395403121</v>
      </c>
      <c r="AP19" s="7">
        <v>3</v>
      </c>
      <c r="AQ19" s="50">
        <v>86.80916666666667</v>
      </c>
      <c r="AR19" s="49">
        <v>16.229279139533237</v>
      </c>
      <c r="AS19" s="7">
        <v>2</v>
      </c>
      <c r="AT19" s="51">
        <f t="shared" si="11"/>
        <v>31.496944444444459</v>
      </c>
      <c r="AU19" s="51">
        <f t="shared" si="12"/>
        <v>36.835583592440592</v>
      </c>
      <c r="AV19" s="52">
        <v>0.24855555555555556</v>
      </c>
      <c r="AW19" s="53">
        <v>6.0235033487657845E-2</v>
      </c>
      <c r="AX19" s="7">
        <v>3</v>
      </c>
      <c r="AY19" s="52">
        <v>0.36691666666666667</v>
      </c>
      <c r="AZ19" s="53">
        <v>6.1400438833031257E-2</v>
      </c>
      <c r="BA19" s="7">
        <v>2</v>
      </c>
      <c r="BB19" s="51">
        <f t="shared" si="13"/>
        <v>0.11836111111111111</v>
      </c>
      <c r="BC19" s="51">
        <f t="shared" si="14"/>
        <v>5.5627571379045726E-2</v>
      </c>
      <c r="BD19" s="50">
        <v>-29.366666666666671</v>
      </c>
      <c r="BE19" s="49">
        <v>4.3652987679348296</v>
      </c>
      <c r="BF19" s="7">
        <v>3</v>
      </c>
      <c r="BG19" s="50">
        <v>-6.0966666666666667</v>
      </c>
      <c r="BH19" s="48">
        <v>1.6434820757566342</v>
      </c>
      <c r="BI19" s="7">
        <v>3</v>
      </c>
      <c r="BJ19" s="51">
        <f t="shared" si="15"/>
        <v>23.270000000000003</v>
      </c>
      <c r="BK19" s="51">
        <f t="shared" si="16"/>
        <v>2.6930074060219171</v>
      </c>
      <c r="BL19" s="34">
        <v>0.39590716292385836</v>
      </c>
      <c r="BM19" s="7">
        <v>0.10814304125823658</v>
      </c>
      <c r="BN19" s="7">
        <v>3</v>
      </c>
      <c r="BO19" s="7">
        <v>0.32077899748807165</v>
      </c>
      <c r="BP19" s="7">
        <v>2.8271127377246946E-2</v>
      </c>
      <c r="BQ19" s="7">
        <v>3</v>
      </c>
      <c r="BR19" s="51">
        <f t="shared" si="17"/>
        <v>-7.5128165435786709E-2</v>
      </c>
      <c r="BS19" s="51">
        <f t="shared" si="18"/>
        <v>6.4534678056998113E-2</v>
      </c>
      <c r="BT19" s="73">
        <v>534.13333333333333</v>
      </c>
      <c r="BU19" s="73">
        <v>17.42679928539188</v>
      </c>
      <c r="BV19">
        <v>3</v>
      </c>
      <c r="BW19" s="53">
        <v>0.52644333233337304</v>
      </c>
      <c r="BX19" s="53">
        <v>0.36175065982897903</v>
      </c>
      <c r="BY19" s="7">
        <v>3</v>
      </c>
      <c r="BZ19" s="7">
        <v>249.15229098650667</v>
      </c>
      <c r="CA19" s="7">
        <v>13.149292185346351</v>
      </c>
      <c r="CB19" s="7">
        <v>2</v>
      </c>
      <c r="CC19" s="47">
        <f t="shared" si="4"/>
        <v>10.353151491312707</v>
      </c>
      <c r="CD19" s="47">
        <f t="shared" si="19"/>
        <v>0.54639920612168014</v>
      </c>
      <c r="CE19" s="7">
        <f t="shared" si="20"/>
        <v>2</v>
      </c>
      <c r="CF19" s="17">
        <f t="shared" si="21"/>
        <v>5.0848607090808032E-2</v>
      </c>
      <c r="CG19" s="34">
        <f t="shared" si="22"/>
        <v>2.0262313454463311E-2</v>
      </c>
    </row>
    <row r="20" spans="1:85" x14ac:dyDescent="0.25">
      <c r="A20" s="7" t="s">
        <v>71</v>
      </c>
      <c r="B20" s="7" t="s">
        <v>2590</v>
      </c>
      <c r="C20" s="7" t="s">
        <v>20</v>
      </c>
      <c r="D20" s="76" t="s">
        <v>6</v>
      </c>
      <c r="E20" s="45">
        <v>4.8930263274573841E-3</v>
      </c>
      <c r="F20" s="45">
        <v>1.0890871933189885E-3</v>
      </c>
      <c r="G20" s="7">
        <v>3</v>
      </c>
      <c r="H20" s="46">
        <f t="shared" si="0"/>
        <v>-7.6750572392935412</v>
      </c>
      <c r="I20" s="46">
        <f t="shared" si="1"/>
        <v>0.3211142936386886</v>
      </c>
      <c r="J20" s="74">
        <f t="shared" si="23"/>
        <v>14.892802336041161</v>
      </c>
      <c r="K20" s="74">
        <f t="shared" si="24"/>
        <v>1.2398441612471338</v>
      </c>
      <c r="L20" s="7">
        <v>19.100000000000001</v>
      </c>
      <c r="M20" s="7">
        <v>197</v>
      </c>
      <c r="N20" s="47">
        <f t="shared" si="2"/>
        <v>1.6768037282738395E-19</v>
      </c>
      <c r="O20" s="47">
        <f t="shared" si="3"/>
        <v>6.9677075620216479E-12</v>
      </c>
      <c r="P20" s="48">
        <v>27.943333333333328</v>
      </c>
      <c r="Q20" s="49">
        <v>2.9635695443914329</v>
      </c>
      <c r="R20" s="7">
        <v>3</v>
      </c>
      <c r="S20" s="50">
        <v>100.1275</v>
      </c>
      <c r="T20" s="49">
        <v>35.146742558877399</v>
      </c>
      <c r="U20" s="7">
        <v>2</v>
      </c>
      <c r="V20" s="51">
        <f t="shared" si="5"/>
        <v>72.18416666666667</v>
      </c>
      <c r="W20" s="51">
        <f t="shared" si="6"/>
        <v>24.911329505497761</v>
      </c>
      <c r="X20" s="50">
        <v>16.050888888888892</v>
      </c>
      <c r="Y20" s="49">
        <v>9.0066299119243443</v>
      </c>
      <c r="Z20" s="7">
        <v>3</v>
      </c>
      <c r="AA20" s="50">
        <v>124.60916666666665</v>
      </c>
      <c r="AB20" s="48">
        <v>109.43538099033603</v>
      </c>
      <c r="AC20" s="7">
        <v>2</v>
      </c>
      <c r="AD20" s="51">
        <f t="shared" si="7"/>
        <v>108.55827777777776</v>
      </c>
      <c r="AE20" s="51">
        <f t="shared" si="8"/>
        <v>77.557018382435615</v>
      </c>
      <c r="AF20" s="50">
        <v>35.18888888888889</v>
      </c>
      <c r="AG20" s="49">
        <v>7.9863753633575465</v>
      </c>
      <c r="AH20" s="7">
        <v>3</v>
      </c>
      <c r="AI20" s="50">
        <v>29.704166666666666</v>
      </c>
      <c r="AJ20" s="49">
        <v>3.4825008973437446</v>
      </c>
      <c r="AK20" s="7">
        <v>2</v>
      </c>
      <c r="AL20" s="51">
        <f t="shared" si="9"/>
        <v>-5.4847222222222243</v>
      </c>
      <c r="AM20" s="51">
        <f t="shared" si="10"/>
        <v>5.2272972683291554</v>
      </c>
      <c r="AN20" s="50">
        <v>35.18888888888889</v>
      </c>
      <c r="AO20" s="49">
        <v>8.0162122763347057</v>
      </c>
      <c r="AP20" s="7">
        <v>3</v>
      </c>
      <c r="AQ20" s="50">
        <v>142.63083333333333</v>
      </c>
      <c r="AR20" s="49">
        <v>3.8148410845014311</v>
      </c>
      <c r="AS20" s="7">
        <v>2</v>
      </c>
      <c r="AT20" s="51">
        <f t="shared" si="11"/>
        <v>107.44194444444443</v>
      </c>
      <c r="AU20" s="51">
        <f t="shared" si="12"/>
        <v>5.3569014056404951</v>
      </c>
      <c r="AV20" s="52">
        <v>0.30155555555555558</v>
      </c>
      <c r="AW20" s="53">
        <v>5.3545757517735416E-2</v>
      </c>
      <c r="AX20" s="7">
        <v>3</v>
      </c>
      <c r="AY20" s="52">
        <v>0.3701666666666667</v>
      </c>
      <c r="AZ20" s="53">
        <v>1.3435028842544414E-2</v>
      </c>
      <c r="BA20" s="7">
        <v>2</v>
      </c>
      <c r="BB20" s="51">
        <f t="shared" si="13"/>
        <v>6.8611111111111123E-2</v>
      </c>
      <c r="BC20" s="51">
        <f t="shared" si="14"/>
        <v>3.2341398383228678E-2</v>
      </c>
      <c r="BD20" s="50">
        <v>-21.683333333333334</v>
      </c>
      <c r="BE20" s="49">
        <v>1.9502136635080081</v>
      </c>
      <c r="BF20" s="7">
        <v>3</v>
      </c>
      <c r="BG20" s="50">
        <v>-5.705000000000001</v>
      </c>
      <c r="BH20" s="48">
        <v>2.4339474110999184</v>
      </c>
      <c r="BI20" s="7">
        <v>3</v>
      </c>
      <c r="BJ20" s="51">
        <f t="shared" si="15"/>
        <v>15.978333333333332</v>
      </c>
      <c r="BK20" s="51">
        <f t="shared" si="16"/>
        <v>1.8006881400669508</v>
      </c>
      <c r="BL20" s="34">
        <v>0.46501084399898057</v>
      </c>
      <c r="BM20" s="7">
        <v>0.16968029294491618</v>
      </c>
      <c r="BN20" s="7">
        <v>3</v>
      </c>
      <c r="BO20" s="7">
        <v>0.35990609248410271</v>
      </c>
      <c r="BP20" s="7">
        <v>6.0113063971768237E-2</v>
      </c>
      <c r="BQ20" s="7">
        <v>3</v>
      </c>
      <c r="BR20" s="51">
        <f t="shared" si="17"/>
        <v>-0.10510475151487786</v>
      </c>
      <c r="BS20" s="51">
        <f t="shared" si="18"/>
        <v>0.10393103847254756</v>
      </c>
      <c r="BT20" s="73">
        <v>550.6</v>
      </c>
      <c r="BU20" s="73">
        <v>21.075815523960177</v>
      </c>
      <c r="BV20">
        <v>3</v>
      </c>
      <c r="BW20" s="53">
        <v>0.46254990431396381</v>
      </c>
      <c r="BX20" s="53">
        <v>0.3886523899521977</v>
      </c>
      <c r="BY20" s="7">
        <v>3</v>
      </c>
      <c r="BZ20" s="7">
        <v>208.31784948822798</v>
      </c>
      <c r="CA20" s="7">
        <v>22.353523445814616</v>
      </c>
      <c r="CB20" s="7">
        <v>2</v>
      </c>
      <c r="CC20" s="47">
        <f t="shared" si="4"/>
        <v>8.656337236782246</v>
      </c>
      <c r="CD20" s="47">
        <f t="shared" si="19"/>
        <v>0.92886729511013266</v>
      </c>
      <c r="CE20" s="7">
        <f t="shared" si="20"/>
        <v>2</v>
      </c>
      <c r="CF20" s="17">
        <f t="shared" si="21"/>
        <v>5.3434829496765764E-2</v>
      </c>
      <c r="CG20" s="34">
        <f t="shared" si="22"/>
        <v>2.6237041758802895E-2</v>
      </c>
    </row>
    <row r="21" spans="1:85" x14ac:dyDescent="0.25">
      <c r="A21" s="7" t="s">
        <v>74</v>
      </c>
      <c r="B21" s="7" t="s">
        <v>2590</v>
      </c>
      <c r="C21" s="7" t="s">
        <v>25</v>
      </c>
      <c r="D21" s="76" t="s">
        <v>6</v>
      </c>
      <c r="E21" s="45">
        <v>1.4746791511210285E-2</v>
      </c>
      <c r="F21" s="45">
        <v>1.6403969611947875E-2</v>
      </c>
      <c r="G21" s="7">
        <v>2</v>
      </c>
      <c r="H21" s="46">
        <f t="shared" si="0"/>
        <v>-6.0834550911907872</v>
      </c>
      <c r="I21" s="46">
        <f t="shared" si="1"/>
        <v>1.6048186205155188</v>
      </c>
      <c r="J21" s="74">
        <f t="shared" si="23"/>
        <v>14.892802336041161</v>
      </c>
      <c r="K21" s="74">
        <f t="shared" si="24"/>
        <v>1.2398441612471338</v>
      </c>
      <c r="L21" s="7">
        <v>19.100000000000001</v>
      </c>
      <c r="M21" s="7">
        <v>197</v>
      </c>
      <c r="N21" s="47">
        <f t="shared" si="2"/>
        <v>1.6768037282738395E-19</v>
      </c>
      <c r="O21" s="47">
        <f t="shared" si="3"/>
        <v>6.9677075620216479E-12</v>
      </c>
      <c r="P21" s="48">
        <v>23.577777777777779</v>
      </c>
      <c r="Q21" s="49">
        <v>1.2574459711535801</v>
      </c>
      <c r="R21" s="7">
        <v>3</v>
      </c>
      <c r="S21" s="50">
        <v>60.272222222222219</v>
      </c>
      <c r="T21" s="49">
        <v>6.1152053961446819</v>
      </c>
      <c r="U21" s="7">
        <v>3</v>
      </c>
      <c r="V21" s="51">
        <f t="shared" si="5"/>
        <v>36.694444444444443</v>
      </c>
      <c r="W21" s="51">
        <f t="shared" si="6"/>
        <v>3.6044836619321501</v>
      </c>
      <c r="X21" s="50">
        <v>22.672222222222221</v>
      </c>
      <c r="Y21" s="49">
        <v>0.94745467985037213</v>
      </c>
      <c r="Z21" s="7">
        <v>3</v>
      </c>
      <c r="AA21" s="50">
        <v>45.238888888888887</v>
      </c>
      <c r="AB21" s="48">
        <v>11.899170995089133</v>
      </c>
      <c r="AC21" s="7">
        <v>3</v>
      </c>
      <c r="AD21" s="51">
        <f t="shared" si="7"/>
        <v>22.566666666666666</v>
      </c>
      <c r="AE21" s="51">
        <f t="shared" si="8"/>
        <v>6.891732746335542</v>
      </c>
      <c r="AF21" s="50">
        <v>25.16</v>
      </c>
      <c r="AG21" s="49">
        <v>0.7799999999999977</v>
      </c>
      <c r="AH21" s="7">
        <v>3</v>
      </c>
      <c r="AI21" s="50">
        <v>32.928444444444445</v>
      </c>
      <c r="AJ21" s="49">
        <v>11.728152820994119</v>
      </c>
      <c r="AK21" s="7">
        <v>3</v>
      </c>
      <c r="AL21" s="51">
        <f t="shared" si="9"/>
        <v>7.7684444444444445</v>
      </c>
      <c r="AM21" s="51">
        <f t="shared" si="10"/>
        <v>6.7862107392513806</v>
      </c>
      <c r="AN21" s="50">
        <v>25.16</v>
      </c>
      <c r="AO21" s="49">
        <v>0.66799035255841011</v>
      </c>
      <c r="AP21" s="7">
        <v>3</v>
      </c>
      <c r="AQ21" s="50">
        <v>81.128888888888881</v>
      </c>
      <c r="AR21" s="49">
        <v>9.2954865590979345</v>
      </c>
      <c r="AS21" s="7">
        <v>3</v>
      </c>
      <c r="AT21" s="51">
        <f t="shared" si="11"/>
        <v>55.968888888888884</v>
      </c>
      <c r="AU21" s="51">
        <f t="shared" si="12"/>
        <v>5.3805910914905217</v>
      </c>
      <c r="AV21" s="52">
        <v>0.10788888888888891</v>
      </c>
      <c r="AW21" s="53">
        <v>1.9236346769515082E-2</v>
      </c>
      <c r="AX21" s="7">
        <v>3</v>
      </c>
      <c r="AY21" s="52">
        <v>0.24755555555555556</v>
      </c>
      <c r="AZ21" s="53">
        <v>1.5030832509409665E-3</v>
      </c>
      <c r="BA21" s="7">
        <v>3</v>
      </c>
      <c r="BB21" s="51">
        <f t="shared" si="13"/>
        <v>0.13966666666666666</v>
      </c>
      <c r="BC21" s="51">
        <f t="shared" si="14"/>
        <v>1.113996254177264E-2</v>
      </c>
      <c r="BD21" s="50">
        <v>-24.316666666666663</v>
      </c>
      <c r="BE21" s="49">
        <v>3.8315575597051348</v>
      </c>
      <c r="BF21" s="7">
        <v>3</v>
      </c>
      <c r="BG21" s="50">
        <v>-10.416666666666666</v>
      </c>
      <c r="BH21" s="48">
        <v>0.50579969684978399</v>
      </c>
      <c r="BI21" s="7">
        <v>3</v>
      </c>
      <c r="BJ21" s="51">
        <f t="shared" si="15"/>
        <v>13.899999999999997</v>
      </c>
      <c r="BK21" s="51">
        <f t="shared" si="16"/>
        <v>2.2313423961572925</v>
      </c>
      <c r="BL21" s="34">
        <v>0.2412805275165544</v>
      </c>
      <c r="BM21" s="7">
        <v>5.9839632489779963E-2</v>
      </c>
      <c r="BN21" s="7">
        <v>3</v>
      </c>
      <c r="BO21" s="7">
        <v>0.41386380479874979</v>
      </c>
      <c r="BP21" s="7">
        <v>1.8074676232879301E-2</v>
      </c>
      <c r="BQ21" s="7">
        <v>3</v>
      </c>
      <c r="BR21" s="51">
        <f t="shared" si="17"/>
        <v>0.17258327728219539</v>
      </c>
      <c r="BS21" s="51">
        <f t="shared" si="18"/>
        <v>3.6090051895387748E-2</v>
      </c>
      <c r="BT21" s="73">
        <v>522.73333333333323</v>
      </c>
      <c r="BU21" s="73">
        <v>0.20816659994659686</v>
      </c>
      <c r="BV21">
        <v>3</v>
      </c>
      <c r="BW21" s="53">
        <v>5.8826472919988042</v>
      </c>
      <c r="BX21" s="53">
        <v>1.0132050409767932</v>
      </c>
      <c r="BY21" s="7">
        <v>2</v>
      </c>
      <c r="BZ21" s="7">
        <v>271.16328615696131</v>
      </c>
      <c r="CA21" s="7">
        <v>1.9671961944052467</v>
      </c>
      <c r="CB21" s="7">
        <v>2</v>
      </c>
      <c r="CC21" s="47">
        <f t="shared" si="4"/>
        <v>11.267785535302334</v>
      </c>
      <c r="CD21" s="47">
        <f t="shared" si="19"/>
        <v>8.1743901022023349E-2</v>
      </c>
      <c r="CE21" s="7">
        <f t="shared" si="20"/>
        <v>2</v>
      </c>
      <c r="CF21" s="17">
        <f t="shared" si="21"/>
        <v>0.52207661155497509</v>
      </c>
      <c r="CG21" s="34">
        <f t="shared" si="22"/>
        <v>6.3639781082728344E-2</v>
      </c>
    </row>
    <row r="22" spans="1:85" x14ac:dyDescent="0.25">
      <c r="A22" s="7" t="s">
        <v>171</v>
      </c>
      <c r="B22" s="7" t="s">
        <v>2590</v>
      </c>
      <c r="C22" s="7" t="s">
        <v>26</v>
      </c>
      <c r="D22" s="76" t="s">
        <v>6</v>
      </c>
      <c r="E22" s="45">
        <v>2.4333101353866477E-2</v>
      </c>
      <c r="F22" s="45">
        <v>1.209948248838018E-2</v>
      </c>
      <c r="G22" s="7">
        <v>3</v>
      </c>
      <c r="H22" s="46">
        <f t="shared" si="0"/>
        <v>-5.3609359803616536</v>
      </c>
      <c r="I22" s="46">
        <f t="shared" si="1"/>
        <v>0.71737108761663215</v>
      </c>
      <c r="J22" s="74">
        <f t="shared" si="23"/>
        <v>14.892802336041161</v>
      </c>
      <c r="K22" s="74">
        <f t="shared" si="24"/>
        <v>1.2398441612471338</v>
      </c>
      <c r="L22" s="7">
        <v>19.100000000000001</v>
      </c>
      <c r="M22" s="7">
        <v>197</v>
      </c>
      <c r="N22" s="47">
        <f t="shared" si="2"/>
        <v>1.6768037282738395E-19</v>
      </c>
      <c r="O22" s="47">
        <f t="shared" si="3"/>
        <v>6.9677075620216479E-12</v>
      </c>
      <c r="P22" s="48">
        <v>42.047777777777775</v>
      </c>
      <c r="Q22" s="49">
        <v>21.993121231000419</v>
      </c>
      <c r="R22" s="7">
        <v>3</v>
      </c>
      <c r="S22" s="50">
        <v>46.626666666666672</v>
      </c>
      <c r="T22" s="49">
        <v>3.7335238046649719</v>
      </c>
      <c r="U22" s="7">
        <v>2</v>
      </c>
      <c r="V22" s="51">
        <f t="shared" si="5"/>
        <v>4.5788888888888977</v>
      </c>
      <c r="W22" s="51">
        <f t="shared" si="6"/>
        <v>12.969273707260063</v>
      </c>
      <c r="X22" s="50">
        <v>31.552000000000003</v>
      </c>
      <c r="Y22" s="49">
        <v>5.082794157197859</v>
      </c>
      <c r="Z22" s="7">
        <v>3</v>
      </c>
      <c r="AA22" s="50">
        <v>56.998333333333335</v>
      </c>
      <c r="AB22" s="48">
        <v>2.6846487459049206</v>
      </c>
      <c r="AC22" s="7">
        <v>2</v>
      </c>
      <c r="AD22" s="51">
        <f t="shared" si="7"/>
        <v>25.446333333333332</v>
      </c>
      <c r="AE22" s="51">
        <f t="shared" si="8"/>
        <v>3.4950348008652692</v>
      </c>
      <c r="AF22" s="50">
        <v>36.465555555555561</v>
      </c>
      <c r="AG22" s="49">
        <v>4.6308969413582926</v>
      </c>
      <c r="AH22" s="7">
        <v>3</v>
      </c>
      <c r="AI22" s="50">
        <v>38.138333333333335</v>
      </c>
      <c r="AJ22" s="49">
        <v>10.986082357034974</v>
      </c>
      <c r="AK22" s="7">
        <v>2</v>
      </c>
      <c r="AL22" s="51">
        <f t="shared" si="9"/>
        <v>1.6727777777777746</v>
      </c>
      <c r="AM22" s="51">
        <f t="shared" si="10"/>
        <v>8.2155587112667767</v>
      </c>
      <c r="AN22" s="50">
        <v>36.465555555555561</v>
      </c>
      <c r="AO22" s="49">
        <v>11.402684056997439</v>
      </c>
      <c r="AP22" s="7">
        <v>3</v>
      </c>
      <c r="AQ22" s="50">
        <v>72.781666666666666</v>
      </c>
      <c r="AR22" s="49">
        <v>11.089791351608937</v>
      </c>
      <c r="AS22" s="7">
        <v>2</v>
      </c>
      <c r="AT22" s="51">
        <f t="shared" si="11"/>
        <v>36.316111111111105</v>
      </c>
      <c r="AU22" s="51">
        <f t="shared" si="12"/>
        <v>10.238756630845273</v>
      </c>
      <c r="AV22" s="52">
        <v>0.21633333333333335</v>
      </c>
      <c r="AW22" s="53">
        <v>3.1749015732775006E-2</v>
      </c>
      <c r="AX22" s="7">
        <v>3</v>
      </c>
      <c r="AY22" s="52">
        <v>0.19650000000000001</v>
      </c>
      <c r="AZ22" s="53">
        <v>1.4849242404917471E-2</v>
      </c>
      <c r="BA22" s="7">
        <v>2</v>
      </c>
      <c r="BB22" s="51">
        <f t="shared" si="13"/>
        <v>-1.9833333333333342E-2</v>
      </c>
      <c r="BC22" s="51">
        <f t="shared" si="14"/>
        <v>2.1124630174277556E-2</v>
      </c>
      <c r="BD22" s="50">
        <v>-8.9550000000000001</v>
      </c>
      <c r="BE22" s="49">
        <v>2.3290502356110712</v>
      </c>
      <c r="BF22" s="7">
        <v>3</v>
      </c>
      <c r="BG22" s="50">
        <v>-6.6333333333333329</v>
      </c>
      <c r="BH22" s="48">
        <v>1.4568487681751163</v>
      </c>
      <c r="BI22" s="7">
        <v>3</v>
      </c>
      <c r="BJ22" s="51">
        <f t="shared" si="15"/>
        <v>2.3216666666666672</v>
      </c>
      <c r="BK22" s="51">
        <f t="shared" si="16"/>
        <v>1.5860730682341782</v>
      </c>
      <c r="BL22" s="34">
        <v>0.17580921744352038</v>
      </c>
      <c r="BM22" s="7">
        <v>7.8593766240072388E-2</v>
      </c>
      <c r="BN22" s="7">
        <v>3</v>
      </c>
      <c r="BO22" s="7">
        <v>0.24486664868362817</v>
      </c>
      <c r="BP22" s="7">
        <v>7.81851645339059E-3</v>
      </c>
      <c r="BQ22" s="7">
        <v>3</v>
      </c>
      <c r="BR22" s="51">
        <f t="shared" si="17"/>
        <v>6.9057431240107797E-2</v>
      </c>
      <c r="BS22" s="51">
        <f t="shared" si="18"/>
        <v>4.560010705883296E-2</v>
      </c>
      <c r="BT22" s="73">
        <v>519.36666666666667</v>
      </c>
      <c r="BU22" s="73">
        <v>0.47258156262523998</v>
      </c>
      <c r="BV22">
        <v>3</v>
      </c>
      <c r="BW22" s="53">
        <v>2.920598134886204</v>
      </c>
      <c r="BX22" s="53">
        <v>1.0483234769690304</v>
      </c>
      <c r="BY22" s="7">
        <v>3</v>
      </c>
      <c r="BZ22" s="7">
        <v>238.25190260733515</v>
      </c>
      <c r="CA22" s="7">
        <v>10.092058021318147</v>
      </c>
      <c r="CB22" s="7">
        <v>2</v>
      </c>
      <c r="CC22" s="47">
        <f t="shared" si="4"/>
        <v>9.9002021254575094</v>
      </c>
      <c r="CD22" s="47">
        <f t="shared" si="19"/>
        <v>0.41936040459480617</v>
      </c>
      <c r="CE22" s="7">
        <f t="shared" si="20"/>
        <v>2</v>
      </c>
      <c r="CF22" s="17">
        <f t="shared" si="21"/>
        <v>0.29500388960505564</v>
      </c>
      <c r="CG22" s="34">
        <f t="shared" si="22"/>
        <v>6.1770344222456586E-2</v>
      </c>
    </row>
    <row r="23" spans="1:85" x14ac:dyDescent="0.25">
      <c r="A23" s="7" t="s">
        <v>115</v>
      </c>
      <c r="B23" s="7" t="s">
        <v>2590</v>
      </c>
      <c r="C23" s="7" t="s">
        <v>148</v>
      </c>
      <c r="D23" s="76" t="s">
        <v>6</v>
      </c>
      <c r="E23" s="45">
        <v>3.1792241210881554E-2</v>
      </c>
      <c r="F23" s="45">
        <v>1.1570676180437051E-2</v>
      </c>
      <c r="G23" s="7">
        <v>3</v>
      </c>
      <c r="H23" s="46">
        <f t="shared" si="0"/>
        <v>-4.9751814661628755</v>
      </c>
      <c r="I23" s="46">
        <f t="shared" si="1"/>
        <v>0.52506386808411221</v>
      </c>
      <c r="J23" s="74">
        <f t="shared" si="23"/>
        <v>14.892802336041161</v>
      </c>
      <c r="K23" s="74">
        <f t="shared" si="24"/>
        <v>1.2398441612471338</v>
      </c>
      <c r="L23" s="7">
        <v>19.100000000000001</v>
      </c>
      <c r="M23" s="7">
        <v>197</v>
      </c>
      <c r="N23" s="47">
        <f t="shared" si="2"/>
        <v>1.6768037282738395E-19</v>
      </c>
      <c r="O23" s="47">
        <f t="shared" si="3"/>
        <v>6.9677075620216479E-12</v>
      </c>
      <c r="P23" s="48">
        <v>77.023333333333326</v>
      </c>
      <c r="Q23" s="49">
        <v>93.435547541845352</v>
      </c>
      <c r="R23" s="7">
        <v>3</v>
      </c>
      <c r="S23" s="50">
        <v>55.388888888888893</v>
      </c>
      <c r="T23" s="49">
        <v>16.92028707838065</v>
      </c>
      <c r="U23" s="7">
        <v>3</v>
      </c>
      <c r="V23" s="51">
        <f t="shared" si="5"/>
        <v>-21.634444444444433</v>
      </c>
      <c r="W23" s="51">
        <f t="shared" si="6"/>
        <v>54.822433544609147</v>
      </c>
      <c r="X23" s="50">
        <v>26.459999999999997</v>
      </c>
      <c r="Y23" s="49">
        <v>9.1450265779335727</v>
      </c>
      <c r="Z23" s="7">
        <v>3</v>
      </c>
      <c r="AA23" s="50">
        <v>45.342222222222212</v>
      </c>
      <c r="AB23" s="48">
        <v>5.3652713852178087</v>
      </c>
      <c r="AC23" s="7">
        <v>3</v>
      </c>
      <c r="AD23" s="51">
        <f t="shared" si="7"/>
        <v>18.882222222222214</v>
      </c>
      <c r="AE23" s="51">
        <f t="shared" si="8"/>
        <v>6.1214826131188307</v>
      </c>
      <c r="AF23" s="50">
        <v>38.30222222222222</v>
      </c>
      <c r="AG23" s="49">
        <v>1.4943015214597892</v>
      </c>
      <c r="AH23" s="7">
        <v>3</v>
      </c>
      <c r="AI23" s="50">
        <v>35.751333333333342</v>
      </c>
      <c r="AJ23" s="49">
        <v>1.6303097183596065</v>
      </c>
      <c r="AK23" s="7">
        <v>3</v>
      </c>
      <c r="AL23" s="51">
        <f t="shared" si="9"/>
        <v>-2.5508888888888777</v>
      </c>
      <c r="AM23" s="51">
        <f t="shared" si="10"/>
        <v>1.276825074787044</v>
      </c>
      <c r="AN23" s="50">
        <v>38.30222222222222</v>
      </c>
      <c r="AO23" s="49">
        <v>24.20395957811985</v>
      </c>
      <c r="AP23" s="7">
        <v>3</v>
      </c>
      <c r="AQ23" s="50">
        <v>74.157777777777781</v>
      </c>
      <c r="AR23" s="49">
        <v>28.021255688679815</v>
      </c>
      <c r="AS23" s="7">
        <v>3</v>
      </c>
      <c r="AT23" s="51">
        <f t="shared" si="11"/>
        <v>35.855555555555561</v>
      </c>
      <c r="AU23" s="51">
        <f t="shared" si="12"/>
        <v>21.377733194686716</v>
      </c>
      <c r="AV23" s="52">
        <v>0.21111111111111111</v>
      </c>
      <c r="AW23" s="53">
        <v>9.1531617690484665E-2</v>
      </c>
      <c r="AX23" s="7">
        <v>3</v>
      </c>
      <c r="AY23" s="52">
        <v>0.23622222222222219</v>
      </c>
      <c r="AZ23" s="53">
        <v>5.1026500014244667E-3</v>
      </c>
      <c r="BA23" s="7">
        <v>3</v>
      </c>
      <c r="BB23" s="51">
        <f t="shared" si="13"/>
        <v>2.5111111111111084E-2</v>
      </c>
      <c r="BC23" s="51">
        <f t="shared" si="14"/>
        <v>5.2927856792915402E-2</v>
      </c>
      <c r="BD23" s="50">
        <v>-17.77</v>
      </c>
      <c r="BE23" s="49">
        <v>5.0371817517338116</v>
      </c>
      <c r="BF23" s="7">
        <v>3</v>
      </c>
      <c r="BG23" s="50">
        <v>-5.6766666666666667</v>
      </c>
      <c r="BH23" s="48">
        <v>0.88523066673796058</v>
      </c>
      <c r="BI23" s="7">
        <v>3</v>
      </c>
      <c r="BJ23" s="51">
        <f t="shared" si="15"/>
        <v>12.093333333333334</v>
      </c>
      <c r="BK23" s="51">
        <f t="shared" si="16"/>
        <v>2.9527858785297116</v>
      </c>
      <c r="BL23" s="34">
        <v>0.26176232633985103</v>
      </c>
      <c r="BM23" s="7">
        <v>3.8288078346043882E-3</v>
      </c>
      <c r="BN23" s="7">
        <v>3</v>
      </c>
      <c r="BO23" s="7">
        <v>0.40293179426179088</v>
      </c>
      <c r="BP23" s="7">
        <v>4.3809427370006065E-2</v>
      </c>
      <c r="BQ23" s="7">
        <v>3</v>
      </c>
      <c r="BR23" s="51">
        <f t="shared" si="17"/>
        <v>0.14116946792193985</v>
      </c>
      <c r="BS23" s="51">
        <f t="shared" si="18"/>
        <v>2.5389799105954375E-2</v>
      </c>
      <c r="BT23" s="73">
        <v>518.6</v>
      </c>
      <c r="BU23" s="73">
        <v>0.10000000000002274</v>
      </c>
      <c r="BV23">
        <v>3</v>
      </c>
      <c r="BW23" s="53">
        <v>4.0490133926423084</v>
      </c>
      <c r="BX23" s="53">
        <v>0.22902000430882857</v>
      </c>
      <c r="BY23" s="7">
        <v>3</v>
      </c>
      <c r="BZ23" s="7">
        <v>243.954498550995</v>
      </c>
      <c r="CA23" s="7">
        <v>10.742945468883772</v>
      </c>
      <c r="CB23" s="7">
        <v>2</v>
      </c>
      <c r="CC23" s="47">
        <f t="shared" si="4"/>
        <v>10.137164986463887</v>
      </c>
      <c r="CD23" s="47">
        <f t="shared" si="19"/>
        <v>0.44640706076545217</v>
      </c>
      <c r="CE23" s="7">
        <f t="shared" si="20"/>
        <v>2</v>
      </c>
      <c r="CF23" s="17">
        <f t="shared" si="21"/>
        <v>0.39942265890403666</v>
      </c>
      <c r="CG23" s="34">
        <f t="shared" si="22"/>
        <v>1.8022912158950806E-2</v>
      </c>
    </row>
    <row r="24" spans="1:85" x14ac:dyDescent="0.25">
      <c r="A24" s="7" t="s">
        <v>75</v>
      </c>
      <c r="B24" s="7" t="s">
        <v>2590</v>
      </c>
      <c r="C24" s="7" t="s">
        <v>27</v>
      </c>
      <c r="D24" s="76" t="s">
        <v>8</v>
      </c>
      <c r="E24" s="45">
        <v>0.82913188369190471</v>
      </c>
      <c r="F24" s="45">
        <v>6.2335941935056781E-2</v>
      </c>
      <c r="G24" s="7">
        <v>3</v>
      </c>
      <c r="H24" s="46">
        <f t="shared" si="0"/>
        <v>-0.27032649640488166</v>
      </c>
      <c r="I24" s="46">
        <f t="shared" si="1"/>
        <v>0.10846495722538917</v>
      </c>
      <c r="J24" s="74">
        <f t="shared" si="23"/>
        <v>14.892802336041161</v>
      </c>
      <c r="K24" s="74">
        <f t="shared" si="24"/>
        <v>1.2398441612471338</v>
      </c>
      <c r="L24" s="7">
        <v>19.100000000000001</v>
      </c>
      <c r="M24" s="7">
        <v>197</v>
      </c>
      <c r="N24" s="47">
        <f t="shared" si="2"/>
        <v>1.6768037282738395E-19</v>
      </c>
      <c r="O24" s="47">
        <f t="shared" si="3"/>
        <v>6.9677075620216479E-12</v>
      </c>
      <c r="P24" s="48">
        <v>28.04111111111111</v>
      </c>
      <c r="Q24" s="49">
        <v>1.5757972702848051</v>
      </c>
      <c r="R24" s="7">
        <v>3</v>
      </c>
      <c r="S24" s="50">
        <v>54.893333333333338</v>
      </c>
      <c r="T24" s="49">
        <v>1.8895266897059473</v>
      </c>
      <c r="U24" s="7">
        <v>3</v>
      </c>
      <c r="V24" s="51">
        <f t="shared" si="5"/>
        <v>26.852222222222228</v>
      </c>
      <c r="W24" s="51">
        <f t="shared" si="6"/>
        <v>1.4204985214292623</v>
      </c>
      <c r="X24" s="50">
        <v>22.69</v>
      </c>
      <c r="Y24" s="49">
        <v>1.9370108701582198</v>
      </c>
      <c r="Z24" s="7">
        <v>3</v>
      </c>
      <c r="AA24" s="50">
        <v>75.714444444444439</v>
      </c>
      <c r="AB24" s="48">
        <v>52.616690880929234</v>
      </c>
      <c r="AC24" s="7">
        <v>3</v>
      </c>
      <c r="AD24" s="51">
        <f t="shared" si="7"/>
        <v>53.024444444444441</v>
      </c>
      <c r="AE24" s="51">
        <f t="shared" si="8"/>
        <v>30.398838631162501</v>
      </c>
      <c r="AF24" s="50">
        <v>29.182222222222222</v>
      </c>
      <c r="AG24" s="49">
        <v>2.0864749645700953</v>
      </c>
      <c r="AH24" s="7">
        <v>3</v>
      </c>
      <c r="AI24" s="50">
        <v>38.46</v>
      </c>
      <c r="AJ24" s="49">
        <v>2.9130415567085723</v>
      </c>
      <c r="AK24" s="7">
        <v>3</v>
      </c>
      <c r="AL24" s="51">
        <f t="shared" si="9"/>
        <v>9.2777777777777786</v>
      </c>
      <c r="AM24" s="51">
        <f t="shared" si="10"/>
        <v>2.0687507413000796</v>
      </c>
      <c r="AN24" s="50">
        <v>29.182222222222222</v>
      </c>
      <c r="AO24" s="49">
        <v>2.4134353876518757</v>
      </c>
      <c r="AP24" s="7">
        <v>3</v>
      </c>
      <c r="AQ24" s="50">
        <v>81.675555555555547</v>
      </c>
      <c r="AR24" s="49">
        <v>16.608623708227068</v>
      </c>
      <c r="AS24" s="7">
        <v>3</v>
      </c>
      <c r="AT24" s="51">
        <f t="shared" si="11"/>
        <v>52.493333333333325</v>
      </c>
      <c r="AU24" s="51">
        <f t="shared" si="12"/>
        <v>9.6897033296837414</v>
      </c>
      <c r="AV24" s="52">
        <v>0.19422222222222221</v>
      </c>
      <c r="AW24" s="53">
        <v>1.7430284415775193E-2</v>
      </c>
      <c r="AX24" s="7">
        <v>3</v>
      </c>
      <c r="AY24" s="52">
        <v>0.23477777777777778</v>
      </c>
      <c r="AZ24" s="53">
        <v>9.7144413308419414E-3</v>
      </c>
      <c r="BA24" s="7">
        <v>3</v>
      </c>
      <c r="BB24" s="51">
        <f t="shared" si="13"/>
        <v>4.0555555555555567E-2</v>
      </c>
      <c r="BC24" s="51">
        <f t="shared" si="14"/>
        <v>1.1520781009190679E-2</v>
      </c>
      <c r="BD24" s="50">
        <v>11.206666666666665</v>
      </c>
      <c r="BE24" s="49">
        <v>6.1621533032969387</v>
      </c>
      <c r="BF24" s="7">
        <v>3</v>
      </c>
      <c r="BG24" s="50">
        <v>-7.7266666666666666</v>
      </c>
      <c r="BH24" s="48">
        <v>1.5599465802819423</v>
      </c>
      <c r="BI24" s="7">
        <v>3</v>
      </c>
      <c r="BJ24" s="51">
        <f t="shared" si="15"/>
        <v>-18.93333333333333</v>
      </c>
      <c r="BK24" s="51">
        <f t="shared" si="16"/>
        <v>3.6699485312770035</v>
      </c>
      <c r="BL24" s="34">
        <v>0.24383914988630317</v>
      </c>
      <c r="BM24" s="7">
        <v>9.7454418739996666E-3</v>
      </c>
      <c r="BN24" s="7">
        <v>3</v>
      </c>
      <c r="BO24" s="7">
        <v>0.27564232189475585</v>
      </c>
      <c r="BP24" s="7">
        <v>1.4694157596866606E-2</v>
      </c>
      <c r="BQ24" s="7">
        <v>3</v>
      </c>
      <c r="BR24" s="51">
        <f t="shared" si="17"/>
        <v>3.1803172008452674E-2</v>
      </c>
      <c r="BS24" s="51">
        <f t="shared" si="18"/>
        <v>1.0179913306786373E-2</v>
      </c>
      <c r="BT24" s="73">
        <v>521.70000000000005</v>
      </c>
      <c r="BU24" s="73">
        <v>0.19999999999998863</v>
      </c>
      <c r="BV24">
        <v>3</v>
      </c>
      <c r="BW24" s="53">
        <v>1.6450525803709264</v>
      </c>
      <c r="BX24" s="53">
        <v>0.47093455683686203</v>
      </c>
      <c r="BY24" s="7">
        <v>3</v>
      </c>
      <c r="BZ24" s="7">
        <v>242.47807909360648</v>
      </c>
      <c r="CA24" s="7">
        <v>1.2371782272622525</v>
      </c>
      <c r="CB24" s="7">
        <v>2</v>
      </c>
      <c r="CC24" s="47">
        <f t="shared" si="4"/>
        <v>10.075814580065686</v>
      </c>
      <c r="CD24" s="47">
        <f t="shared" si="19"/>
        <v>5.1409094244666123E-2</v>
      </c>
      <c r="CE24" s="7">
        <f t="shared" si="20"/>
        <v>2</v>
      </c>
      <c r="CF24" s="17">
        <f t="shared" si="21"/>
        <v>0.16326745270060358</v>
      </c>
      <c r="CG24" s="34">
        <f t="shared" si="22"/>
        <v>2.6991263092813137E-2</v>
      </c>
    </row>
    <row r="25" spans="1:85" x14ac:dyDescent="0.25">
      <c r="A25" s="7" t="s">
        <v>76</v>
      </c>
      <c r="B25" s="7" t="s">
        <v>2590</v>
      </c>
      <c r="C25" s="7" t="s">
        <v>28</v>
      </c>
      <c r="D25" s="77" t="s">
        <v>6</v>
      </c>
      <c r="E25" s="45">
        <v>1.6016980654616004E-2</v>
      </c>
      <c r="F25" s="45">
        <v>7.8248403959282706E-3</v>
      </c>
      <c r="G25" s="7">
        <v>3</v>
      </c>
      <c r="H25" s="46">
        <f t="shared" si="0"/>
        <v>-5.9642539774312588</v>
      </c>
      <c r="I25" s="46">
        <f t="shared" si="1"/>
        <v>0.70480564835420234</v>
      </c>
      <c r="J25" s="74">
        <f t="shared" si="23"/>
        <v>14.892802336041161</v>
      </c>
      <c r="K25" s="74">
        <f t="shared" si="24"/>
        <v>1.2398441612471338</v>
      </c>
      <c r="L25" s="7">
        <v>19.100000000000001</v>
      </c>
      <c r="M25" s="7">
        <v>197</v>
      </c>
      <c r="N25" s="47">
        <f t="shared" si="2"/>
        <v>1.6768037282738395E-19</v>
      </c>
      <c r="O25" s="47">
        <f t="shared" si="3"/>
        <v>6.9677075620216479E-12</v>
      </c>
      <c r="P25" s="48">
        <v>22.45</v>
      </c>
      <c r="Q25" s="49">
        <v>3.6722412169621506</v>
      </c>
      <c r="R25" s="7">
        <v>2</v>
      </c>
      <c r="S25" s="50">
        <v>48.09</v>
      </c>
      <c r="T25" s="49">
        <v>2.2061731573020267</v>
      </c>
      <c r="U25" s="7">
        <v>2</v>
      </c>
      <c r="V25" s="51">
        <f t="shared" si="5"/>
        <v>25.640000000000004</v>
      </c>
      <c r="W25" s="51">
        <f t="shared" si="6"/>
        <v>3.0292371610321012</v>
      </c>
      <c r="X25" s="50">
        <v>21.441666666666663</v>
      </c>
      <c r="Y25" s="49">
        <v>1.9633998290946475</v>
      </c>
      <c r="Z25" s="7">
        <v>2</v>
      </c>
      <c r="AA25" s="50">
        <v>96.555000000000007</v>
      </c>
      <c r="AB25" s="48">
        <v>74.564410076121433</v>
      </c>
      <c r="AC25" s="7">
        <v>2</v>
      </c>
      <c r="AD25" s="51">
        <f t="shared" si="7"/>
        <v>75.113333333333344</v>
      </c>
      <c r="AE25" s="51">
        <f t="shared" si="8"/>
        <v>52.743275348090052</v>
      </c>
      <c r="AF25" s="50">
        <v>39.75</v>
      </c>
      <c r="AG25" s="49">
        <v>0.38890872965260165</v>
      </c>
      <c r="AH25" s="7">
        <v>2</v>
      </c>
      <c r="AI25" s="50">
        <v>40.221666666666671</v>
      </c>
      <c r="AJ25" s="49">
        <v>0.39833682006842125</v>
      </c>
      <c r="AK25" s="7">
        <v>2</v>
      </c>
      <c r="AL25" s="51">
        <f t="shared" si="9"/>
        <v>0.47166666666667112</v>
      </c>
      <c r="AM25" s="51">
        <f t="shared" si="10"/>
        <v>0.39365100166405154</v>
      </c>
      <c r="AN25" s="50">
        <v>39.75</v>
      </c>
      <c r="AO25" s="49">
        <v>24.932585104637678</v>
      </c>
      <c r="AP25" s="7">
        <v>2</v>
      </c>
      <c r="AQ25" s="50">
        <v>84.188333333333333</v>
      </c>
      <c r="AR25" s="49">
        <v>43.079302132488415</v>
      </c>
      <c r="AS25" s="7">
        <v>2</v>
      </c>
      <c r="AT25" s="51">
        <f t="shared" si="11"/>
        <v>44.438333333333333</v>
      </c>
      <c r="AU25" s="51">
        <f t="shared" si="12"/>
        <v>35.19559682845442</v>
      </c>
      <c r="AV25" s="52">
        <v>0.23</v>
      </c>
      <c r="AW25" s="53">
        <v>0.12869343417595167</v>
      </c>
      <c r="AX25" s="7">
        <v>2</v>
      </c>
      <c r="AY25" s="52">
        <v>0.20116666666666666</v>
      </c>
      <c r="AZ25" s="53">
        <v>2.5220141862320185E-2</v>
      </c>
      <c r="BA25" s="7">
        <v>2</v>
      </c>
      <c r="BB25" s="51">
        <f t="shared" si="13"/>
        <v>-2.883333333333335E-2</v>
      </c>
      <c r="BC25" s="51">
        <f t="shared" si="14"/>
        <v>9.2730942935881869E-2</v>
      </c>
      <c r="BD25" s="50">
        <v>-26.475000000000001</v>
      </c>
      <c r="BE25" s="49">
        <v>2.0152543263816591</v>
      </c>
      <c r="BF25" s="7">
        <v>2</v>
      </c>
      <c r="BG25" s="50">
        <v>-8.9525000000000006</v>
      </c>
      <c r="BH25" s="48">
        <v>1.5733125881400687</v>
      </c>
      <c r="BI25" s="7">
        <v>2</v>
      </c>
      <c r="BJ25" s="51">
        <f t="shared" si="15"/>
        <v>17.522500000000001</v>
      </c>
      <c r="BK25" s="51">
        <f t="shared" si="16"/>
        <v>1.8078388340778604</v>
      </c>
      <c r="BL25" s="34">
        <v>0.23678155156586231</v>
      </c>
      <c r="BM25" s="7">
        <v>7.1548294810598448E-2</v>
      </c>
      <c r="BN25" s="7">
        <v>3</v>
      </c>
      <c r="BO25" s="7">
        <v>0.30130957601525399</v>
      </c>
      <c r="BP25" s="7">
        <v>6.5582157314113786E-3</v>
      </c>
      <c r="BQ25" s="7">
        <v>3</v>
      </c>
      <c r="BR25" s="51">
        <f t="shared" si="17"/>
        <v>6.452802444939168E-2</v>
      </c>
      <c r="BS25" s="51">
        <f t="shared" si="18"/>
        <v>4.1481597059756674E-2</v>
      </c>
      <c r="BT25" s="73">
        <v>519.13333333333333</v>
      </c>
      <c r="BU25" s="73">
        <v>0.30550504633040915</v>
      </c>
      <c r="BV25">
        <v>3</v>
      </c>
      <c r="BW25" s="53">
        <v>6.4420354524157295</v>
      </c>
      <c r="BX25" s="53">
        <v>0.97152166678449559</v>
      </c>
      <c r="BY25" s="7">
        <v>3</v>
      </c>
      <c r="BZ25" s="7">
        <v>268.11684693885434</v>
      </c>
      <c r="CA25" s="7">
        <v>2.3411194647869151</v>
      </c>
      <c r="CB25" s="7">
        <v>2</v>
      </c>
      <c r="CC25" s="47">
        <f t="shared" si="4"/>
        <v>11.141195301637392</v>
      </c>
      <c r="CD25" s="47">
        <f t="shared" si="19"/>
        <v>9.7281724290917762E-2</v>
      </c>
      <c r="CE25" s="7">
        <f t="shared" si="20"/>
        <v>2</v>
      </c>
      <c r="CF25" s="17">
        <f t="shared" si="21"/>
        <v>0.57821762189816028</v>
      </c>
      <c r="CG25" s="34">
        <f t="shared" si="22"/>
        <v>5.047185271932994E-2</v>
      </c>
    </row>
    <row r="26" spans="1:85" x14ac:dyDescent="0.25">
      <c r="A26" s="7" t="s">
        <v>77</v>
      </c>
      <c r="B26" s="7" t="s">
        <v>2590</v>
      </c>
      <c r="C26" s="7" t="s">
        <v>29</v>
      </c>
      <c r="D26" s="77" t="s">
        <v>6</v>
      </c>
      <c r="E26" s="45">
        <v>1.4156127790813877E-2</v>
      </c>
      <c r="F26" s="45">
        <v>1.3792135334375817E-2</v>
      </c>
      <c r="G26" s="7">
        <v>3</v>
      </c>
      <c r="H26" s="46">
        <f t="shared" si="0"/>
        <v>-6.1424294992805981</v>
      </c>
      <c r="I26" s="46">
        <f t="shared" si="1"/>
        <v>1.4055994368096512</v>
      </c>
      <c r="J26" s="74">
        <f t="shared" si="23"/>
        <v>14.892802336041161</v>
      </c>
      <c r="K26" s="74">
        <f t="shared" si="24"/>
        <v>1.2398441612471338</v>
      </c>
      <c r="L26" s="7">
        <v>19.100000000000001</v>
      </c>
      <c r="M26" s="7">
        <v>197</v>
      </c>
      <c r="N26" s="47">
        <f t="shared" si="2"/>
        <v>1.6768037282738395E-19</v>
      </c>
      <c r="O26" s="47">
        <f t="shared" si="3"/>
        <v>6.9677075620216479E-12</v>
      </c>
      <c r="P26" s="48">
        <v>30.735555555555553</v>
      </c>
      <c r="Q26" s="49">
        <v>15.477961512828243</v>
      </c>
      <c r="R26" s="7">
        <v>3</v>
      </c>
      <c r="S26" s="50">
        <v>60.988888888888887</v>
      </c>
      <c r="T26" s="49">
        <v>10.361049031687738</v>
      </c>
      <c r="U26" s="7">
        <v>3</v>
      </c>
      <c r="V26" s="51">
        <f t="shared" si="5"/>
        <v>30.253333333333334</v>
      </c>
      <c r="W26" s="51">
        <f t="shared" si="6"/>
        <v>10.753582808063394</v>
      </c>
      <c r="X26" s="50">
        <v>31.152222222222221</v>
      </c>
      <c r="Y26" s="49">
        <v>17.740683418294452</v>
      </c>
      <c r="Z26" s="7">
        <v>3</v>
      </c>
      <c r="AA26" s="50">
        <v>33.695555555555558</v>
      </c>
      <c r="AB26" s="48">
        <v>17.49573990475438</v>
      </c>
      <c r="AC26" s="7">
        <v>3</v>
      </c>
      <c r="AD26" s="51">
        <f t="shared" si="7"/>
        <v>2.5433333333333366</v>
      </c>
      <c r="AE26" s="51">
        <f t="shared" si="8"/>
        <v>14.385557143224849</v>
      </c>
      <c r="AF26" s="50">
        <v>47.921111111111117</v>
      </c>
      <c r="AG26" s="49">
        <v>1.8475729825708989</v>
      </c>
      <c r="AH26" s="7">
        <v>3</v>
      </c>
      <c r="AI26" s="50">
        <v>31.034444444444443</v>
      </c>
      <c r="AJ26" s="49">
        <v>17.441181895901604</v>
      </c>
      <c r="AK26" s="7">
        <v>3</v>
      </c>
      <c r="AL26" s="51">
        <f t="shared" si="9"/>
        <v>-16.886666666666674</v>
      </c>
      <c r="AM26" s="51">
        <f t="shared" si="10"/>
        <v>10.126011914073112</v>
      </c>
      <c r="AN26" s="50">
        <v>47.921111111111117</v>
      </c>
      <c r="AO26" s="49">
        <v>23.306980674213214</v>
      </c>
      <c r="AP26" s="7">
        <v>3</v>
      </c>
      <c r="AQ26" s="50">
        <v>64.654444444444451</v>
      </c>
      <c r="AR26" s="49">
        <v>19.578074282027675</v>
      </c>
      <c r="AS26" s="7">
        <v>3</v>
      </c>
      <c r="AT26" s="51">
        <f t="shared" si="11"/>
        <v>16.733333333333334</v>
      </c>
      <c r="AU26" s="51">
        <f t="shared" si="12"/>
        <v>17.573809497286408</v>
      </c>
      <c r="AV26" s="52">
        <v>0.27277777777777779</v>
      </c>
      <c r="AW26" s="53">
        <v>0.19154846596831529</v>
      </c>
      <c r="AX26" s="7">
        <v>3</v>
      </c>
      <c r="AY26" s="52">
        <v>0.23844444444444446</v>
      </c>
      <c r="AZ26" s="53">
        <v>4.4835914836872007E-2</v>
      </c>
      <c r="BA26" s="7">
        <v>3</v>
      </c>
      <c r="BB26" s="51">
        <f t="shared" si="13"/>
        <v>-3.4333333333333327E-2</v>
      </c>
      <c r="BC26" s="51">
        <f t="shared" si="14"/>
        <v>0.11357974302088979</v>
      </c>
      <c r="BD26" s="50">
        <v>-24.166666666666668</v>
      </c>
      <c r="BE26" s="49">
        <v>3.3152425753379493</v>
      </c>
      <c r="BF26" s="7">
        <v>3</v>
      </c>
      <c r="BG26" s="50">
        <v>-10.704999999999998</v>
      </c>
      <c r="BH26" s="48">
        <v>1.0275821135072374</v>
      </c>
      <c r="BI26" s="7">
        <v>3</v>
      </c>
      <c r="BJ26" s="51">
        <f t="shared" si="15"/>
        <v>13.46166666666667</v>
      </c>
      <c r="BK26" s="51">
        <f t="shared" si="16"/>
        <v>2.0038927394227302</v>
      </c>
      <c r="BL26" s="34">
        <v>0.28133375933756927</v>
      </c>
      <c r="BM26" s="7">
        <v>9.0391779160760757E-2</v>
      </c>
      <c r="BN26" s="7">
        <v>3</v>
      </c>
      <c r="BO26" s="7">
        <v>0.44858693966004626</v>
      </c>
      <c r="BP26" s="7">
        <v>0.10191035672173854</v>
      </c>
      <c r="BQ26" s="7">
        <v>2</v>
      </c>
      <c r="BR26" s="51">
        <f t="shared" si="17"/>
        <v>0.16725318032247699</v>
      </c>
      <c r="BS26" s="51">
        <f t="shared" si="18"/>
        <v>8.8974256483876163E-2</v>
      </c>
      <c r="BT26" s="73">
        <v>518.4</v>
      </c>
      <c r="BU26" s="73">
        <v>0.34641016151372295</v>
      </c>
      <c r="BV26">
        <v>3</v>
      </c>
      <c r="BW26" s="53">
        <v>5.6158819618286442</v>
      </c>
      <c r="BX26" s="53">
        <v>0.94690186451679714</v>
      </c>
      <c r="BY26" s="7">
        <v>3</v>
      </c>
      <c r="BZ26" s="7">
        <v>261.99041972245084</v>
      </c>
      <c r="CA26" s="7">
        <v>1.5176364972290268</v>
      </c>
      <c r="CB26" s="7">
        <v>2</v>
      </c>
      <c r="CC26" s="47">
        <f t="shared" si="4"/>
        <v>10.886620764831861</v>
      </c>
      <c r="CD26" s="47">
        <f t="shared" si="19"/>
        <v>6.3063118955660025E-2</v>
      </c>
      <c r="CE26" s="7">
        <f t="shared" si="20"/>
        <v>2</v>
      </c>
      <c r="CF26" s="17">
        <f t="shared" si="21"/>
        <v>0.51585171222002968</v>
      </c>
      <c r="CG26" s="34">
        <f t="shared" si="22"/>
        <v>5.0261489724090815E-2</v>
      </c>
    </row>
    <row r="27" spans="1:85" x14ac:dyDescent="0.25">
      <c r="A27" s="7" t="s">
        <v>78</v>
      </c>
      <c r="B27" s="7" t="s">
        <v>2590</v>
      </c>
      <c r="C27" s="7" t="s">
        <v>30</v>
      </c>
      <c r="D27" s="77" t="s">
        <v>6</v>
      </c>
      <c r="E27" s="45">
        <v>2.3989846338069748E-2</v>
      </c>
      <c r="F27" s="45">
        <v>9.1317618166432465E-3</v>
      </c>
      <c r="G27" s="7">
        <v>3</v>
      </c>
      <c r="H27" s="46">
        <f t="shared" si="0"/>
        <v>-5.3814322729943456</v>
      </c>
      <c r="I27" s="46">
        <f t="shared" si="1"/>
        <v>0.54916347949023281</v>
      </c>
      <c r="J27" s="74">
        <f t="shared" si="23"/>
        <v>14.892802336041161</v>
      </c>
      <c r="K27" s="74">
        <f t="shared" si="24"/>
        <v>1.2398441612471338</v>
      </c>
      <c r="L27" s="7">
        <v>19.100000000000001</v>
      </c>
      <c r="M27" s="7">
        <v>197</v>
      </c>
      <c r="N27" s="47">
        <f t="shared" si="2"/>
        <v>1.6768037282738395E-19</v>
      </c>
      <c r="O27" s="47">
        <f t="shared" si="3"/>
        <v>6.9677075620216479E-12</v>
      </c>
      <c r="P27" s="48">
        <v>29.865555555555559</v>
      </c>
      <c r="Q27" s="49">
        <v>13.950651252553413</v>
      </c>
      <c r="R27" s="7">
        <v>3</v>
      </c>
      <c r="S27" s="50">
        <v>67.697777777777773</v>
      </c>
      <c r="T27" s="49">
        <v>4.5650974595089231</v>
      </c>
      <c r="U27" s="7">
        <v>3</v>
      </c>
      <c r="V27" s="51">
        <f t="shared" si="5"/>
        <v>37.832222222222214</v>
      </c>
      <c r="W27" s="51">
        <f t="shared" si="6"/>
        <v>8.4746835768891682</v>
      </c>
      <c r="X27" s="50">
        <v>32.128888888888888</v>
      </c>
      <c r="Y27" s="49">
        <v>22.42422408748909</v>
      </c>
      <c r="Z27" s="7">
        <v>3</v>
      </c>
      <c r="AA27" s="50">
        <v>25.706666666666667</v>
      </c>
      <c r="AB27" s="48">
        <v>8.6800076804881598</v>
      </c>
      <c r="AC27" s="7">
        <v>3</v>
      </c>
      <c r="AD27" s="51">
        <f t="shared" si="7"/>
        <v>-6.4222222222222207</v>
      </c>
      <c r="AE27" s="51">
        <f t="shared" si="8"/>
        <v>13.882703378176018</v>
      </c>
      <c r="AF27" s="50">
        <v>55.647777777777776</v>
      </c>
      <c r="AG27" s="49">
        <v>1.5600474351762506</v>
      </c>
      <c r="AH27" s="7">
        <v>3</v>
      </c>
      <c r="AI27" s="50">
        <v>20.539888888888889</v>
      </c>
      <c r="AJ27" s="49">
        <v>6.0599014507327285</v>
      </c>
      <c r="AK27" s="7">
        <v>3</v>
      </c>
      <c r="AL27" s="51">
        <f t="shared" si="9"/>
        <v>-35.107888888888887</v>
      </c>
      <c r="AM27" s="51">
        <f t="shared" si="10"/>
        <v>3.6127622669545909</v>
      </c>
      <c r="AN27" s="50">
        <v>55.647777777777776</v>
      </c>
      <c r="AO27" s="49">
        <v>31.985769810501196</v>
      </c>
      <c r="AP27" s="7">
        <v>3</v>
      </c>
      <c r="AQ27" s="50">
        <v>84.292222222222222</v>
      </c>
      <c r="AR27" s="49">
        <v>3.1167956004227788</v>
      </c>
      <c r="AS27" s="7">
        <v>3</v>
      </c>
      <c r="AT27" s="51">
        <f t="shared" si="11"/>
        <v>28.644444444444446</v>
      </c>
      <c r="AU27" s="51">
        <f t="shared" si="12"/>
        <v>18.554459348857215</v>
      </c>
      <c r="AV27" s="52">
        <v>0.32111111111111112</v>
      </c>
      <c r="AW27" s="53">
        <v>0.17630980729428555</v>
      </c>
      <c r="AX27" s="7">
        <v>3</v>
      </c>
      <c r="AY27" s="52">
        <v>0.2728888888888889</v>
      </c>
      <c r="AZ27" s="53">
        <v>9.1063673287390227E-3</v>
      </c>
      <c r="BA27" s="7">
        <v>3</v>
      </c>
      <c r="BB27" s="51">
        <f t="shared" si="13"/>
        <v>-4.8222222222222222E-2</v>
      </c>
      <c r="BC27" s="51">
        <f t="shared" si="14"/>
        <v>0.10192820034068759</v>
      </c>
      <c r="BD27" s="50">
        <v>-26.650000000000002</v>
      </c>
      <c r="BE27" s="49">
        <v>5.0425687898133837</v>
      </c>
      <c r="BF27" s="7">
        <v>3</v>
      </c>
      <c r="BG27" s="50">
        <v>-8.7383333333333351</v>
      </c>
      <c r="BH27" s="48">
        <v>0.7893087693249925</v>
      </c>
      <c r="BI27" s="7">
        <v>3</v>
      </c>
      <c r="BJ27" s="51">
        <f t="shared" si="15"/>
        <v>17.911666666666669</v>
      </c>
      <c r="BK27" s="51">
        <f t="shared" si="16"/>
        <v>2.9467783726941161</v>
      </c>
      <c r="BL27" s="34">
        <v>0.29304406727572518</v>
      </c>
      <c r="BM27" s="7">
        <v>8.197247266112051E-2</v>
      </c>
      <c r="BN27" s="7">
        <v>3</v>
      </c>
      <c r="BO27" s="7">
        <v>0.50430462337457405</v>
      </c>
      <c r="BP27" s="7">
        <v>1.5170151013271144E-2</v>
      </c>
      <c r="BQ27" s="7">
        <v>3</v>
      </c>
      <c r="BR27" s="51">
        <f t="shared" si="17"/>
        <v>0.21126055609884886</v>
      </c>
      <c r="BS27" s="51">
        <f t="shared" si="18"/>
        <v>4.8130446898484829E-2</v>
      </c>
      <c r="BT27" s="73">
        <v>520.6</v>
      </c>
      <c r="BU27" s="73">
        <v>0.65574385243017586</v>
      </c>
      <c r="BV27">
        <v>3</v>
      </c>
      <c r="BW27" s="53">
        <v>4.3600380343763199</v>
      </c>
      <c r="BX27" s="53">
        <v>0.16902552524831096</v>
      </c>
      <c r="BY27" s="7">
        <v>3</v>
      </c>
      <c r="BZ27" s="7">
        <v>255.55716760467214</v>
      </c>
      <c r="CA27" s="7">
        <v>0.10481858793866247</v>
      </c>
      <c r="CB27" s="7">
        <v>2</v>
      </c>
      <c r="CC27" s="47">
        <f t="shared" si="4"/>
        <v>10.619296577310028</v>
      </c>
      <c r="CD27" s="47">
        <f t="shared" si="19"/>
        <v>4.3555799376262874E-3</v>
      </c>
      <c r="CE27" s="7">
        <f t="shared" si="20"/>
        <v>2</v>
      </c>
      <c r="CF27" s="17">
        <f t="shared" si="21"/>
        <v>0.41057691558330695</v>
      </c>
      <c r="CG27" s="34">
        <f t="shared" si="22"/>
        <v>9.1903568368644079E-3</v>
      </c>
    </row>
    <row r="28" spans="1:85" x14ac:dyDescent="0.25">
      <c r="A28" s="7" t="s">
        <v>79</v>
      </c>
      <c r="B28" s="7" t="s">
        <v>2590</v>
      </c>
      <c r="C28" s="7" t="s">
        <v>31</v>
      </c>
      <c r="D28" s="77" t="s">
        <v>6</v>
      </c>
      <c r="E28" s="45">
        <v>0.10887032491035382</v>
      </c>
      <c r="F28" s="45">
        <v>0.15682089473641156</v>
      </c>
      <c r="G28" s="7">
        <v>3</v>
      </c>
      <c r="H28" s="46">
        <f t="shared" si="0"/>
        <v>-3.1993173266805508</v>
      </c>
      <c r="I28" s="46">
        <f t="shared" si="1"/>
        <v>2.0781119862578339</v>
      </c>
      <c r="J28" s="74">
        <f t="shared" si="23"/>
        <v>14.892802336041161</v>
      </c>
      <c r="K28" s="74">
        <f t="shared" si="24"/>
        <v>1.2398441612471338</v>
      </c>
      <c r="L28" s="7">
        <v>19.100000000000001</v>
      </c>
      <c r="M28" s="7">
        <v>197</v>
      </c>
      <c r="N28" s="47">
        <f t="shared" si="2"/>
        <v>1.6768037282738395E-19</v>
      </c>
      <c r="O28" s="47">
        <f t="shared" si="3"/>
        <v>6.9677075620216479E-12</v>
      </c>
      <c r="P28" s="48">
        <v>49.221111111111107</v>
      </c>
      <c r="Q28" s="49">
        <v>35.047494811934726</v>
      </c>
      <c r="R28" s="7">
        <v>3</v>
      </c>
      <c r="S28" s="50">
        <v>61.862222222222215</v>
      </c>
      <c r="T28" s="49">
        <v>9.3542155282070603</v>
      </c>
      <c r="U28" s="7">
        <v>3</v>
      </c>
      <c r="V28" s="51">
        <f t="shared" si="5"/>
        <v>12.641111111111108</v>
      </c>
      <c r="W28" s="51">
        <f t="shared" si="6"/>
        <v>20.943003929242035</v>
      </c>
      <c r="X28" s="50">
        <v>29.145555555555557</v>
      </c>
      <c r="Y28" s="49">
        <v>14.603661768099013</v>
      </c>
      <c r="Z28" s="7">
        <v>3</v>
      </c>
      <c r="AA28" s="50">
        <v>28.511444444444447</v>
      </c>
      <c r="AB28" s="48">
        <v>9.2688102816400946</v>
      </c>
      <c r="AC28" s="7">
        <v>3</v>
      </c>
      <c r="AD28" s="51">
        <f t="shared" si="7"/>
        <v>-0.6341111111111104</v>
      </c>
      <c r="AE28" s="51">
        <f t="shared" si="8"/>
        <v>9.9862869488459687</v>
      </c>
      <c r="AF28" s="50">
        <v>72.49666666666667</v>
      </c>
      <c r="AG28" s="49">
        <v>2.7376273858404998</v>
      </c>
      <c r="AH28" s="7">
        <v>3</v>
      </c>
      <c r="AI28" s="50">
        <v>21.051222222222222</v>
      </c>
      <c r="AJ28" s="49">
        <v>3.791114499477457</v>
      </c>
      <c r="AK28" s="7">
        <v>3</v>
      </c>
      <c r="AL28" s="51">
        <f t="shared" si="9"/>
        <v>-51.445444444444448</v>
      </c>
      <c r="AM28" s="51">
        <f t="shared" si="10"/>
        <v>2.6998242443939509</v>
      </c>
      <c r="AN28" s="50">
        <v>72.49666666666667</v>
      </c>
      <c r="AO28" s="49">
        <v>26.686236360924173</v>
      </c>
      <c r="AP28" s="7">
        <v>3</v>
      </c>
      <c r="AQ28" s="50">
        <v>83.74666666666667</v>
      </c>
      <c r="AR28" s="49">
        <v>5.6944534417273109</v>
      </c>
      <c r="AS28" s="7">
        <v>3</v>
      </c>
      <c r="AT28" s="51">
        <f t="shared" si="11"/>
        <v>11.25</v>
      </c>
      <c r="AU28" s="51">
        <f t="shared" si="12"/>
        <v>15.754174167619952</v>
      </c>
      <c r="AV28" s="52">
        <v>0.2971111111111111</v>
      </c>
      <c r="AW28" s="53">
        <v>6.1874724092164553E-2</v>
      </c>
      <c r="AX28" s="7">
        <v>3</v>
      </c>
      <c r="AY28" s="52">
        <v>0.28599999999999998</v>
      </c>
      <c r="AZ28" s="53">
        <v>2.1612753436596417E-2</v>
      </c>
      <c r="BA28" s="7">
        <v>3</v>
      </c>
      <c r="BB28" s="51">
        <f t="shared" si="13"/>
        <v>-1.1111111111111127E-2</v>
      </c>
      <c r="BC28" s="51">
        <f t="shared" si="14"/>
        <v>3.783998146842657E-2</v>
      </c>
      <c r="BD28" s="50">
        <v>-25.55</v>
      </c>
      <c r="BE28" s="49">
        <v>4.2623350407962759</v>
      </c>
      <c r="BF28" s="7">
        <v>3</v>
      </c>
      <c r="BG28" s="50">
        <v>-10.213333333333333</v>
      </c>
      <c r="BH28" s="48">
        <v>2.3979227121267552</v>
      </c>
      <c r="BI28" s="7">
        <v>3</v>
      </c>
      <c r="BJ28" s="51">
        <f t="shared" si="15"/>
        <v>15.336666666666668</v>
      </c>
      <c r="BK28" s="51">
        <f t="shared" si="16"/>
        <v>2.8235635482685781</v>
      </c>
      <c r="BL28" s="34">
        <v>0.22632386809259944</v>
      </c>
      <c r="BM28" s="7">
        <v>0.11702150287728519</v>
      </c>
      <c r="BN28" s="7">
        <v>3</v>
      </c>
      <c r="BO28" s="7">
        <v>0.47629072981261095</v>
      </c>
      <c r="BP28" s="7">
        <v>2.4848238371347302E-2</v>
      </c>
      <c r="BQ28" s="7">
        <v>3</v>
      </c>
      <c r="BR28" s="51">
        <f t="shared" si="17"/>
        <v>0.24996686172001151</v>
      </c>
      <c r="BS28" s="51">
        <f t="shared" si="18"/>
        <v>6.9068726849464385E-2</v>
      </c>
      <c r="BT28" s="73">
        <v>518.30000000000007</v>
      </c>
      <c r="BU28" s="73">
        <v>0.26457513110645475</v>
      </c>
      <c r="BV28">
        <v>3</v>
      </c>
      <c r="BW28" s="53">
        <v>4.0382460888999985</v>
      </c>
      <c r="BX28" s="53">
        <v>0.94858594197959223</v>
      </c>
      <c r="BY28" s="7">
        <v>3</v>
      </c>
      <c r="BZ28" s="7">
        <v>256.66864164069415</v>
      </c>
      <c r="CA28" s="7">
        <v>8.9201157368410282</v>
      </c>
      <c r="CB28" s="7">
        <v>2</v>
      </c>
      <c r="CC28" s="47">
        <f t="shared" si="4"/>
        <v>10.665482221552086</v>
      </c>
      <c r="CD28" s="47">
        <f t="shared" si="19"/>
        <v>0.37066209256152927</v>
      </c>
      <c r="CE28" s="7">
        <f t="shared" si="20"/>
        <v>2</v>
      </c>
      <c r="CF28" s="17">
        <f t="shared" si="21"/>
        <v>0.37862761429950009</v>
      </c>
      <c r="CG28" s="34">
        <f t="shared" si="22"/>
        <v>5.2185607611216926E-2</v>
      </c>
    </row>
    <row r="29" spans="1:85" x14ac:dyDescent="0.25">
      <c r="A29" s="7" t="s">
        <v>116</v>
      </c>
      <c r="B29" s="7" t="s">
        <v>2590</v>
      </c>
      <c r="C29" s="7" t="s">
        <v>149</v>
      </c>
      <c r="D29" s="76" t="s">
        <v>6</v>
      </c>
      <c r="E29" s="45">
        <v>1.6419086674976883E-2</v>
      </c>
      <c r="F29" s="45">
        <v>8.1999586775578191E-3</v>
      </c>
      <c r="G29" s="7">
        <v>3</v>
      </c>
      <c r="H29" s="46">
        <f t="shared" si="0"/>
        <v>-5.9284823115097103</v>
      </c>
      <c r="I29" s="46">
        <f t="shared" si="1"/>
        <v>0.72050534562536772</v>
      </c>
      <c r="J29" s="74">
        <f t="shared" si="23"/>
        <v>14.892802336041161</v>
      </c>
      <c r="K29" s="74">
        <f t="shared" si="24"/>
        <v>1.2398441612471338</v>
      </c>
      <c r="L29" s="7">
        <v>19.100000000000001</v>
      </c>
      <c r="M29" s="7">
        <v>197</v>
      </c>
      <c r="N29" s="47">
        <f t="shared" si="2"/>
        <v>1.6768037282738395E-19</v>
      </c>
      <c r="O29" s="47">
        <f t="shared" si="3"/>
        <v>6.9677075620216479E-12</v>
      </c>
      <c r="P29" s="48">
        <v>23.186666666666667</v>
      </c>
      <c r="Q29" s="49">
        <v>0.30615900008546643</v>
      </c>
      <c r="R29" s="7">
        <v>3</v>
      </c>
      <c r="S29" s="50">
        <v>52.422222222222217</v>
      </c>
      <c r="T29" s="49">
        <v>6.2021226951686383</v>
      </c>
      <c r="U29" s="7">
        <v>3</v>
      </c>
      <c r="V29" s="51">
        <f t="shared" si="5"/>
        <v>29.23555555555555</v>
      </c>
      <c r="W29" s="51">
        <f t="shared" si="6"/>
        <v>3.5851573307763975</v>
      </c>
      <c r="X29" s="50">
        <v>21.040444444444447</v>
      </c>
      <c r="Y29" s="49">
        <v>1.4527776205651068</v>
      </c>
      <c r="Z29" s="7">
        <v>3</v>
      </c>
      <c r="AA29" s="50">
        <v>50.898000000000003</v>
      </c>
      <c r="AB29" s="48">
        <v>37.01552165120885</v>
      </c>
      <c r="AC29" s="7">
        <v>3</v>
      </c>
      <c r="AD29" s="51">
        <f t="shared" si="7"/>
        <v>29.857555555555557</v>
      </c>
      <c r="AE29" s="51">
        <f t="shared" si="8"/>
        <v>21.38737482664267</v>
      </c>
      <c r="AF29" s="50">
        <v>28.2</v>
      </c>
      <c r="AG29" s="49">
        <v>1.3660516637917282</v>
      </c>
      <c r="AH29" s="7">
        <v>3</v>
      </c>
      <c r="AI29" s="50">
        <v>26.569333333333333</v>
      </c>
      <c r="AJ29" s="49">
        <v>2.4200617990272701</v>
      </c>
      <c r="AK29" s="7">
        <v>3</v>
      </c>
      <c r="AL29" s="51">
        <f t="shared" si="9"/>
        <v>-1.6306666666666665</v>
      </c>
      <c r="AM29" s="51">
        <f t="shared" si="10"/>
        <v>1.6044517505219924</v>
      </c>
      <c r="AN29" s="50">
        <v>28.2</v>
      </c>
      <c r="AO29" s="49">
        <v>6.3156560317287136</v>
      </c>
      <c r="AP29" s="7">
        <v>3</v>
      </c>
      <c r="AQ29" s="50">
        <v>72.7</v>
      </c>
      <c r="AR29" s="49">
        <v>18.753456570278772</v>
      </c>
      <c r="AS29" s="7">
        <v>3</v>
      </c>
      <c r="AT29" s="51">
        <f t="shared" si="11"/>
        <v>44.5</v>
      </c>
      <c r="AU29" s="51">
        <f t="shared" si="12"/>
        <v>11.424821580582684</v>
      </c>
      <c r="AV29" s="52">
        <v>0.16688888888888886</v>
      </c>
      <c r="AW29" s="53">
        <v>3.1157901322374396E-2</v>
      </c>
      <c r="AX29" s="7">
        <v>3</v>
      </c>
      <c r="AY29" s="52">
        <v>0.21533333333333335</v>
      </c>
      <c r="AZ29" s="53">
        <v>3.2935964807149581E-2</v>
      </c>
      <c r="BA29" s="7">
        <v>3</v>
      </c>
      <c r="BB29" s="51">
        <f t="shared" si="13"/>
        <v>4.8444444444444484E-2</v>
      </c>
      <c r="BC29" s="51">
        <f t="shared" si="14"/>
        <v>2.6176278017781773E-2</v>
      </c>
      <c r="BD29" s="50">
        <v>-22.2</v>
      </c>
      <c r="BE29" s="49">
        <v>4.6861498055440087</v>
      </c>
      <c r="BF29" s="7">
        <v>3</v>
      </c>
      <c r="BG29" s="50">
        <v>-7.1983333333333333</v>
      </c>
      <c r="BH29" s="48">
        <v>1.7540690788373561</v>
      </c>
      <c r="BI29" s="7">
        <v>3</v>
      </c>
      <c r="BJ29" s="51">
        <f t="shared" si="15"/>
        <v>15.001666666666665</v>
      </c>
      <c r="BK29" s="51">
        <f t="shared" si="16"/>
        <v>2.8888728097843219</v>
      </c>
      <c r="BL29" s="34">
        <v>0.21565583647568323</v>
      </c>
      <c r="BM29" s="7">
        <v>6.5171729890819333E-2</v>
      </c>
      <c r="BN29" s="7">
        <v>3</v>
      </c>
      <c r="BO29" s="7">
        <v>0.28201002067040631</v>
      </c>
      <c r="BP29" s="7">
        <v>1.0173100269179275E-2</v>
      </c>
      <c r="BQ29" s="7">
        <v>3</v>
      </c>
      <c r="BR29" s="51">
        <f t="shared" si="17"/>
        <v>6.6354184194723081E-2</v>
      </c>
      <c r="BS29" s="51">
        <f t="shared" si="18"/>
        <v>3.8082569705175665E-2</v>
      </c>
      <c r="BT29" s="73">
        <v>518</v>
      </c>
      <c r="BU29" s="73">
        <v>0.10000000000002274</v>
      </c>
      <c r="BV29">
        <v>3</v>
      </c>
      <c r="BW29" s="53">
        <v>5.7538006567462334</v>
      </c>
      <c r="BX29" s="53">
        <v>0.65823914453847898</v>
      </c>
      <c r="BY29" s="7">
        <v>3</v>
      </c>
      <c r="BZ29" s="7">
        <v>260.33617252983282</v>
      </c>
      <c r="CA29" s="7">
        <v>4.164614059407441</v>
      </c>
      <c r="CB29" s="7">
        <v>2</v>
      </c>
      <c r="CC29" s="47">
        <f t="shared" si="4"/>
        <v>10.817880992376063</v>
      </c>
      <c r="CD29" s="47">
        <f t="shared" si="19"/>
        <v>0.17305431986668379</v>
      </c>
      <c r="CE29" s="7">
        <f t="shared" si="20"/>
        <v>2</v>
      </c>
      <c r="CF29" s="17">
        <f t="shared" si="21"/>
        <v>0.53187871643265838</v>
      </c>
      <c r="CG29" s="34">
        <f t="shared" si="22"/>
        <v>3.5641684466958222E-2</v>
      </c>
    </row>
    <row r="30" spans="1:85" x14ac:dyDescent="0.25">
      <c r="A30" s="7" t="s">
        <v>80</v>
      </c>
      <c r="B30" s="7" t="s">
        <v>2590</v>
      </c>
      <c r="C30" s="7" t="s">
        <v>32</v>
      </c>
      <c r="D30" s="77" t="s">
        <v>6</v>
      </c>
      <c r="E30" s="45">
        <v>1.8765935477845334E-2</v>
      </c>
      <c r="F30" s="45">
        <v>1.0337439668915266E-2</v>
      </c>
      <c r="G30" s="7">
        <v>3</v>
      </c>
      <c r="H30" s="46">
        <f t="shared" si="0"/>
        <v>-5.7357399797198916</v>
      </c>
      <c r="I30" s="46">
        <f t="shared" si="1"/>
        <v>0.79472579256386056</v>
      </c>
      <c r="J30" s="74">
        <f t="shared" si="23"/>
        <v>14.892802336041161</v>
      </c>
      <c r="K30" s="74">
        <f t="shared" si="24"/>
        <v>1.2398441612471338</v>
      </c>
      <c r="L30" s="7">
        <v>19.100000000000001</v>
      </c>
      <c r="M30" s="7">
        <v>197</v>
      </c>
      <c r="N30" s="47">
        <f t="shared" si="2"/>
        <v>1.6768037282738395E-19</v>
      </c>
      <c r="O30" s="47">
        <f t="shared" si="3"/>
        <v>6.9677075620216479E-12</v>
      </c>
      <c r="P30" s="48">
        <v>25.147777777777776</v>
      </c>
      <c r="Q30" s="49">
        <v>1.4824166955546816</v>
      </c>
      <c r="R30" s="7">
        <v>3</v>
      </c>
      <c r="S30" s="50">
        <v>58.99111111111111</v>
      </c>
      <c r="T30" s="49">
        <v>2.4022913444675464</v>
      </c>
      <c r="U30" s="7">
        <v>3</v>
      </c>
      <c r="V30" s="51">
        <f t="shared" si="5"/>
        <v>33.843333333333334</v>
      </c>
      <c r="W30" s="51">
        <f t="shared" si="6"/>
        <v>1.6297814744072241</v>
      </c>
      <c r="X30" s="50">
        <v>41.568888888888893</v>
      </c>
      <c r="Y30" s="49">
        <v>33.690915579612735</v>
      </c>
      <c r="Z30" s="7">
        <v>3</v>
      </c>
      <c r="AA30" s="50">
        <v>26.771111111111111</v>
      </c>
      <c r="AB30" s="48">
        <v>13.75932666849546</v>
      </c>
      <c r="AC30" s="7">
        <v>3</v>
      </c>
      <c r="AD30" s="51">
        <f t="shared" si="7"/>
        <v>-14.797777777777782</v>
      </c>
      <c r="AE30" s="51">
        <f t="shared" si="8"/>
        <v>21.011083289246518</v>
      </c>
      <c r="AF30" s="50">
        <v>47.415555555555557</v>
      </c>
      <c r="AG30" s="49">
        <v>1.465415640697205</v>
      </c>
      <c r="AH30" s="7">
        <v>3</v>
      </c>
      <c r="AI30" s="50">
        <v>21.831</v>
      </c>
      <c r="AJ30" s="49">
        <v>11.151517071681321</v>
      </c>
      <c r="AK30" s="7">
        <v>3</v>
      </c>
      <c r="AL30" s="51">
        <f t="shared" si="9"/>
        <v>-25.584555555555557</v>
      </c>
      <c r="AM30" s="51">
        <f t="shared" si="10"/>
        <v>6.4936834950075379</v>
      </c>
      <c r="AN30" s="50">
        <v>47.415555555555557</v>
      </c>
      <c r="AO30" s="49">
        <v>30.341309268852395</v>
      </c>
      <c r="AP30" s="7">
        <v>3</v>
      </c>
      <c r="AQ30" s="50">
        <v>71.193333333333328</v>
      </c>
      <c r="AR30" s="49">
        <v>4.9991810440422242</v>
      </c>
      <c r="AS30" s="7">
        <v>3</v>
      </c>
      <c r="AT30" s="51">
        <f t="shared" si="11"/>
        <v>23.777777777777771</v>
      </c>
      <c r="AU30" s="51">
        <f t="shared" si="12"/>
        <v>17.753749456187741</v>
      </c>
      <c r="AV30" s="52">
        <v>0.23911111111111114</v>
      </c>
      <c r="AW30" s="53">
        <v>4.264365699000805E-2</v>
      </c>
      <c r="AX30" s="7">
        <v>3</v>
      </c>
      <c r="AY30" s="52">
        <v>0.24433333333333332</v>
      </c>
      <c r="AZ30" s="53">
        <v>4.6188021535170107E-3</v>
      </c>
      <c r="BA30" s="7">
        <v>3</v>
      </c>
      <c r="BB30" s="51">
        <f t="shared" si="13"/>
        <v>5.2222222222221837E-3</v>
      </c>
      <c r="BC30" s="51">
        <f t="shared" si="14"/>
        <v>2.4764321208913951E-2</v>
      </c>
      <c r="BD30" s="50">
        <v>-24.383333333333336</v>
      </c>
      <c r="BE30" s="49">
        <v>6.1470182473564474</v>
      </c>
      <c r="BF30" s="7">
        <v>3</v>
      </c>
      <c r="BG30" s="50">
        <v>-8.9183333333333348</v>
      </c>
      <c r="BH30" s="48">
        <v>1.242178865273972</v>
      </c>
      <c r="BI30" s="7">
        <v>3</v>
      </c>
      <c r="BJ30" s="51">
        <f t="shared" si="15"/>
        <v>15.465000000000002</v>
      </c>
      <c r="BK30" s="51">
        <f t="shared" si="16"/>
        <v>3.6207200787811287</v>
      </c>
      <c r="BL30" s="34">
        <v>0.27833526662903552</v>
      </c>
      <c r="BM30" s="7">
        <v>4.7255739237533401E-2</v>
      </c>
      <c r="BN30" s="7">
        <v>3</v>
      </c>
      <c r="BO30" s="7">
        <v>0.38920834368605206</v>
      </c>
      <c r="BP30" s="7">
        <v>9.4654262805266235E-3</v>
      </c>
      <c r="BQ30" s="7">
        <v>3</v>
      </c>
      <c r="BR30" s="51">
        <f t="shared" si="17"/>
        <v>0.11087307705701654</v>
      </c>
      <c r="BS30" s="51">
        <f t="shared" si="18"/>
        <v>2.7825043788871434E-2</v>
      </c>
      <c r="BT30" s="73">
        <v>521.16666666666663</v>
      </c>
      <c r="BU30" s="73">
        <v>0.87368949480537272</v>
      </c>
      <c r="BV30">
        <v>3</v>
      </c>
      <c r="BW30" s="53">
        <v>5.0021986507032921</v>
      </c>
      <c r="BX30" s="53">
        <v>0.58820615863798142</v>
      </c>
      <c r="BY30" s="7">
        <v>3</v>
      </c>
      <c r="BZ30" s="7">
        <v>274.93617176072269</v>
      </c>
      <c r="CA30" s="7">
        <v>38.595827444359344</v>
      </c>
      <c r="CB30" s="7">
        <v>2</v>
      </c>
      <c r="CC30" s="47">
        <f t="shared" si="4"/>
        <v>11.424562164007908</v>
      </c>
      <c r="CD30" s="47">
        <f t="shared" si="19"/>
        <v>1.6037919895573318</v>
      </c>
      <c r="CE30" s="7">
        <f t="shared" si="20"/>
        <v>2</v>
      </c>
      <c r="CF30" s="17">
        <f t="shared" si="21"/>
        <v>0.43784598297012073</v>
      </c>
      <c r="CG30" s="34">
        <f t="shared" si="22"/>
        <v>5.265544929137593E-2</v>
      </c>
    </row>
    <row r="31" spans="1:85" x14ac:dyDescent="0.25">
      <c r="A31" s="7" t="s">
        <v>81</v>
      </c>
      <c r="B31" s="7" t="s">
        <v>2590</v>
      </c>
      <c r="C31" s="7" t="s">
        <v>33</v>
      </c>
      <c r="D31" s="77" t="s">
        <v>6</v>
      </c>
      <c r="E31" s="45">
        <v>1.8222509928309812E-2</v>
      </c>
      <c r="F31" s="45">
        <v>1.1081930252876189E-2</v>
      </c>
      <c r="G31" s="7">
        <v>3</v>
      </c>
      <c r="H31" s="46">
        <f t="shared" si="0"/>
        <v>-5.7781345033166698</v>
      </c>
      <c r="I31" s="46">
        <f t="shared" si="1"/>
        <v>0.87736793022478943</v>
      </c>
      <c r="J31" s="74">
        <f t="shared" si="23"/>
        <v>14.892802336041161</v>
      </c>
      <c r="K31" s="74">
        <f t="shared" si="24"/>
        <v>1.2398441612471338</v>
      </c>
      <c r="L31" s="7">
        <v>19.100000000000001</v>
      </c>
      <c r="M31" s="7">
        <v>197</v>
      </c>
      <c r="N31" s="47">
        <f t="shared" si="2"/>
        <v>1.6768037282738395E-19</v>
      </c>
      <c r="O31" s="47">
        <f t="shared" si="3"/>
        <v>6.9677075620216479E-12</v>
      </c>
      <c r="P31" s="48">
        <v>23.124444444444446</v>
      </c>
      <c r="Q31" s="49">
        <v>0.73500062988131176</v>
      </c>
      <c r="R31" s="7">
        <v>3</v>
      </c>
      <c r="S31" s="50">
        <v>43.62</v>
      </c>
      <c r="T31" s="49">
        <v>0.74059285560811083</v>
      </c>
      <c r="U31" s="7">
        <v>3</v>
      </c>
      <c r="V31" s="51">
        <f t="shared" si="5"/>
        <v>20.495555555555551</v>
      </c>
      <c r="W31" s="51">
        <f t="shared" si="6"/>
        <v>0.60241284395993788</v>
      </c>
      <c r="X31" s="50">
        <v>23.105555555555554</v>
      </c>
      <c r="Y31" s="49">
        <v>1.1479659951087087</v>
      </c>
      <c r="Z31" s="7">
        <v>3</v>
      </c>
      <c r="AA31" s="50">
        <v>36.922222222222224</v>
      </c>
      <c r="AB31" s="48">
        <v>5.9159955800949717</v>
      </c>
      <c r="AC31" s="7">
        <v>3</v>
      </c>
      <c r="AD31" s="51">
        <f t="shared" si="7"/>
        <v>13.81666666666667</v>
      </c>
      <c r="AE31" s="51">
        <f t="shared" si="8"/>
        <v>3.4793116958017802</v>
      </c>
      <c r="AF31" s="50">
        <v>23.948888888888888</v>
      </c>
      <c r="AG31" s="49">
        <v>1.1126062163194101</v>
      </c>
      <c r="AH31" s="7">
        <v>3</v>
      </c>
      <c r="AI31" s="50">
        <v>32.342222222222226</v>
      </c>
      <c r="AJ31" s="49">
        <v>8.5704572245030768</v>
      </c>
      <c r="AK31" s="7">
        <v>3</v>
      </c>
      <c r="AL31" s="51">
        <f t="shared" si="9"/>
        <v>8.393333333333338</v>
      </c>
      <c r="AM31" s="51">
        <f t="shared" si="10"/>
        <v>4.9896769978837163</v>
      </c>
      <c r="AN31" s="50">
        <v>23.948888888888888</v>
      </c>
      <c r="AO31" s="49">
        <v>1.2044562320046392</v>
      </c>
      <c r="AP31" s="7">
        <v>3</v>
      </c>
      <c r="AQ31" s="50">
        <v>47.818888888888893</v>
      </c>
      <c r="AR31" s="49">
        <v>2.6585717413121861</v>
      </c>
      <c r="AS31" s="7">
        <v>3</v>
      </c>
      <c r="AT31" s="51">
        <f t="shared" si="11"/>
        <v>23.870000000000005</v>
      </c>
      <c r="AU31" s="51">
        <f t="shared" si="12"/>
        <v>1.6851032133095512</v>
      </c>
      <c r="AV31" s="52">
        <v>7.5777777777777777E-2</v>
      </c>
      <c r="AW31" s="53">
        <v>4.1677776296691206E-2</v>
      </c>
      <c r="AX31" s="7">
        <v>3</v>
      </c>
      <c r="AY31" s="52">
        <v>0.15455555555555556</v>
      </c>
      <c r="AZ31" s="53">
        <v>1.7512958165418636E-2</v>
      </c>
      <c r="BA31" s="7">
        <v>3</v>
      </c>
      <c r="BB31" s="51">
        <f t="shared" si="13"/>
        <v>7.877777777777778E-2</v>
      </c>
      <c r="BC31" s="51">
        <f t="shared" si="14"/>
        <v>2.6100707147130059E-2</v>
      </c>
      <c r="BD31" s="50">
        <v>-25.650000000000002</v>
      </c>
      <c r="BE31" s="49">
        <v>3.6458880948268151</v>
      </c>
      <c r="BF31" s="7">
        <v>3</v>
      </c>
      <c r="BG31" s="50">
        <v>-8.6466666666666665</v>
      </c>
      <c r="BH31" s="48">
        <v>0.92409865995646479</v>
      </c>
      <c r="BI31" s="7">
        <v>3</v>
      </c>
      <c r="BJ31" s="51">
        <f t="shared" si="15"/>
        <v>17.003333333333337</v>
      </c>
      <c r="BK31" s="51">
        <f t="shared" si="16"/>
        <v>2.1715170068666465</v>
      </c>
      <c r="BL31" s="34">
        <v>0.24205933814449568</v>
      </c>
      <c r="BM31" s="7">
        <v>6.5932720229512909E-2</v>
      </c>
      <c r="BN31" s="7">
        <v>3</v>
      </c>
      <c r="BO31" s="7">
        <v>0.29417922430223992</v>
      </c>
      <c r="BP31" s="7">
        <v>2.7236985538441369E-3</v>
      </c>
      <c r="BQ31" s="7">
        <v>3</v>
      </c>
      <c r="BR31" s="51">
        <f t="shared" si="17"/>
        <v>5.2119886157744238E-2</v>
      </c>
      <c r="BS31" s="51">
        <f t="shared" si="18"/>
        <v>3.8098740708302652E-2</v>
      </c>
      <c r="BT31" s="73">
        <v>522.76666666666665</v>
      </c>
      <c r="BU31" s="73">
        <v>0.20816659994659689</v>
      </c>
      <c r="BV31">
        <v>3</v>
      </c>
      <c r="BW31" s="53">
        <v>4.5232071450487856</v>
      </c>
      <c r="BX31" s="53">
        <v>0.61877321782068728</v>
      </c>
      <c r="BY31" s="7">
        <v>3</v>
      </c>
      <c r="BZ31" s="7">
        <v>266.51814961477783</v>
      </c>
      <c r="CA31" s="7">
        <v>7.117805094674023</v>
      </c>
      <c r="CB31" s="7">
        <v>2</v>
      </c>
      <c r="CC31" s="47">
        <f t="shared" si="4"/>
        <v>11.074763821038173</v>
      </c>
      <c r="CD31" s="47">
        <f t="shared" si="19"/>
        <v>0.29576976450434667</v>
      </c>
      <c r="CE31" s="7">
        <f t="shared" si="20"/>
        <v>2</v>
      </c>
      <c r="CF31" s="17">
        <f t="shared" si="21"/>
        <v>0.40842470486424964</v>
      </c>
      <c r="CG31" s="34">
        <f t="shared" si="22"/>
        <v>3.3167183662272268E-2</v>
      </c>
    </row>
    <row r="32" spans="1:85" x14ac:dyDescent="0.25">
      <c r="A32" s="7" t="s">
        <v>82</v>
      </c>
      <c r="B32" s="7" t="s">
        <v>2590</v>
      </c>
      <c r="C32" s="7" t="s">
        <v>34</v>
      </c>
      <c r="D32" s="77" t="s">
        <v>6</v>
      </c>
      <c r="E32" s="45">
        <v>2.3754542016460139E-2</v>
      </c>
      <c r="F32" s="45">
        <v>1.4388137705039172E-2</v>
      </c>
      <c r="G32" s="7">
        <v>3</v>
      </c>
      <c r="H32" s="46">
        <f t="shared" si="0"/>
        <v>-5.3956527976734572</v>
      </c>
      <c r="I32" s="46">
        <f t="shared" si="1"/>
        <v>0.8738410911186576</v>
      </c>
      <c r="J32" s="74">
        <f t="shared" si="23"/>
        <v>14.892802336041161</v>
      </c>
      <c r="K32" s="74">
        <f t="shared" si="24"/>
        <v>1.2398441612471338</v>
      </c>
      <c r="L32" s="7">
        <v>19.100000000000001</v>
      </c>
      <c r="M32" s="7">
        <v>197</v>
      </c>
      <c r="N32" s="47">
        <f t="shared" si="2"/>
        <v>1.6768037282738395E-19</v>
      </c>
      <c r="O32" s="47">
        <f t="shared" si="3"/>
        <v>6.9677075620216479E-12</v>
      </c>
      <c r="P32" s="48">
        <v>25.731111111111115</v>
      </c>
      <c r="Q32" s="49">
        <v>1.7052218276463256</v>
      </c>
      <c r="R32" s="7">
        <v>3</v>
      </c>
      <c r="S32" s="50">
        <v>55.653333333333336</v>
      </c>
      <c r="T32" s="49">
        <v>6.1035080987175805</v>
      </c>
      <c r="U32" s="7">
        <v>3</v>
      </c>
      <c r="V32" s="51">
        <f t="shared" si="5"/>
        <v>29.922222222222221</v>
      </c>
      <c r="W32" s="51">
        <f t="shared" si="6"/>
        <v>3.6588063897302434</v>
      </c>
      <c r="X32" s="50">
        <v>20.297844444444447</v>
      </c>
      <c r="Y32" s="49">
        <v>21.205524303962072</v>
      </c>
      <c r="Z32" s="7">
        <v>3</v>
      </c>
      <c r="AA32" s="50">
        <v>17.176666666666666</v>
      </c>
      <c r="AB32" s="48">
        <v>0.81678910646778713</v>
      </c>
      <c r="AC32" s="7">
        <v>3</v>
      </c>
      <c r="AD32" s="51">
        <f t="shared" si="7"/>
        <v>-3.1211777777777812</v>
      </c>
      <c r="AE32" s="51">
        <f t="shared" si="8"/>
        <v>12.252093772771666</v>
      </c>
      <c r="AF32" s="50">
        <v>39.488888888888887</v>
      </c>
      <c r="AG32" s="49">
        <v>8.4227227097189203</v>
      </c>
      <c r="AH32" s="7">
        <v>3</v>
      </c>
      <c r="AI32" s="50">
        <v>14.098444444444445</v>
      </c>
      <c r="AJ32" s="49">
        <v>0.38116143172812839</v>
      </c>
      <c r="AK32" s="7">
        <v>3</v>
      </c>
      <c r="AL32" s="51">
        <f t="shared" si="9"/>
        <v>-25.390444444444441</v>
      </c>
      <c r="AM32" s="51">
        <f t="shared" si="10"/>
        <v>4.867838051327368</v>
      </c>
      <c r="AN32" s="50">
        <v>39.488888888888887</v>
      </c>
      <c r="AO32" s="49">
        <v>8.039419778216045</v>
      </c>
      <c r="AP32" s="7">
        <v>3</v>
      </c>
      <c r="AQ32" s="50">
        <v>70.015555555555551</v>
      </c>
      <c r="AR32" s="49">
        <v>6.8118535031332064</v>
      </c>
      <c r="AS32" s="7">
        <v>3</v>
      </c>
      <c r="AT32" s="51">
        <f t="shared" si="11"/>
        <v>30.526666666666664</v>
      </c>
      <c r="AU32" s="51">
        <f t="shared" si="12"/>
        <v>6.0836836022955554</v>
      </c>
      <c r="AV32" s="52">
        <v>0.28411111111111115</v>
      </c>
      <c r="AW32" s="53">
        <v>5.2460920199212106E-2</v>
      </c>
      <c r="AX32" s="7">
        <v>3</v>
      </c>
      <c r="AY32" s="52">
        <v>0.2891111111111111</v>
      </c>
      <c r="AZ32" s="53">
        <v>8.3688133589558157E-3</v>
      </c>
      <c r="BA32" s="7">
        <v>3</v>
      </c>
      <c r="BB32" s="51">
        <f t="shared" si="13"/>
        <v>4.9999999999999489E-3</v>
      </c>
      <c r="BC32" s="51">
        <f t="shared" si="14"/>
        <v>3.0671295946890033E-2</v>
      </c>
      <c r="BD32" s="50">
        <v>-27.516666666666666</v>
      </c>
      <c r="BE32" s="49">
        <v>3.8969004777301763</v>
      </c>
      <c r="BF32" s="7">
        <v>3</v>
      </c>
      <c r="BG32" s="50">
        <v>-10.961666666666666</v>
      </c>
      <c r="BH32" s="48">
        <v>4.0078558274136284</v>
      </c>
      <c r="BI32" s="7">
        <v>3</v>
      </c>
      <c r="BJ32" s="51">
        <f t="shared" si="15"/>
        <v>16.555</v>
      </c>
      <c r="BK32" s="51">
        <f t="shared" si="16"/>
        <v>3.2274211411314688</v>
      </c>
      <c r="BL32" s="34">
        <v>0.30364357006131193</v>
      </c>
      <c r="BM32" s="7">
        <v>6.9131931174507971E-2</v>
      </c>
      <c r="BN32" s="7">
        <v>3</v>
      </c>
      <c r="BO32" s="7">
        <v>0.45114171516044266</v>
      </c>
      <c r="BP32" s="7">
        <v>1.3100212006293365E-2</v>
      </c>
      <c r="BQ32" s="7">
        <v>3</v>
      </c>
      <c r="BR32" s="51">
        <f t="shared" si="17"/>
        <v>0.14749814509913073</v>
      </c>
      <c r="BS32" s="51">
        <f t="shared" si="18"/>
        <v>4.0623636233629391E-2</v>
      </c>
      <c r="BT32" s="73">
        <v>518.66666666666674</v>
      </c>
      <c r="BU32" s="73">
        <v>1.2858201014657191</v>
      </c>
      <c r="BV32">
        <v>3</v>
      </c>
      <c r="BW32" s="53">
        <v>5.02485732357888</v>
      </c>
      <c r="BX32" s="53">
        <v>0.79231925072387044</v>
      </c>
      <c r="BY32" s="7">
        <v>3</v>
      </c>
      <c r="BZ32" s="7">
        <v>261.39186570409134</v>
      </c>
      <c r="CA32" s="7">
        <v>6.8318861817140455</v>
      </c>
      <c r="CB32" s="7">
        <v>2</v>
      </c>
      <c r="CC32" s="47">
        <f t="shared" si="4"/>
        <v>10.861748746183052</v>
      </c>
      <c r="CD32" s="47">
        <f t="shared" si="19"/>
        <v>0.28388883092598988</v>
      </c>
      <c r="CE32" s="7">
        <f t="shared" si="20"/>
        <v>2</v>
      </c>
      <c r="CF32" s="17">
        <f t="shared" si="21"/>
        <v>0.46261955058983251</v>
      </c>
      <c r="CG32" s="34">
        <f t="shared" si="22"/>
        <v>4.2974382263264006E-2</v>
      </c>
    </row>
    <row r="33" spans="1:85" x14ac:dyDescent="0.25">
      <c r="A33" s="13" t="s">
        <v>162</v>
      </c>
      <c r="B33" s="7" t="s">
        <v>2590</v>
      </c>
      <c r="C33" s="7" t="s">
        <v>35</v>
      </c>
      <c r="D33" s="76" t="s">
        <v>14</v>
      </c>
      <c r="E33" s="45">
        <v>5.7785031391175269E-4</v>
      </c>
      <c r="F33" s="45">
        <v>1.0008661028647805E-3</v>
      </c>
      <c r="G33" s="7">
        <v>3</v>
      </c>
      <c r="H33" s="46">
        <f t="shared" si="0"/>
        <v>-10.757016553509938</v>
      </c>
      <c r="I33" s="46">
        <f t="shared" si="1"/>
        <v>2.4988211106473432</v>
      </c>
      <c r="J33" s="74">
        <f t="shared" si="23"/>
        <v>14.892802336041161</v>
      </c>
      <c r="K33" s="74">
        <f t="shared" si="24"/>
        <v>1.2398441612471338</v>
      </c>
      <c r="L33" s="7">
        <v>19.100000000000001</v>
      </c>
      <c r="M33" s="7">
        <v>197</v>
      </c>
      <c r="N33" s="47">
        <f t="shared" si="2"/>
        <v>1.6768037282738395E-19</v>
      </c>
      <c r="O33" s="47">
        <f t="shared" si="3"/>
        <v>6.9677075620216479E-12</v>
      </c>
      <c r="P33" s="48">
        <v>26.27333333333333</v>
      </c>
      <c r="Q33" s="49">
        <v>0.95431185212754654</v>
      </c>
      <c r="R33" s="7">
        <v>3</v>
      </c>
      <c r="S33" s="50">
        <v>29.681111111111111</v>
      </c>
      <c r="T33" s="49">
        <v>4.282154615161387</v>
      </c>
      <c r="U33" s="7">
        <v>3</v>
      </c>
      <c r="V33" s="51">
        <f t="shared" si="5"/>
        <v>3.4077777777777811</v>
      </c>
      <c r="W33" s="51">
        <f t="shared" si="6"/>
        <v>2.5329534315537057</v>
      </c>
      <c r="X33" s="50">
        <v>25.778888888888886</v>
      </c>
      <c r="Y33" s="49">
        <v>0.25465299556091514</v>
      </c>
      <c r="Z33" s="7">
        <v>3</v>
      </c>
      <c r="AA33" s="50">
        <v>26.521111111111111</v>
      </c>
      <c r="AB33" s="48">
        <v>0.65146274160822426</v>
      </c>
      <c r="AC33" s="7">
        <v>3</v>
      </c>
      <c r="AD33" s="51">
        <f t="shared" si="7"/>
        <v>0.74222222222222456</v>
      </c>
      <c r="AE33" s="51">
        <f t="shared" si="8"/>
        <v>0.4038365394776503</v>
      </c>
      <c r="AF33" s="50">
        <v>29.824444444444442</v>
      </c>
      <c r="AG33" s="49">
        <v>0.23873121411451892</v>
      </c>
      <c r="AH33" s="7">
        <v>3</v>
      </c>
      <c r="AI33" s="50">
        <v>25.062222222222221</v>
      </c>
      <c r="AJ33" s="49">
        <v>0.9180252558455958</v>
      </c>
      <c r="AK33" s="7">
        <v>3</v>
      </c>
      <c r="AL33" s="51">
        <f t="shared" si="9"/>
        <v>-4.7622222222222206</v>
      </c>
      <c r="AM33" s="51">
        <f t="shared" si="10"/>
        <v>0.54765042468195102</v>
      </c>
      <c r="AN33" s="50">
        <v>29.824444444444442</v>
      </c>
      <c r="AO33" s="49">
        <v>2.0934217957246006</v>
      </c>
      <c r="AP33" s="7">
        <v>3</v>
      </c>
      <c r="AQ33" s="50">
        <v>31.06</v>
      </c>
      <c r="AR33" s="49">
        <v>4.871632170022691</v>
      </c>
      <c r="AS33" s="7">
        <v>3</v>
      </c>
      <c r="AT33" s="51">
        <f t="shared" si="11"/>
        <v>1.2355555555555569</v>
      </c>
      <c r="AU33" s="51">
        <f t="shared" si="12"/>
        <v>3.0613294941258671</v>
      </c>
      <c r="AV33" s="52">
        <v>0.10888888888888888</v>
      </c>
      <c r="AW33" s="53">
        <v>4.2243123481597297E-2</v>
      </c>
      <c r="AX33" s="7">
        <v>3</v>
      </c>
      <c r="AY33" s="52">
        <v>0.15177777777777776</v>
      </c>
      <c r="AZ33" s="53">
        <v>8.2145083935770719E-2</v>
      </c>
      <c r="BA33" s="7">
        <v>3</v>
      </c>
      <c r="BB33" s="51">
        <f t="shared" si="13"/>
        <v>4.2888888888888879E-2</v>
      </c>
      <c r="BC33" s="51">
        <f t="shared" si="14"/>
        <v>5.3330092494126596E-2</v>
      </c>
      <c r="BD33" s="50">
        <v>-7.56</v>
      </c>
      <c r="BE33" s="49">
        <v>4.1103284540289486</v>
      </c>
      <c r="BF33" s="7">
        <v>3</v>
      </c>
      <c r="BG33" s="50">
        <v>-6.6283333333333339</v>
      </c>
      <c r="BH33" s="48">
        <v>4.9342029075964566</v>
      </c>
      <c r="BI33" s="7">
        <v>3</v>
      </c>
      <c r="BJ33" s="51">
        <f t="shared" si="15"/>
        <v>0.93166666666666575</v>
      </c>
      <c r="BK33" s="51">
        <f t="shared" si="16"/>
        <v>3.7077018188869748</v>
      </c>
      <c r="BL33" s="34">
        <v>0.28155763167176417</v>
      </c>
      <c r="BM33" s="7">
        <v>3.0565295436736903E-2</v>
      </c>
      <c r="BN33" s="7">
        <v>3</v>
      </c>
      <c r="BO33" s="7">
        <v>0.30336103228364725</v>
      </c>
      <c r="BP33" s="7">
        <v>4.7682580920805927E-2</v>
      </c>
      <c r="BQ33" s="7">
        <v>3</v>
      </c>
      <c r="BR33" s="51">
        <f t="shared" si="17"/>
        <v>2.1803400611883073E-2</v>
      </c>
      <c r="BS33" s="51">
        <f t="shared" si="18"/>
        <v>3.2699978636100135E-2</v>
      </c>
      <c r="BT33" s="73">
        <v>523.5</v>
      </c>
      <c r="BU33" s="73">
        <v>0.5</v>
      </c>
      <c r="BV33">
        <v>3</v>
      </c>
      <c r="BW33" s="53">
        <v>8.018874256952381E-2</v>
      </c>
      <c r="BX33" s="53">
        <v>0.10248548472903678</v>
      </c>
      <c r="BY33" s="7">
        <v>3</v>
      </c>
      <c r="BZ33" s="7">
        <v>239.05634528512866</v>
      </c>
      <c r="CA33" s="7">
        <v>1.3440049316468952</v>
      </c>
      <c r="CB33" s="7">
        <v>2</v>
      </c>
      <c r="CC33" s="47">
        <f t="shared" si="4"/>
        <v>9.9336295399769465</v>
      </c>
      <c r="CD33" s="47">
        <f t="shared" si="19"/>
        <v>5.5848118463278584E-2</v>
      </c>
      <c r="CE33" s="7">
        <f t="shared" si="20"/>
        <v>2</v>
      </c>
      <c r="CF33" s="17">
        <f t="shared" si="21"/>
        <v>8.0724514888351577E-3</v>
      </c>
      <c r="CG33" s="34">
        <f t="shared" si="22"/>
        <v>5.9566224712733319E-3</v>
      </c>
    </row>
    <row r="34" spans="1:85" x14ac:dyDescent="0.25">
      <c r="A34" s="7" t="s">
        <v>163</v>
      </c>
      <c r="B34" s="7" t="s">
        <v>2590</v>
      </c>
      <c r="C34" s="7" t="s">
        <v>37</v>
      </c>
      <c r="D34" s="76" t="s">
        <v>14</v>
      </c>
      <c r="E34" s="45">
        <v>1.3042214858117135E-3</v>
      </c>
      <c r="F34" s="45">
        <v>1.8444477135733143E-3</v>
      </c>
      <c r="G34" s="7">
        <v>2</v>
      </c>
      <c r="H34" s="46">
        <f t="shared" si="0"/>
        <v>-9.582595392586617</v>
      </c>
      <c r="I34" s="46">
        <f t="shared" si="1"/>
        <v>2.0402788931935789</v>
      </c>
      <c r="J34" s="74">
        <f t="shared" si="23"/>
        <v>14.892802336041161</v>
      </c>
      <c r="K34" s="74">
        <f t="shared" si="24"/>
        <v>1.2398441612471338</v>
      </c>
      <c r="L34" s="7">
        <v>19.100000000000001</v>
      </c>
      <c r="M34" s="7">
        <v>197</v>
      </c>
      <c r="N34" s="47">
        <f t="shared" si="2"/>
        <v>1.6768037282738395E-19</v>
      </c>
      <c r="O34" s="47">
        <f t="shared" si="3"/>
        <v>6.9677075620216479E-12</v>
      </c>
      <c r="P34" s="48">
        <v>46.007777777777768</v>
      </c>
      <c r="Q34" s="49">
        <v>4.8892175394584552</v>
      </c>
      <c r="R34" s="7">
        <v>3</v>
      </c>
      <c r="S34" s="50">
        <v>52.02</v>
      </c>
      <c r="T34" s="49">
        <v>3.8863922144380156</v>
      </c>
      <c r="U34" s="7">
        <v>3</v>
      </c>
      <c r="V34" s="51">
        <f t="shared" si="5"/>
        <v>6.0122222222222348</v>
      </c>
      <c r="W34" s="51">
        <f t="shared" si="6"/>
        <v>3.6059438243263773</v>
      </c>
      <c r="X34" s="50">
        <v>27.122555555555561</v>
      </c>
      <c r="Y34" s="49">
        <v>18.318021710063839</v>
      </c>
      <c r="Z34" s="7">
        <v>3</v>
      </c>
      <c r="AA34" s="50">
        <v>44.481999999999999</v>
      </c>
      <c r="AB34" s="48">
        <v>4.8478190743650664</v>
      </c>
      <c r="AC34" s="7">
        <v>3</v>
      </c>
      <c r="AD34" s="51">
        <f t="shared" si="7"/>
        <v>17.359444444444438</v>
      </c>
      <c r="AE34" s="51">
        <f t="shared" si="8"/>
        <v>10.940007147288158</v>
      </c>
      <c r="AF34" s="50">
        <v>52.296666666666674</v>
      </c>
      <c r="AG34" s="49">
        <v>18.592179016796077</v>
      </c>
      <c r="AH34" s="7">
        <v>3</v>
      </c>
      <c r="AI34" s="50">
        <v>41.05511111111111</v>
      </c>
      <c r="AJ34" s="49">
        <v>4.2091131994668292</v>
      </c>
      <c r="AK34" s="7">
        <v>3</v>
      </c>
      <c r="AL34" s="51">
        <f t="shared" si="9"/>
        <v>-11.241555555555564</v>
      </c>
      <c r="AM34" s="51">
        <f t="shared" si="10"/>
        <v>11.005843213471019</v>
      </c>
      <c r="AN34" s="50">
        <v>52.296666666666674</v>
      </c>
      <c r="AO34" s="49">
        <v>5.9020401369168738</v>
      </c>
      <c r="AP34" s="7">
        <v>3</v>
      </c>
      <c r="AQ34" s="50">
        <v>58.187777777777775</v>
      </c>
      <c r="AR34" s="49">
        <v>4.5277862303942928</v>
      </c>
      <c r="AS34" s="7">
        <v>3</v>
      </c>
      <c r="AT34" s="51">
        <f t="shared" si="11"/>
        <v>5.8911111111111012</v>
      </c>
      <c r="AU34" s="51">
        <f t="shared" si="12"/>
        <v>4.294761379709235</v>
      </c>
      <c r="AV34" s="52">
        <v>0.21644444444444444</v>
      </c>
      <c r="AW34" s="53">
        <v>2.6535789947694184E-2</v>
      </c>
      <c r="AX34" s="7">
        <v>3</v>
      </c>
      <c r="AY34" s="52">
        <v>0.19366666666666665</v>
      </c>
      <c r="AZ34" s="53">
        <v>1.5169413670643691E-2</v>
      </c>
      <c r="BA34" s="7">
        <v>3</v>
      </c>
      <c r="BB34" s="51">
        <f t="shared" si="13"/>
        <v>-2.2777777777777786E-2</v>
      </c>
      <c r="BC34" s="51">
        <f t="shared" si="14"/>
        <v>1.7647089082520662E-2</v>
      </c>
      <c r="BD34" s="50">
        <v>-2.4733333333333332</v>
      </c>
      <c r="BE34" s="49">
        <v>4.580977879594414</v>
      </c>
      <c r="BF34" s="7">
        <v>3</v>
      </c>
      <c r="BG34" s="50">
        <v>-5.9933333333333332</v>
      </c>
      <c r="BH34" s="48">
        <v>6.0679595691907275</v>
      </c>
      <c r="BI34" s="7">
        <v>3</v>
      </c>
      <c r="BJ34" s="51">
        <f t="shared" si="15"/>
        <v>-3.52</v>
      </c>
      <c r="BK34" s="51">
        <f t="shared" si="16"/>
        <v>4.3895896416660882</v>
      </c>
      <c r="BL34" s="34">
        <v>0.23204489666166409</v>
      </c>
      <c r="BM34" s="7">
        <v>1.0229282643524797E-2</v>
      </c>
      <c r="BN34" s="7">
        <v>3</v>
      </c>
      <c r="BO34" s="7">
        <v>0.29399383452093181</v>
      </c>
      <c r="BP34" s="7">
        <v>6.0938464704975027E-2</v>
      </c>
      <c r="BQ34" s="7">
        <v>3</v>
      </c>
      <c r="BR34" s="51">
        <f t="shared" si="17"/>
        <v>6.1948937859267722E-2</v>
      </c>
      <c r="BS34" s="51">
        <f t="shared" si="18"/>
        <v>3.5675083293528573E-2</v>
      </c>
      <c r="BT34" s="73">
        <v>518.9</v>
      </c>
      <c r="BU34" s="73">
        <v>0.34641016151378862</v>
      </c>
      <c r="BV34">
        <v>3</v>
      </c>
      <c r="BW34" s="53">
        <v>2.0345850851669667</v>
      </c>
      <c r="BX34" s="53">
        <v>0.48619788478889914</v>
      </c>
      <c r="BY34" s="7">
        <v>3</v>
      </c>
      <c r="BZ34" s="7">
        <v>225.66303844690617</v>
      </c>
      <c r="CA34" s="7">
        <v>17.037221369781925</v>
      </c>
      <c r="CB34" s="7">
        <v>2</v>
      </c>
      <c r="CC34" s="47">
        <f t="shared" si="4"/>
        <v>9.3770906692456268</v>
      </c>
      <c r="CD34" s="47">
        <f t="shared" si="19"/>
        <v>0.70795629907306412</v>
      </c>
      <c r="CE34" s="7">
        <f t="shared" si="20"/>
        <v>2</v>
      </c>
      <c r="CF34" s="17">
        <f t="shared" si="21"/>
        <v>0.21697402285336398</v>
      </c>
      <c r="CG34" s="34">
        <f t="shared" si="22"/>
        <v>3.2098242747128101E-2</v>
      </c>
    </row>
    <row r="35" spans="1:85" x14ac:dyDescent="0.25">
      <c r="A35" s="13" t="s">
        <v>164</v>
      </c>
      <c r="B35" s="7" t="s">
        <v>2590</v>
      </c>
      <c r="C35" s="7" t="s">
        <v>38</v>
      </c>
      <c r="D35" s="76" t="s">
        <v>14</v>
      </c>
      <c r="E35" s="45">
        <v>4.311644178224763E-3</v>
      </c>
      <c r="F35" s="45">
        <v>7.467986780843849E-3</v>
      </c>
      <c r="G35" s="7">
        <v>3</v>
      </c>
      <c r="H35" s="46">
        <f t="shared" si="0"/>
        <v>-7.8575461611848363</v>
      </c>
      <c r="I35" s="46">
        <f t="shared" si="1"/>
        <v>2.4988211106473432</v>
      </c>
      <c r="J35" s="74">
        <f t="shared" si="23"/>
        <v>14.892802336041161</v>
      </c>
      <c r="K35" s="74">
        <f t="shared" si="24"/>
        <v>1.2398441612471338</v>
      </c>
      <c r="L35" s="7">
        <v>19.100000000000001</v>
      </c>
      <c r="M35" s="7">
        <v>197</v>
      </c>
      <c r="N35" s="47">
        <f t="shared" si="2"/>
        <v>1.6768037282738395E-19</v>
      </c>
      <c r="O35" s="47">
        <f t="shared" si="3"/>
        <v>6.9677075620216479E-12</v>
      </c>
      <c r="P35" s="48">
        <v>31.195555555555554</v>
      </c>
      <c r="Q35" s="49">
        <v>0.6601711338175329</v>
      </c>
      <c r="R35" s="7">
        <v>3</v>
      </c>
      <c r="S35" s="50">
        <v>33.045555555555559</v>
      </c>
      <c r="T35" s="49">
        <v>1.6653472555240487</v>
      </c>
      <c r="U35" s="7">
        <v>3</v>
      </c>
      <c r="V35" s="51">
        <f t="shared" si="5"/>
        <v>1.850000000000005</v>
      </c>
      <c r="W35" s="51">
        <f t="shared" si="6"/>
        <v>1.0342803306981798</v>
      </c>
      <c r="X35" s="50">
        <v>31.843333333333334</v>
      </c>
      <c r="Y35" s="49">
        <v>0.66197515898340875</v>
      </c>
      <c r="Z35" s="7">
        <v>3</v>
      </c>
      <c r="AA35" s="50">
        <v>53.410000000000004</v>
      </c>
      <c r="AB35" s="48">
        <v>18.994325760897933</v>
      </c>
      <c r="AC35" s="7">
        <v>3</v>
      </c>
      <c r="AD35" s="51">
        <f t="shared" si="7"/>
        <v>21.56666666666667</v>
      </c>
      <c r="AE35" s="51">
        <f t="shared" si="8"/>
        <v>10.973036988033016</v>
      </c>
      <c r="AF35" s="50">
        <v>33.380000000000003</v>
      </c>
      <c r="AG35" s="49">
        <v>0.69893834836472879</v>
      </c>
      <c r="AH35" s="7">
        <v>3</v>
      </c>
      <c r="AI35" s="50">
        <v>30.47666666666667</v>
      </c>
      <c r="AJ35" s="49">
        <v>0.13650396819629163</v>
      </c>
      <c r="AK35" s="7">
        <v>3</v>
      </c>
      <c r="AL35" s="51">
        <f t="shared" si="9"/>
        <v>-2.9033333333333324</v>
      </c>
      <c r="AM35" s="51">
        <f t="shared" si="10"/>
        <v>0.41115615368865605</v>
      </c>
      <c r="AN35" s="50">
        <v>33.380000000000003</v>
      </c>
      <c r="AO35" s="49">
        <v>0.60139652291793066</v>
      </c>
      <c r="AP35" s="7">
        <v>3</v>
      </c>
      <c r="AQ35" s="50">
        <v>57.18</v>
      </c>
      <c r="AR35" s="49">
        <v>21.119708804810724</v>
      </c>
      <c r="AS35" s="7">
        <v>3</v>
      </c>
      <c r="AT35" s="51">
        <f t="shared" si="11"/>
        <v>23.799999999999997</v>
      </c>
      <c r="AU35" s="51">
        <f t="shared" si="12"/>
        <v>12.198412161394579</v>
      </c>
      <c r="AV35" s="52">
        <v>0.10577777777777779</v>
      </c>
      <c r="AW35" s="53">
        <v>2.2867573678156658E-2</v>
      </c>
      <c r="AX35" s="7">
        <v>3</v>
      </c>
      <c r="AY35" s="52">
        <v>0.15822222222222224</v>
      </c>
      <c r="AZ35" s="53">
        <v>6.3576142741801567E-2</v>
      </c>
      <c r="BA35" s="7">
        <v>3</v>
      </c>
      <c r="BB35" s="51">
        <f t="shared" si="13"/>
        <v>5.2444444444444446E-2</v>
      </c>
      <c r="BC35" s="51">
        <f t="shared" si="14"/>
        <v>3.9007913094020005E-2</v>
      </c>
      <c r="BD35" s="50">
        <v>-6.2966666666666669</v>
      </c>
      <c r="BE35" s="49">
        <v>2.5140820060875737</v>
      </c>
      <c r="BF35" s="7">
        <v>3</v>
      </c>
      <c r="BG35" s="50">
        <v>-2.7533333333333339</v>
      </c>
      <c r="BH35" s="48">
        <v>2.7697578113137138</v>
      </c>
      <c r="BI35" s="7">
        <v>3</v>
      </c>
      <c r="BJ35" s="51">
        <f t="shared" si="15"/>
        <v>3.543333333333333</v>
      </c>
      <c r="BK35" s="51">
        <f t="shared" si="16"/>
        <v>2.1596424601205526</v>
      </c>
      <c r="BL35" s="34">
        <v>0.28137801630630754</v>
      </c>
      <c r="BM35" s="7">
        <v>1.0906821848641455E-2</v>
      </c>
      <c r="BN35" s="7">
        <v>3</v>
      </c>
      <c r="BO35" s="7">
        <v>0.30188304892220158</v>
      </c>
      <c r="BP35" s="7">
        <v>4.3121204274326211E-2</v>
      </c>
      <c r="BQ35" s="7">
        <v>3</v>
      </c>
      <c r="BR35" s="51">
        <f t="shared" si="17"/>
        <v>2.0505032615894037E-2</v>
      </c>
      <c r="BS35" s="51">
        <f t="shared" si="18"/>
        <v>2.5680063738927728E-2</v>
      </c>
      <c r="BT35" s="73">
        <v>522.16666666666663</v>
      </c>
      <c r="BU35" s="73">
        <v>0.25166114784236282</v>
      </c>
      <c r="BV35">
        <v>3</v>
      </c>
      <c r="BW35" s="53">
        <v>1.346720780697736E-2</v>
      </c>
      <c r="BX35" s="53">
        <v>9.6255431464802685E-2</v>
      </c>
      <c r="BY35" s="7">
        <v>3</v>
      </c>
      <c r="BZ35" s="7">
        <v>255.45182809954781</v>
      </c>
      <c r="CA35" s="7">
        <v>7.1992815240726866</v>
      </c>
      <c r="CB35" s="7">
        <v>2</v>
      </c>
      <c r="CC35" s="47">
        <f t="shared" si="4"/>
        <v>10.614919351436432</v>
      </c>
      <c r="CD35" s="47">
        <f t="shared" si="19"/>
        <v>0.29915539589146201</v>
      </c>
      <c r="CE35" s="7">
        <f t="shared" si="20"/>
        <v>2</v>
      </c>
      <c r="CF35" s="17">
        <f t="shared" si="21"/>
        <v>1.2687056171703226E-3</v>
      </c>
      <c r="CG35" s="34">
        <f t="shared" si="22"/>
        <v>5.2354375428610165E-3</v>
      </c>
    </row>
    <row r="36" spans="1:85" x14ac:dyDescent="0.25">
      <c r="A36" s="13" t="s">
        <v>165</v>
      </c>
      <c r="B36" s="7" t="s">
        <v>2590</v>
      </c>
      <c r="C36" s="7" t="s">
        <v>39</v>
      </c>
      <c r="D36" s="76" t="s">
        <v>14</v>
      </c>
      <c r="E36" s="45">
        <v>1.2263062338357914E-3</v>
      </c>
      <c r="F36" s="45">
        <v>2.1240247026420309E-3</v>
      </c>
      <c r="G36" s="7">
        <v>3</v>
      </c>
      <c r="H36" s="46">
        <f t="shared" si="0"/>
        <v>-9.6714649900802616</v>
      </c>
      <c r="I36" s="46">
        <f t="shared" si="1"/>
        <v>2.4988211106473432</v>
      </c>
      <c r="J36" s="74">
        <f t="shared" si="23"/>
        <v>14.892802336041161</v>
      </c>
      <c r="K36" s="74">
        <f t="shared" si="24"/>
        <v>1.2398441612471338</v>
      </c>
      <c r="L36" s="7">
        <v>19.100000000000001</v>
      </c>
      <c r="M36" s="7">
        <v>197</v>
      </c>
      <c r="N36" s="47">
        <f t="shared" si="2"/>
        <v>1.6768037282738395E-19</v>
      </c>
      <c r="O36" s="47">
        <f t="shared" si="3"/>
        <v>6.9677075620216479E-12</v>
      </c>
      <c r="P36" s="48">
        <v>48.394444444444446</v>
      </c>
      <c r="Q36" s="49">
        <v>0.28111550282032871</v>
      </c>
      <c r="R36" s="7">
        <v>3</v>
      </c>
      <c r="S36" s="50">
        <v>48.76</v>
      </c>
      <c r="T36" s="49">
        <v>1.3673697378543979</v>
      </c>
      <c r="U36" s="7">
        <v>3</v>
      </c>
      <c r="V36" s="51">
        <f t="shared" si="5"/>
        <v>0.3655555555555523</v>
      </c>
      <c r="W36" s="51">
        <f t="shared" si="6"/>
        <v>0.80596234939479472</v>
      </c>
      <c r="X36" s="50">
        <v>48.25333333333333</v>
      </c>
      <c r="Y36" s="49">
        <v>1.9761944348784217</v>
      </c>
      <c r="Z36" s="7">
        <v>3</v>
      </c>
      <c r="AA36" s="50">
        <v>46.384444444444448</v>
      </c>
      <c r="AB36" s="48">
        <v>0.8933665002134944</v>
      </c>
      <c r="AC36" s="7">
        <v>3</v>
      </c>
      <c r="AD36" s="51">
        <f t="shared" si="7"/>
        <v>-1.8688888888888826</v>
      </c>
      <c r="AE36" s="51">
        <f t="shared" si="8"/>
        <v>1.2521246141589573</v>
      </c>
      <c r="AF36" s="50">
        <v>54.206666666666671</v>
      </c>
      <c r="AG36" s="49">
        <v>1.1438547563846126</v>
      </c>
      <c r="AH36" s="7">
        <v>3</v>
      </c>
      <c r="AI36" s="50">
        <v>44.05222222222222</v>
      </c>
      <c r="AJ36" s="49">
        <v>1.2635678468937483</v>
      </c>
      <c r="AK36" s="7">
        <v>3</v>
      </c>
      <c r="AL36" s="51">
        <f t="shared" si="9"/>
        <v>-10.154444444444451</v>
      </c>
      <c r="AM36" s="51">
        <f t="shared" si="10"/>
        <v>0.9840405491996429</v>
      </c>
      <c r="AN36" s="50">
        <v>54.206666666666671</v>
      </c>
      <c r="AO36" s="49">
        <v>3.7884268209611482</v>
      </c>
      <c r="AP36" s="7">
        <v>3</v>
      </c>
      <c r="AQ36" s="50">
        <v>51.091111111111104</v>
      </c>
      <c r="AR36" s="49">
        <v>2.2885253217188013</v>
      </c>
      <c r="AS36" s="7">
        <v>3</v>
      </c>
      <c r="AT36" s="51">
        <f t="shared" si="11"/>
        <v>-3.1155555555555665</v>
      </c>
      <c r="AU36" s="51">
        <f t="shared" si="12"/>
        <v>2.555355547728857</v>
      </c>
      <c r="AV36" s="52">
        <v>0.10633333333333334</v>
      </c>
      <c r="AW36" s="53">
        <v>6.8879927732572767E-3</v>
      </c>
      <c r="AX36" s="7">
        <v>3</v>
      </c>
      <c r="AY36" s="52">
        <v>0.13388888888888886</v>
      </c>
      <c r="AZ36" s="53">
        <v>3.9502930036662963E-2</v>
      </c>
      <c r="BA36" s="7">
        <v>3</v>
      </c>
      <c r="BB36" s="51">
        <f t="shared" si="13"/>
        <v>2.7555555555555528E-2</v>
      </c>
      <c r="BC36" s="51">
        <f t="shared" si="14"/>
        <v>2.3151140547324617E-2</v>
      </c>
      <c r="BD36" s="50">
        <v>-9.706666666666667</v>
      </c>
      <c r="BE36" s="49">
        <v>6.1478132968831565</v>
      </c>
      <c r="BF36" s="7">
        <v>3</v>
      </c>
      <c r="BG36" s="50">
        <v>-2.9349999999999996</v>
      </c>
      <c r="BH36" s="48">
        <v>0.93338095116624364</v>
      </c>
      <c r="BI36" s="7">
        <v>2</v>
      </c>
      <c r="BJ36" s="51">
        <f t="shared" si="15"/>
        <v>6.7716666666666674</v>
      </c>
      <c r="BK36" s="51">
        <f t="shared" si="16"/>
        <v>3.6102819988348722</v>
      </c>
      <c r="BL36" s="34">
        <v>0.2679110642032469</v>
      </c>
      <c r="BM36" s="7">
        <v>1.7789626913947969E-2</v>
      </c>
      <c r="BN36" s="7">
        <v>3</v>
      </c>
      <c r="BO36" s="7">
        <v>0.27279528569232686</v>
      </c>
      <c r="BP36" s="7">
        <v>8.0718029904901269E-3</v>
      </c>
      <c r="BQ36" s="7">
        <v>3</v>
      </c>
      <c r="BR36" s="51">
        <f t="shared" si="17"/>
        <v>4.8842214890799651E-3</v>
      </c>
      <c r="BS36" s="51">
        <f t="shared" si="18"/>
        <v>1.1278664655811392E-2</v>
      </c>
      <c r="BT36" s="73">
        <v>520.9666666666667</v>
      </c>
      <c r="BU36" s="73">
        <v>0.25166114784235533</v>
      </c>
      <c r="BV36">
        <v>3</v>
      </c>
      <c r="BW36" s="53">
        <v>4.8876190199696412E-2</v>
      </c>
      <c r="BX36" s="53">
        <v>0.13625426386145137</v>
      </c>
      <c r="BY36" s="7">
        <v>3</v>
      </c>
      <c r="BZ36" s="7">
        <v>239.57554859092886</v>
      </c>
      <c r="CA36" s="7">
        <v>19.378820972509899</v>
      </c>
      <c r="CB36" s="7">
        <v>2</v>
      </c>
      <c r="CC36" s="47">
        <f t="shared" si="4"/>
        <v>9.9552042582284095</v>
      </c>
      <c r="CD36" s="47">
        <f t="shared" si="19"/>
        <v>0.80525797477932248</v>
      </c>
      <c r="CE36" s="7">
        <f t="shared" si="20"/>
        <v>2</v>
      </c>
      <c r="CF36" s="17">
        <f t="shared" si="21"/>
        <v>4.9096119910646847E-3</v>
      </c>
      <c r="CG36" s="34">
        <f t="shared" si="22"/>
        <v>7.9070293870071376E-3</v>
      </c>
    </row>
    <row r="37" spans="1:85" x14ac:dyDescent="0.25">
      <c r="A37" s="13" t="s">
        <v>119</v>
      </c>
      <c r="B37" s="7" t="s">
        <v>2590</v>
      </c>
      <c r="C37" s="7" t="s">
        <v>152</v>
      </c>
      <c r="D37" s="76" t="s">
        <v>14</v>
      </c>
      <c r="E37" s="45">
        <v>3.603218493568143E-3</v>
      </c>
      <c r="F37" s="45">
        <v>6.0360604728747595E-3</v>
      </c>
      <c r="G37" s="7">
        <v>3</v>
      </c>
      <c r="H37" s="46">
        <f t="shared" ref="H37:H68" si="25">LOG(E37,2)</f>
        <v>-8.1164981474602982</v>
      </c>
      <c r="I37" s="46">
        <f t="shared" ref="I37:I68" si="26">F37/E37/LN(2)</f>
        <v>2.4167822534955086</v>
      </c>
      <c r="J37" s="74">
        <f t="shared" si="23"/>
        <v>14.892802336041161</v>
      </c>
      <c r="K37" s="74">
        <f t="shared" si="24"/>
        <v>1.2398441612471338</v>
      </c>
      <c r="L37" s="7">
        <v>19.100000000000001</v>
      </c>
      <c r="M37" s="7">
        <v>197</v>
      </c>
      <c r="N37" s="47">
        <f t="shared" ref="N37:N68" si="27">(4/3)*3.1415*(J37*0.0000001/2)^3*L37/M37</f>
        <v>1.6768037282738395E-19</v>
      </c>
      <c r="O37" s="47">
        <f t="shared" ref="O37:O68" si="28">4*3.1415*(J37*0.0000001/2)^2</f>
        <v>6.9677075620216479E-12</v>
      </c>
      <c r="P37" s="48">
        <v>39.236666666666657</v>
      </c>
      <c r="Q37" s="49">
        <v>1.6755330826668595</v>
      </c>
      <c r="R37" s="7">
        <v>3</v>
      </c>
      <c r="S37" s="50">
        <v>39.99111111111111</v>
      </c>
      <c r="T37" s="49">
        <v>2.2866407513918587</v>
      </c>
      <c r="U37" s="7">
        <v>3</v>
      </c>
      <c r="V37" s="51">
        <f t="shared" si="5"/>
        <v>0.75444444444445224</v>
      </c>
      <c r="W37" s="51">
        <f t="shared" si="6"/>
        <v>1.636677227091222</v>
      </c>
      <c r="X37" s="50">
        <v>38.68</v>
      </c>
      <c r="Y37" s="49">
        <v>2.1767432349983551</v>
      </c>
      <c r="Z37" s="7">
        <v>3</v>
      </c>
      <c r="AA37" s="50">
        <v>39.884444444444448</v>
      </c>
      <c r="AB37" s="48">
        <v>1.6908818650282638</v>
      </c>
      <c r="AC37" s="7">
        <v>3</v>
      </c>
      <c r="AD37" s="51">
        <f t="shared" si="7"/>
        <v>1.204444444444448</v>
      </c>
      <c r="AE37" s="51">
        <f t="shared" si="8"/>
        <v>1.5913613242119218</v>
      </c>
      <c r="AF37" s="50">
        <v>42.275555555555549</v>
      </c>
      <c r="AG37" s="49">
        <v>3.2671876001868636</v>
      </c>
      <c r="AH37" s="7">
        <v>3</v>
      </c>
      <c r="AI37" s="50">
        <v>37.82</v>
      </c>
      <c r="AJ37" s="49">
        <v>1.8579947374641419</v>
      </c>
      <c r="AK37" s="7">
        <v>3</v>
      </c>
      <c r="AL37" s="51">
        <f t="shared" si="9"/>
        <v>-4.4555555555555486</v>
      </c>
      <c r="AM37" s="51">
        <f t="shared" si="10"/>
        <v>2.1699968709085922</v>
      </c>
      <c r="AN37" s="50">
        <v>42.275555555555549</v>
      </c>
      <c r="AO37" s="49">
        <v>0.85105381298281624</v>
      </c>
      <c r="AP37" s="7">
        <v>3</v>
      </c>
      <c r="AQ37" s="50">
        <v>42.653333333333336</v>
      </c>
      <c r="AR37" s="49">
        <v>1.8157214666474748</v>
      </c>
      <c r="AS37" s="7">
        <v>3</v>
      </c>
      <c r="AT37" s="51">
        <f t="shared" si="11"/>
        <v>0.37777777777778709</v>
      </c>
      <c r="AU37" s="51">
        <f t="shared" si="12"/>
        <v>1.1577473871038026</v>
      </c>
      <c r="AV37" s="52">
        <v>0.1217777777777778</v>
      </c>
      <c r="AW37" s="53">
        <v>1.8358568490953617E-2</v>
      </c>
      <c r="AX37" s="7">
        <v>3</v>
      </c>
      <c r="AY37" s="52">
        <v>0.14633333333333332</v>
      </c>
      <c r="AZ37" s="53">
        <v>1.7938165396098282E-2</v>
      </c>
      <c r="BA37" s="7">
        <v>3</v>
      </c>
      <c r="BB37" s="51">
        <f t="shared" si="13"/>
        <v>2.4555555555555511E-2</v>
      </c>
      <c r="BC37" s="51">
        <f t="shared" si="14"/>
        <v>1.4819073461981497E-2</v>
      </c>
      <c r="BD37" s="50">
        <v>-12.309999999999997</v>
      </c>
      <c r="BE37" s="49">
        <v>12.054692032565578</v>
      </c>
      <c r="BF37" s="7">
        <v>3</v>
      </c>
      <c r="BG37" s="50">
        <v>-8.9875000000000007</v>
      </c>
      <c r="BH37" s="48">
        <v>7.8173760783270474</v>
      </c>
      <c r="BI37" s="7">
        <v>3</v>
      </c>
      <c r="BJ37" s="51">
        <f t="shared" si="15"/>
        <v>3.3224999999999962</v>
      </c>
      <c r="BK37" s="51">
        <f t="shared" si="16"/>
        <v>8.2951184188854903</v>
      </c>
      <c r="BL37" s="34">
        <v>0.2666298453229522</v>
      </c>
      <c r="BM37" s="7">
        <v>4.1920212609458662E-2</v>
      </c>
      <c r="BN37" s="7">
        <v>3</v>
      </c>
      <c r="BO37" s="7">
        <v>0.27750303886972</v>
      </c>
      <c r="BP37" s="7">
        <v>6.3065754179962852E-2</v>
      </c>
      <c r="BQ37" s="7">
        <v>3</v>
      </c>
      <c r="BR37" s="51">
        <f t="shared" si="17"/>
        <v>1.0873193546767801E-2</v>
      </c>
      <c r="BS37" s="51">
        <f t="shared" si="18"/>
        <v>4.3721061192937359E-2</v>
      </c>
      <c r="BT37" s="73">
        <v>519.73333333333335</v>
      </c>
      <c r="BU37" s="73">
        <v>0.11547005383788578</v>
      </c>
      <c r="BV37">
        <v>3</v>
      </c>
      <c r="BW37" s="53">
        <v>0.6397262923934216</v>
      </c>
      <c r="BX37" s="53">
        <v>0.12011266508685962</v>
      </c>
      <c r="BY37" s="7">
        <v>3</v>
      </c>
      <c r="BZ37" s="7">
        <v>239.63395128857266</v>
      </c>
      <c r="CA37" s="7">
        <v>5.2593823422635246</v>
      </c>
      <c r="CB37" s="7">
        <v>2</v>
      </c>
      <c r="CC37" s="47">
        <f t="shared" ref="CC37:CC68" si="29">BZ37*0.000000001/N37*O37</f>
        <v>9.9576310951393321</v>
      </c>
      <c r="CD37" s="47">
        <f t="shared" si="19"/>
        <v>0.21854578147602996</v>
      </c>
      <c r="CE37" s="7">
        <f t="shared" si="20"/>
        <v>2</v>
      </c>
      <c r="CF37" s="17">
        <f t="shared" si="21"/>
        <v>6.4244827537916563E-2</v>
      </c>
      <c r="CG37" s="34">
        <f t="shared" si="22"/>
        <v>7.035222773890671E-3</v>
      </c>
    </row>
    <row r="38" spans="1:85" x14ac:dyDescent="0.25">
      <c r="A38" s="7" t="s">
        <v>83</v>
      </c>
      <c r="B38" s="7" t="s">
        <v>2590</v>
      </c>
      <c r="C38" s="7" t="s">
        <v>40</v>
      </c>
      <c r="D38" s="76" t="s">
        <v>6</v>
      </c>
      <c r="E38" s="45">
        <v>1.4533764454037241E-2</v>
      </c>
      <c r="F38" s="45">
        <v>7.2593496426842565E-3</v>
      </c>
      <c r="G38" s="7">
        <v>3</v>
      </c>
      <c r="H38" s="46">
        <f t="shared" si="25"/>
        <v>-6.104447759635204</v>
      </c>
      <c r="I38" s="46">
        <f t="shared" si="26"/>
        <v>0.72059979798767204</v>
      </c>
      <c r="J38" s="74">
        <f t="shared" si="23"/>
        <v>14.892802336041161</v>
      </c>
      <c r="K38" s="74">
        <f t="shared" si="24"/>
        <v>1.2398441612471338</v>
      </c>
      <c r="L38" s="7">
        <v>19.100000000000001</v>
      </c>
      <c r="M38" s="7">
        <v>197</v>
      </c>
      <c r="N38" s="47">
        <f t="shared" si="27"/>
        <v>1.6768037282738395E-19</v>
      </c>
      <c r="O38" s="47">
        <f t="shared" si="28"/>
        <v>6.9677075620216479E-12</v>
      </c>
      <c r="P38" s="48">
        <v>34.334444444444443</v>
      </c>
      <c r="Q38" s="49">
        <v>21.218905703623346</v>
      </c>
      <c r="R38" s="7">
        <v>3</v>
      </c>
      <c r="S38" s="50">
        <v>52.00333333333333</v>
      </c>
      <c r="T38" s="49">
        <v>5.2582675643007937</v>
      </c>
      <c r="U38" s="7">
        <v>3</v>
      </c>
      <c r="V38" s="51">
        <f t="shared" si="5"/>
        <v>17.668888888888887</v>
      </c>
      <c r="W38" s="51">
        <f t="shared" si="6"/>
        <v>12.62129598518627</v>
      </c>
      <c r="X38" s="50">
        <v>19.285555555555558</v>
      </c>
      <c r="Y38" s="49">
        <v>3.7023330982463238</v>
      </c>
      <c r="Z38" s="7">
        <v>3</v>
      </c>
      <c r="AA38" s="50">
        <v>22.575333333333333</v>
      </c>
      <c r="AB38" s="48">
        <v>10.911603548516602</v>
      </c>
      <c r="AC38" s="7">
        <v>3</v>
      </c>
      <c r="AD38" s="51">
        <f t="shared" si="7"/>
        <v>3.2897777777777755</v>
      </c>
      <c r="AE38" s="51">
        <f t="shared" si="8"/>
        <v>6.6525775047563416</v>
      </c>
      <c r="AF38" s="50">
        <v>49.983333333333327</v>
      </c>
      <c r="AG38" s="49">
        <v>4.8033371886791478</v>
      </c>
      <c r="AH38" s="7">
        <v>3</v>
      </c>
      <c r="AI38" s="50">
        <v>19.232555555555557</v>
      </c>
      <c r="AJ38" s="49">
        <v>9.23978603848796</v>
      </c>
      <c r="AK38" s="7">
        <v>3</v>
      </c>
      <c r="AL38" s="51">
        <f t="shared" si="9"/>
        <v>-30.75077777777777</v>
      </c>
      <c r="AM38" s="51">
        <f t="shared" si="10"/>
        <v>6.0123676474742496</v>
      </c>
      <c r="AN38" s="50">
        <v>49.983333333333327</v>
      </c>
      <c r="AO38" s="49">
        <v>46.283295162629813</v>
      </c>
      <c r="AP38" s="7">
        <v>3</v>
      </c>
      <c r="AQ38" s="50">
        <v>67.071111111111108</v>
      </c>
      <c r="AR38" s="49">
        <v>9.486534511455563</v>
      </c>
      <c r="AS38" s="7">
        <v>3</v>
      </c>
      <c r="AT38" s="51">
        <f t="shared" si="11"/>
        <v>17.087777777777781</v>
      </c>
      <c r="AU38" s="51">
        <f t="shared" si="12"/>
        <v>27.277205063007894</v>
      </c>
      <c r="AV38" s="52">
        <v>0.20300000000000004</v>
      </c>
      <c r="AW38" s="53">
        <v>0.22666151954940311</v>
      </c>
      <c r="AX38" s="7">
        <v>3</v>
      </c>
      <c r="AY38" s="52">
        <v>0.28766666666666668</v>
      </c>
      <c r="AZ38" s="53">
        <v>1.3228756555322954E-2</v>
      </c>
      <c r="BA38" s="7">
        <v>3</v>
      </c>
      <c r="BB38" s="51">
        <f t="shared" si="13"/>
        <v>8.466666666666664E-2</v>
      </c>
      <c r="BC38" s="51">
        <f t="shared" si="14"/>
        <v>0.13108577909705341</v>
      </c>
      <c r="BD38" s="50">
        <v>-24.916666666666668</v>
      </c>
      <c r="BE38" s="49">
        <v>11.000606043911091</v>
      </c>
      <c r="BF38" s="7">
        <v>3</v>
      </c>
      <c r="BG38" s="50">
        <v>-14.238333333333335</v>
      </c>
      <c r="BH38" s="48">
        <v>9.1902588828244252</v>
      </c>
      <c r="BI38" s="7">
        <v>3</v>
      </c>
      <c r="BJ38" s="51">
        <f t="shared" si="15"/>
        <v>10.678333333333333</v>
      </c>
      <c r="BK38" s="51">
        <f t="shared" si="16"/>
        <v>8.2759529494930177</v>
      </c>
      <c r="BL38" s="34">
        <v>0.2555772107385495</v>
      </c>
      <c r="BM38" s="7">
        <v>7.4995774586135017E-2</v>
      </c>
      <c r="BN38" s="7">
        <v>3</v>
      </c>
      <c r="BO38" s="7">
        <v>0.42422532239676491</v>
      </c>
      <c r="BP38" s="7">
        <v>2.3590835024981653E-2</v>
      </c>
      <c r="BQ38" s="7">
        <v>3</v>
      </c>
      <c r="BR38" s="51">
        <f t="shared" si="17"/>
        <v>0.16864811165821542</v>
      </c>
      <c r="BS38" s="51">
        <f t="shared" si="18"/>
        <v>4.5390504524442397E-2</v>
      </c>
      <c r="BT38" s="73">
        <v>518.0333333333333</v>
      </c>
      <c r="BU38" s="73">
        <v>0.87368949480543556</v>
      </c>
      <c r="BV38">
        <v>3</v>
      </c>
      <c r="BW38" s="53">
        <v>4.0167994492948651</v>
      </c>
      <c r="BX38" s="53">
        <v>1.2145347976142409</v>
      </c>
      <c r="BY38" s="7">
        <v>3</v>
      </c>
      <c r="BZ38" s="7">
        <v>265.50958107389749</v>
      </c>
      <c r="CA38" s="7">
        <v>8.5441364037698317</v>
      </c>
      <c r="CB38" s="7">
        <v>2</v>
      </c>
      <c r="CC38" s="47">
        <f t="shared" si="29"/>
        <v>11.032854261018629</v>
      </c>
      <c r="CD38" s="47">
        <f t="shared" si="19"/>
        <v>0.35503883267707731</v>
      </c>
      <c r="CE38" s="7">
        <f t="shared" si="20"/>
        <v>2</v>
      </c>
      <c r="CF38" s="17">
        <f t="shared" si="21"/>
        <v>0.36407618140004383</v>
      </c>
      <c r="CG38" s="34">
        <f t="shared" si="22"/>
        <v>6.4094374481508454E-2</v>
      </c>
    </row>
    <row r="39" spans="1:85" x14ac:dyDescent="0.25">
      <c r="A39" s="7" t="s">
        <v>84</v>
      </c>
      <c r="B39" s="7" t="s">
        <v>2590</v>
      </c>
      <c r="C39" s="7" t="s">
        <v>41</v>
      </c>
      <c r="D39" s="77" t="s">
        <v>6</v>
      </c>
      <c r="E39" s="45">
        <v>3.474847317802774E-2</v>
      </c>
      <c r="F39" s="45">
        <v>1.3198661630175544E-2</v>
      </c>
      <c r="G39" s="7">
        <v>3</v>
      </c>
      <c r="H39" s="46">
        <f t="shared" si="25"/>
        <v>-4.8469066014890929</v>
      </c>
      <c r="I39" s="46">
        <f t="shared" si="26"/>
        <v>0.54798504621107125</v>
      </c>
      <c r="J39" s="74">
        <f t="shared" si="23"/>
        <v>14.892802336041161</v>
      </c>
      <c r="K39" s="74">
        <f t="shared" si="24"/>
        <v>1.2398441612471338</v>
      </c>
      <c r="L39" s="7">
        <v>19.100000000000001</v>
      </c>
      <c r="M39" s="7">
        <v>197</v>
      </c>
      <c r="N39" s="47">
        <f t="shared" si="27"/>
        <v>1.6768037282738395E-19</v>
      </c>
      <c r="O39" s="47">
        <f t="shared" si="28"/>
        <v>6.9677075620216479E-12</v>
      </c>
      <c r="P39" s="48">
        <v>22.626666666666665</v>
      </c>
      <c r="Q39" s="49">
        <v>1.0636885509082707</v>
      </c>
      <c r="R39" s="7">
        <v>3</v>
      </c>
      <c r="S39" s="50">
        <v>45.520925925925923</v>
      </c>
      <c r="T39" s="49">
        <v>2.9407366766927781</v>
      </c>
      <c r="U39" s="7">
        <v>3</v>
      </c>
      <c r="V39" s="51">
        <f t="shared" si="5"/>
        <v>22.894259259259258</v>
      </c>
      <c r="W39" s="51">
        <f t="shared" si="6"/>
        <v>1.8054884412977581</v>
      </c>
      <c r="X39" s="50">
        <v>21.038037037037039</v>
      </c>
      <c r="Y39" s="49">
        <v>0.74617225970432643</v>
      </c>
      <c r="Z39" s="7">
        <v>3</v>
      </c>
      <c r="AA39" s="50">
        <v>44.962296296296294</v>
      </c>
      <c r="AB39" s="48">
        <v>3.0543697119779982</v>
      </c>
      <c r="AC39" s="7">
        <v>3</v>
      </c>
      <c r="AD39" s="51">
        <f t="shared" si="7"/>
        <v>23.924259259259255</v>
      </c>
      <c r="AE39" s="51">
        <f t="shared" si="8"/>
        <v>1.8153004690317636</v>
      </c>
      <c r="AF39" s="50">
        <v>22.397703703703701</v>
      </c>
      <c r="AG39" s="49">
        <v>0.51219210966359918</v>
      </c>
      <c r="AH39" s="7">
        <v>3</v>
      </c>
      <c r="AI39" s="50">
        <v>39.050962962962963</v>
      </c>
      <c r="AJ39" s="49">
        <v>2.6391860074449114</v>
      </c>
      <c r="AK39" s="7">
        <v>3</v>
      </c>
      <c r="AL39" s="51">
        <f t="shared" si="9"/>
        <v>16.653259259259261</v>
      </c>
      <c r="AM39" s="51">
        <f t="shared" si="10"/>
        <v>1.5521644606907974</v>
      </c>
      <c r="AN39" s="50">
        <v>22.397703703703701</v>
      </c>
      <c r="AO39" s="49">
        <v>1.418273430137412</v>
      </c>
      <c r="AP39" s="7">
        <v>3</v>
      </c>
      <c r="AQ39" s="50">
        <v>51.103333333333332</v>
      </c>
      <c r="AR39" s="49">
        <v>5.9247869159995927</v>
      </c>
      <c r="AS39" s="7">
        <v>3</v>
      </c>
      <c r="AT39" s="51">
        <f t="shared" si="11"/>
        <v>28.70562962962963</v>
      </c>
      <c r="AU39" s="51">
        <f t="shared" si="12"/>
        <v>3.5173190321907448</v>
      </c>
      <c r="AV39" s="52">
        <v>9.2259259259259263E-2</v>
      </c>
      <c r="AW39" s="53">
        <v>3.877830839072393E-2</v>
      </c>
      <c r="AX39" s="7">
        <v>3</v>
      </c>
      <c r="AY39" s="52">
        <v>0.16551851851851851</v>
      </c>
      <c r="AZ39" s="53">
        <v>2.5162271711740972E-2</v>
      </c>
      <c r="BA39" s="7">
        <v>3</v>
      </c>
      <c r="BB39" s="51">
        <f t="shared" si="13"/>
        <v>7.3259259259259246E-2</v>
      </c>
      <c r="BC39" s="51">
        <f t="shared" si="14"/>
        <v>2.6688931034803985E-2</v>
      </c>
      <c r="BD39" s="50">
        <v>-21.127777777777776</v>
      </c>
      <c r="BE39" s="49">
        <v>1.8397866220882275</v>
      </c>
      <c r="BF39" s="7">
        <v>3</v>
      </c>
      <c r="BG39" s="50">
        <v>-8.3497222222222209</v>
      </c>
      <c r="BH39" s="48">
        <v>2.3142916982988218</v>
      </c>
      <c r="BI39" s="7">
        <v>3</v>
      </c>
      <c r="BJ39" s="51">
        <f t="shared" si="15"/>
        <v>12.778055555555556</v>
      </c>
      <c r="BK39" s="51">
        <f t="shared" si="16"/>
        <v>1.7069232436980146</v>
      </c>
      <c r="BL39" s="34">
        <v>0.23565650642419192</v>
      </c>
      <c r="BM39" s="7">
        <v>7.1134146911029317E-2</v>
      </c>
      <c r="BN39" s="7">
        <v>3</v>
      </c>
      <c r="BO39" s="7">
        <v>0.30157491381114587</v>
      </c>
      <c r="BP39" s="7">
        <v>5.9335410234592125E-3</v>
      </c>
      <c r="BQ39" s="7">
        <v>3</v>
      </c>
      <c r="BR39" s="51">
        <f t="shared" si="17"/>
        <v>6.5918407386953953E-2</v>
      </c>
      <c r="BS39" s="51">
        <f t="shared" si="18"/>
        <v>4.1211947158710238E-2</v>
      </c>
      <c r="BT39" s="73">
        <v>521.71111111111111</v>
      </c>
      <c r="BU39" s="73">
        <v>0.41677776296693025</v>
      </c>
      <c r="BV39">
        <v>3</v>
      </c>
      <c r="BW39" s="53">
        <v>4.9128028355723403</v>
      </c>
      <c r="BX39" s="53">
        <v>0.69998882609034885</v>
      </c>
      <c r="BY39" s="7">
        <v>9</v>
      </c>
      <c r="BZ39" s="7">
        <v>266.1131055906211</v>
      </c>
      <c r="CA39" s="7">
        <v>7.6906238469946357</v>
      </c>
      <c r="CB39" s="7">
        <v>2</v>
      </c>
      <c r="CC39" s="47">
        <f t="shared" si="29"/>
        <v>11.05793282130648</v>
      </c>
      <c r="CD39" s="47">
        <f t="shared" si="19"/>
        <v>0.31957239259320985</v>
      </c>
      <c r="CE39" s="7">
        <f t="shared" si="20"/>
        <v>2</v>
      </c>
      <c r="CF39" s="17">
        <f t="shared" si="21"/>
        <v>0.44427859302114114</v>
      </c>
      <c r="CG39" s="34">
        <f t="shared" si="22"/>
        <v>2.2970958579713294E-2</v>
      </c>
    </row>
    <row r="40" spans="1:85" x14ac:dyDescent="0.25">
      <c r="A40" s="13" t="s">
        <v>175</v>
      </c>
      <c r="B40" s="7" t="s">
        <v>2590</v>
      </c>
      <c r="C40" s="7" t="s">
        <v>42</v>
      </c>
      <c r="D40" s="76" t="s">
        <v>14</v>
      </c>
      <c r="E40" s="45">
        <v>7.4326612988092509E-3</v>
      </c>
      <c r="F40" s="45">
        <v>3.9407744953160557E-3</v>
      </c>
      <c r="G40" s="7">
        <v>3</v>
      </c>
      <c r="H40" s="46">
        <f t="shared" si="25"/>
        <v>-7.0719054177545715</v>
      </c>
      <c r="I40" s="46">
        <f t="shared" si="26"/>
        <v>0.76491253846922902</v>
      </c>
      <c r="J40" s="74">
        <f t="shared" si="23"/>
        <v>14.892802336041161</v>
      </c>
      <c r="K40" s="74">
        <f t="shared" si="24"/>
        <v>1.2398441612471338</v>
      </c>
      <c r="L40" s="7">
        <v>19.100000000000001</v>
      </c>
      <c r="M40" s="7">
        <v>197</v>
      </c>
      <c r="N40" s="47">
        <f t="shared" si="27"/>
        <v>1.6768037282738395E-19</v>
      </c>
      <c r="O40" s="47">
        <f t="shared" si="28"/>
        <v>6.9677075620216479E-12</v>
      </c>
      <c r="P40" s="48">
        <v>146.58861111111111</v>
      </c>
      <c r="Q40" s="49">
        <v>119.30750122039143</v>
      </c>
      <c r="R40" s="7">
        <v>3</v>
      </c>
      <c r="S40" s="50">
        <v>226.51222222222222</v>
      </c>
      <c r="T40" s="49">
        <v>110.44831768163662</v>
      </c>
      <c r="U40" s="7">
        <v>3</v>
      </c>
      <c r="V40" s="51">
        <f t="shared" si="5"/>
        <v>79.923611111111114</v>
      </c>
      <c r="W40" s="51">
        <f t="shared" si="6"/>
        <v>93.867123684062804</v>
      </c>
      <c r="X40" s="50">
        <v>45.87972222222222</v>
      </c>
      <c r="Y40" s="49">
        <v>18.623103600943704</v>
      </c>
      <c r="Z40" s="7">
        <v>3</v>
      </c>
      <c r="AA40" s="50">
        <v>34.468611111111109</v>
      </c>
      <c r="AB40" s="48">
        <v>5.4990229140511433</v>
      </c>
      <c r="AC40" s="7">
        <v>3</v>
      </c>
      <c r="AD40" s="51">
        <f t="shared" si="7"/>
        <v>-11.411111111111111</v>
      </c>
      <c r="AE40" s="51">
        <f t="shared" si="8"/>
        <v>11.210995209179572</v>
      </c>
      <c r="AF40" s="50">
        <v>145.75055555555556</v>
      </c>
      <c r="AG40" s="49">
        <v>2.9641348434864372</v>
      </c>
      <c r="AH40" s="7">
        <v>3</v>
      </c>
      <c r="AI40" s="50">
        <v>22.998055555555556</v>
      </c>
      <c r="AJ40" s="49">
        <v>0.91117991779482943</v>
      </c>
      <c r="AK40" s="7">
        <v>3</v>
      </c>
      <c r="AL40" s="51">
        <f t="shared" si="9"/>
        <v>-122.75250000000001</v>
      </c>
      <c r="AM40" s="51">
        <f t="shared" si="10"/>
        <v>1.7903765165427223</v>
      </c>
      <c r="AN40" s="50">
        <v>145.75055555555556</v>
      </c>
      <c r="AO40" s="49">
        <v>71.491254366712084</v>
      </c>
      <c r="AP40" s="7">
        <v>3</v>
      </c>
      <c r="AQ40" s="50">
        <v>168.93055555555554</v>
      </c>
      <c r="AR40" s="49">
        <v>40.640324744893121</v>
      </c>
      <c r="AS40" s="7">
        <v>3</v>
      </c>
      <c r="AT40" s="51">
        <f t="shared" si="11"/>
        <v>23.179999999999978</v>
      </c>
      <c r="AU40" s="51">
        <f t="shared" si="12"/>
        <v>47.478540578161216</v>
      </c>
      <c r="AV40" s="52">
        <v>0.37083333333333335</v>
      </c>
      <c r="AW40" s="53">
        <v>6.4166666666666636E-2</v>
      </c>
      <c r="AX40" s="7">
        <v>3</v>
      </c>
      <c r="AY40" s="52">
        <v>0.43852777777777779</v>
      </c>
      <c r="AZ40" s="53">
        <v>5.6304006995094767E-2</v>
      </c>
      <c r="BA40" s="7">
        <v>3</v>
      </c>
      <c r="BB40" s="51">
        <f t="shared" si="13"/>
        <v>6.7694444444444446E-2</v>
      </c>
      <c r="BC40" s="51">
        <f t="shared" si="14"/>
        <v>4.928658476980928E-2</v>
      </c>
      <c r="BD40" s="50">
        <v>-2.8361750000000003</v>
      </c>
      <c r="BE40" s="49">
        <v>1.9968167115123503</v>
      </c>
      <c r="BF40" s="7">
        <v>3</v>
      </c>
      <c r="BG40" s="50">
        <v>-5.0070833333333331</v>
      </c>
      <c r="BH40" s="48">
        <v>1.0310828147308717</v>
      </c>
      <c r="BI40" s="7">
        <v>3</v>
      </c>
      <c r="BJ40" s="51">
        <f t="shared" si="15"/>
        <v>-2.1709083333333328</v>
      </c>
      <c r="BK40" s="51">
        <f t="shared" si="16"/>
        <v>1.2974858702131511</v>
      </c>
      <c r="BL40" s="34">
        <v>0.35210094912464501</v>
      </c>
      <c r="BM40" s="7">
        <v>5.4977746209521429E-2</v>
      </c>
      <c r="BN40" s="7">
        <v>2</v>
      </c>
      <c r="BO40" s="7">
        <v>0.34788442067261233</v>
      </c>
      <c r="BP40" s="7">
        <v>8.2515605220542087E-3</v>
      </c>
      <c r="BQ40" s="7">
        <v>2</v>
      </c>
      <c r="BR40" s="51">
        <f t="shared" si="17"/>
        <v>-4.2165284520326862E-3</v>
      </c>
      <c r="BS40" s="51">
        <f t="shared" si="18"/>
        <v>3.9310563652329322E-2</v>
      </c>
      <c r="BT40" s="73">
        <v>526.13333333333333</v>
      </c>
      <c r="BU40" s="73">
        <v>2.0231987873991368</v>
      </c>
      <c r="BV40">
        <v>3</v>
      </c>
      <c r="BW40" s="53">
        <v>0.56778858483184902</v>
      </c>
      <c r="BX40" s="53">
        <v>0.43651224915723924</v>
      </c>
      <c r="BY40" s="7">
        <v>7</v>
      </c>
      <c r="BZ40" s="7">
        <v>222.04573609460516</v>
      </c>
      <c r="CA40" s="7">
        <v>45.350667311878276</v>
      </c>
      <c r="CB40" s="7">
        <v>2</v>
      </c>
      <c r="CC40" s="47">
        <f t="shared" si="29"/>
        <v>9.22677907028352</v>
      </c>
      <c r="CD40" s="47">
        <f t="shared" si="19"/>
        <v>1.8844792759197502</v>
      </c>
      <c r="CE40" s="7">
        <f t="shared" si="20"/>
        <v>2</v>
      </c>
      <c r="CF40" s="17">
        <f t="shared" si="21"/>
        <v>6.1537030474752882E-2</v>
      </c>
      <c r="CG40" s="34">
        <f t="shared" si="22"/>
        <v>1.9967968812308976E-2</v>
      </c>
    </row>
    <row r="41" spans="1:85" x14ac:dyDescent="0.25">
      <c r="A41" s="7" t="s">
        <v>213</v>
      </c>
      <c r="B41" s="7" t="s">
        <v>2590</v>
      </c>
      <c r="C41" s="7" t="s">
        <v>43</v>
      </c>
      <c r="D41" s="76" t="s">
        <v>8</v>
      </c>
      <c r="E41" s="45">
        <v>1.0812852458083262</v>
      </c>
      <c r="F41" s="45">
        <v>0.40261813615809305</v>
      </c>
      <c r="G41" s="7">
        <v>3</v>
      </c>
      <c r="H41" s="46">
        <f t="shared" si="25"/>
        <v>0.11274715991619101</v>
      </c>
      <c r="I41" s="46">
        <f t="shared" si="26"/>
        <v>0.53718959974619274</v>
      </c>
      <c r="J41" s="74">
        <f t="shared" si="23"/>
        <v>14.892802336041161</v>
      </c>
      <c r="K41" s="74">
        <f t="shared" si="24"/>
        <v>1.2398441612471338</v>
      </c>
      <c r="L41" s="7">
        <v>19.100000000000001</v>
      </c>
      <c r="M41" s="7">
        <v>197</v>
      </c>
      <c r="N41" s="47">
        <f t="shared" si="27"/>
        <v>1.6768037282738395E-19</v>
      </c>
      <c r="O41" s="47">
        <f t="shared" si="28"/>
        <v>6.9677075620216479E-12</v>
      </c>
      <c r="P41" s="48">
        <v>27.182037037037034</v>
      </c>
      <c r="Q41" s="49">
        <v>6.1530165324464878</v>
      </c>
      <c r="R41" s="7">
        <v>3</v>
      </c>
      <c r="S41" s="50">
        <v>127.33888888888889</v>
      </c>
      <c r="T41" s="49">
        <v>11.984090533950665</v>
      </c>
      <c r="U41" s="7">
        <v>3</v>
      </c>
      <c r="V41" s="51">
        <f t="shared" si="5"/>
        <v>100.15685185185185</v>
      </c>
      <c r="W41" s="51">
        <f t="shared" si="6"/>
        <v>7.7777039965636332</v>
      </c>
      <c r="X41" s="50">
        <v>22.966555555555555</v>
      </c>
      <c r="Y41" s="49">
        <v>1.2824165700969634</v>
      </c>
      <c r="Z41" s="7">
        <v>3</v>
      </c>
      <c r="AA41" s="50">
        <v>145.01074074074074</v>
      </c>
      <c r="AB41" s="48">
        <v>42.344797461039583</v>
      </c>
      <c r="AC41" s="7">
        <v>3</v>
      </c>
      <c r="AD41" s="51">
        <f t="shared" si="7"/>
        <v>122.04418518518519</v>
      </c>
      <c r="AE41" s="51">
        <f t="shared" si="8"/>
        <v>24.458989242374155</v>
      </c>
      <c r="AF41" s="50">
        <v>30.923703703703705</v>
      </c>
      <c r="AG41" s="49">
        <v>0.18547995798687975</v>
      </c>
      <c r="AH41" s="7">
        <v>3</v>
      </c>
      <c r="AI41" s="50">
        <v>97.424444444444433</v>
      </c>
      <c r="AJ41" s="49">
        <v>8.6131039271135794</v>
      </c>
      <c r="AK41" s="7">
        <v>3</v>
      </c>
      <c r="AL41" s="51">
        <f t="shared" si="9"/>
        <v>66.500740740740724</v>
      </c>
      <c r="AM41" s="51">
        <f t="shared" si="10"/>
        <v>4.9739307753551145</v>
      </c>
      <c r="AN41" s="50">
        <v>30.923703703703705</v>
      </c>
      <c r="AO41" s="49">
        <v>12.463700495484964</v>
      </c>
      <c r="AP41" s="7">
        <v>3</v>
      </c>
      <c r="AQ41" s="50">
        <v>139.74925925925928</v>
      </c>
      <c r="AR41" s="49">
        <v>13.216809645358683</v>
      </c>
      <c r="AS41" s="7">
        <v>3</v>
      </c>
      <c r="AT41" s="51">
        <f t="shared" si="11"/>
        <v>108.82555555555557</v>
      </c>
      <c r="AU41" s="51">
        <f t="shared" si="12"/>
        <v>10.488531629718219</v>
      </c>
      <c r="AV41" s="52">
        <v>0.15611111111111112</v>
      </c>
      <c r="AW41" s="53">
        <v>9.7675388309857683E-2</v>
      </c>
      <c r="AX41" s="7">
        <v>3</v>
      </c>
      <c r="AY41" s="52">
        <v>0.17324074074074072</v>
      </c>
      <c r="AZ41" s="53">
        <v>5.5014962424189476E-3</v>
      </c>
      <c r="BA41" s="7">
        <v>3</v>
      </c>
      <c r="BB41" s="51">
        <f t="shared" si="13"/>
        <v>1.7129629629629606E-2</v>
      </c>
      <c r="BC41" s="51">
        <f t="shared" si="14"/>
        <v>5.6482292040328397E-2</v>
      </c>
      <c r="BD41" s="50">
        <v>18.166666666666668</v>
      </c>
      <c r="BE41" s="49">
        <v>1.5332427509475905</v>
      </c>
      <c r="BF41" s="7">
        <v>3</v>
      </c>
      <c r="BG41" s="50">
        <v>-8.0658333333333321</v>
      </c>
      <c r="BH41" s="48">
        <v>1.4648129857880676</v>
      </c>
      <c r="BI41" s="7">
        <v>3</v>
      </c>
      <c r="BJ41" s="51">
        <f t="shared" si="15"/>
        <v>-26.232500000000002</v>
      </c>
      <c r="BK41" s="51">
        <f t="shared" si="16"/>
        <v>1.2242699071510184</v>
      </c>
      <c r="BL41" s="34">
        <v>0.24950092026510121</v>
      </c>
      <c r="BM41" s="7">
        <v>5.8843460258193772E-2</v>
      </c>
      <c r="BN41" s="7">
        <v>3</v>
      </c>
      <c r="BO41" s="7">
        <v>0.41919299789069631</v>
      </c>
      <c r="BP41" s="7">
        <v>1.6686297732854939E-2</v>
      </c>
      <c r="BQ41" s="7">
        <v>3</v>
      </c>
      <c r="BR41" s="51">
        <f t="shared" si="17"/>
        <v>0.1696920776255951</v>
      </c>
      <c r="BS41" s="51">
        <f t="shared" si="18"/>
        <v>3.5312818008890717E-2</v>
      </c>
      <c r="BT41" s="73">
        <v>521.83888888888885</v>
      </c>
      <c r="BU41" s="73">
        <v>0.26051942417096041</v>
      </c>
      <c r="BV41">
        <v>3</v>
      </c>
      <c r="BW41" s="53">
        <v>1.7001901090127653</v>
      </c>
      <c r="BX41" s="53">
        <v>0.72198011990312072</v>
      </c>
      <c r="BY41" s="7">
        <v>9</v>
      </c>
      <c r="BZ41" s="7">
        <v>263.69027315064147</v>
      </c>
      <c r="CA41" s="7">
        <v>33.967484991254764</v>
      </c>
      <c r="CB41" s="7">
        <v>2</v>
      </c>
      <c r="CC41" s="47">
        <f t="shared" si="29"/>
        <v>10.957255636321115</v>
      </c>
      <c r="CD41" s="47">
        <f t="shared" si="19"/>
        <v>1.4114681285928719</v>
      </c>
      <c r="CE41" s="7">
        <f t="shared" si="20"/>
        <v>2</v>
      </c>
      <c r="CF41" s="17">
        <f t="shared" si="21"/>
        <v>0.15516568796450952</v>
      </c>
      <c r="CG41" s="34">
        <f t="shared" si="22"/>
        <v>2.611805530651444E-2</v>
      </c>
    </row>
    <row r="42" spans="1:85" x14ac:dyDescent="0.25">
      <c r="A42" s="13" t="s">
        <v>166</v>
      </c>
      <c r="B42" s="7" t="s">
        <v>2590</v>
      </c>
      <c r="C42" s="7" t="s">
        <v>44</v>
      </c>
      <c r="D42" s="76" t="s">
        <v>14</v>
      </c>
      <c r="E42" s="45">
        <v>4.9046821752649203E-4</v>
      </c>
      <c r="F42" s="45">
        <v>8.4951587225362828E-4</v>
      </c>
      <c r="G42" s="7">
        <v>3</v>
      </c>
      <c r="H42" s="46">
        <f t="shared" si="25"/>
        <v>-10.993552727105975</v>
      </c>
      <c r="I42" s="46">
        <f t="shared" si="26"/>
        <v>2.4988211106473432</v>
      </c>
      <c r="J42" s="74">
        <f t="shared" si="23"/>
        <v>14.892802336041161</v>
      </c>
      <c r="K42" s="74">
        <f t="shared" si="24"/>
        <v>1.2398441612471338</v>
      </c>
      <c r="L42" s="7">
        <v>19.100000000000001</v>
      </c>
      <c r="M42" s="7">
        <v>197</v>
      </c>
      <c r="N42" s="47">
        <f t="shared" si="27"/>
        <v>1.6768037282738395E-19</v>
      </c>
      <c r="O42" s="47">
        <f t="shared" si="28"/>
        <v>6.9677075620216479E-12</v>
      </c>
      <c r="P42" s="48">
        <v>48.243333333333339</v>
      </c>
      <c r="Q42" s="49">
        <v>0.70618694408775418</v>
      </c>
      <c r="R42" s="7">
        <v>3</v>
      </c>
      <c r="S42" s="50">
        <v>47.07</v>
      </c>
      <c r="T42" s="49">
        <v>2.0958716033616631</v>
      </c>
      <c r="U42" s="7">
        <v>3</v>
      </c>
      <c r="V42" s="51">
        <f t="shared" si="5"/>
        <v>-1.1733333333333391</v>
      </c>
      <c r="W42" s="51">
        <f t="shared" si="6"/>
        <v>1.2768943806201292</v>
      </c>
      <c r="X42" s="50">
        <v>51.56333333333334</v>
      </c>
      <c r="Y42" s="49">
        <v>8.8268850677914443</v>
      </c>
      <c r="Z42" s="7">
        <v>3</v>
      </c>
      <c r="AA42" s="50">
        <v>114.33999999999999</v>
      </c>
      <c r="AB42" s="48">
        <v>117.71792972091285</v>
      </c>
      <c r="AC42" s="7">
        <v>3</v>
      </c>
      <c r="AD42" s="51">
        <f t="shared" si="7"/>
        <v>62.77666666666665</v>
      </c>
      <c r="AE42" s="51">
        <f t="shared" si="8"/>
        <v>68.155275848065699</v>
      </c>
      <c r="AF42" s="50">
        <v>54.00333333333333</v>
      </c>
      <c r="AG42" s="49">
        <v>0.93696910894176044</v>
      </c>
      <c r="AH42" s="7">
        <v>3</v>
      </c>
      <c r="AI42" s="50">
        <v>42.056666666666665</v>
      </c>
      <c r="AJ42" s="49">
        <v>2.5671406488759283</v>
      </c>
      <c r="AK42" s="7">
        <v>3</v>
      </c>
      <c r="AL42" s="51">
        <f t="shared" si="9"/>
        <v>-11.946666666666665</v>
      </c>
      <c r="AM42" s="51">
        <f t="shared" si="10"/>
        <v>1.5777750391212557</v>
      </c>
      <c r="AN42" s="50">
        <v>54.00333333333333</v>
      </c>
      <c r="AO42" s="49">
        <v>3.0764499743120282</v>
      </c>
      <c r="AP42" s="7">
        <v>3</v>
      </c>
      <c r="AQ42" s="50">
        <v>69.386666666666656</v>
      </c>
      <c r="AR42" s="49">
        <v>32.480189517783174</v>
      </c>
      <c r="AS42" s="7">
        <v>3</v>
      </c>
      <c r="AT42" s="51">
        <f t="shared" si="11"/>
        <v>15.383333333333326</v>
      </c>
      <c r="AU42" s="51">
        <f t="shared" si="12"/>
        <v>18.836376646934664</v>
      </c>
      <c r="AV42" s="52">
        <v>0.12755555555555556</v>
      </c>
      <c r="AW42" s="53">
        <v>1.9368741522054259E-2</v>
      </c>
      <c r="AX42" s="7">
        <v>3</v>
      </c>
      <c r="AY42" s="52">
        <v>0.12455555555555554</v>
      </c>
      <c r="AZ42" s="53">
        <v>2.0117248909920702E-2</v>
      </c>
      <c r="BA42" s="7">
        <v>3</v>
      </c>
      <c r="BB42" s="51">
        <f t="shared" si="13"/>
        <v>-3.0000000000000165E-3</v>
      </c>
      <c r="BC42" s="51">
        <f t="shared" si="14"/>
        <v>1.6122984130859632E-2</v>
      </c>
      <c r="BD42" s="50">
        <v>7.165</v>
      </c>
      <c r="BE42" s="49">
        <v>8.4758288680222904</v>
      </c>
      <c r="BF42" s="7">
        <v>3</v>
      </c>
      <c r="BG42" s="50">
        <v>-3.7725666666666666</v>
      </c>
      <c r="BH42" s="48">
        <v>3.3706357951183832</v>
      </c>
      <c r="BI42" s="7">
        <v>3</v>
      </c>
      <c r="BJ42" s="51">
        <f t="shared" si="15"/>
        <v>-10.937566666666667</v>
      </c>
      <c r="BK42" s="51">
        <f t="shared" si="16"/>
        <v>5.2662719471283586</v>
      </c>
      <c r="BL42" s="34">
        <v>0.24497241011025761</v>
      </c>
      <c r="BM42" s="7">
        <v>1.6368000551166488E-2</v>
      </c>
      <c r="BN42" s="7">
        <v>3</v>
      </c>
      <c r="BO42" s="7">
        <v>0.2910841491233232</v>
      </c>
      <c r="BP42" s="7">
        <v>4.8638409308243889E-2</v>
      </c>
      <c r="BQ42" s="7">
        <v>3</v>
      </c>
      <c r="BR42" s="51">
        <f t="shared" si="17"/>
        <v>4.6111739013065589E-2</v>
      </c>
      <c r="BS42" s="51">
        <f t="shared" si="18"/>
        <v>2.9628850253760282E-2</v>
      </c>
      <c r="BT42" s="73">
        <v>520.53333333333342</v>
      </c>
      <c r="BU42" s="73">
        <v>0.37859388971999924</v>
      </c>
      <c r="BV42">
        <v>3</v>
      </c>
      <c r="BW42" s="53">
        <v>0.15281066918408981</v>
      </c>
      <c r="BX42" s="53">
        <v>2.7928839776416501E-2</v>
      </c>
      <c r="BY42" s="7">
        <v>3</v>
      </c>
      <c r="BZ42" s="7">
        <v>234.844943234575</v>
      </c>
      <c r="CA42" s="7">
        <v>0.33155080188679487</v>
      </c>
      <c r="CB42" s="7">
        <v>2</v>
      </c>
      <c r="CC42" s="47">
        <f t="shared" si="29"/>
        <v>9.758631014988195</v>
      </c>
      <c r="CD42" s="47">
        <f t="shared" si="19"/>
        <v>1.3777098598648214E-2</v>
      </c>
      <c r="CE42" s="7">
        <f t="shared" si="20"/>
        <v>2</v>
      </c>
      <c r="CF42" s="17">
        <f t="shared" si="21"/>
        <v>1.5659027270258426E-2</v>
      </c>
      <c r="CG42" s="34">
        <f t="shared" si="22"/>
        <v>1.6524289847649986E-3</v>
      </c>
    </row>
    <row r="43" spans="1:85" x14ac:dyDescent="0.25">
      <c r="A43" s="7" t="s">
        <v>167</v>
      </c>
      <c r="B43" s="7" t="s">
        <v>2590</v>
      </c>
      <c r="C43" s="7" t="s">
        <v>45</v>
      </c>
      <c r="D43" s="76" t="s">
        <v>14</v>
      </c>
      <c r="E43" s="45">
        <v>1.4902857659882503E-2</v>
      </c>
      <c r="F43" s="45">
        <v>2.5812506644883521E-2</v>
      </c>
      <c r="G43" s="7">
        <v>3</v>
      </c>
      <c r="H43" s="46">
        <f t="shared" si="25"/>
        <v>-6.0682671922118683</v>
      </c>
      <c r="I43" s="46">
        <f t="shared" si="26"/>
        <v>2.4988211106473437</v>
      </c>
      <c r="J43" s="74">
        <f t="shared" si="23"/>
        <v>14.892802336041161</v>
      </c>
      <c r="K43" s="74">
        <f t="shared" si="24"/>
        <v>1.2398441612471338</v>
      </c>
      <c r="L43" s="7">
        <v>19.100000000000001</v>
      </c>
      <c r="M43" s="7">
        <v>197</v>
      </c>
      <c r="N43" s="47">
        <f t="shared" si="27"/>
        <v>1.6768037282738395E-19</v>
      </c>
      <c r="O43" s="47">
        <f t="shared" si="28"/>
        <v>6.9677075620216479E-12</v>
      </c>
      <c r="P43" s="48">
        <v>28.085555555555555</v>
      </c>
      <c r="Q43" s="49">
        <v>1.1260567053677657</v>
      </c>
      <c r="R43" s="7">
        <v>3</v>
      </c>
      <c r="S43" s="50">
        <v>51.18333333333333</v>
      </c>
      <c r="T43" s="49">
        <v>25.204254270526118</v>
      </c>
      <c r="U43" s="7">
        <v>3</v>
      </c>
      <c r="V43" s="51">
        <f t="shared" si="5"/>
        <v>23.097777777777775</v>
      </c>
      <c r="W43" s="51">
        <f t="shared" si="6"/>
        <v>14.566198738140731</v>
      </c>
      <c r="X43" s="50">
        <v>28.556666666666668</v>
      </c>
      <c r="Y43" s="49">
        <v>1.2517765153750271</v>
      </c>
      <c r="Z43" s="7">
        <v>3</v>
      </c>
      <c r="AA43" s="50">
        <v>33.768888888888888</v>
      </c>
      <c r="AB43" s="48">
        <v>3.8994035631296402</v>
      </c>
      <c r="AC43" s="7">
        <v>3</v>
      </c>
      <c r="AD43" s="51">
        <f t="shared" si="7"/>
        <v>5.2122222222222199</v>
      </c>
      <c r="AE43" s="51">
        <f t="shared" si="8"/>
        <v>2.3644796885426738</v>
      </c>
      <c r="AF43" s="50">
        <v>31.554444444444446</v>
      </c>
      <c r="AG43" s="49">
        <v>1.6560741171461741</v>
      </c>
      <c r="AH43" s="7">
        <v>3</v>
      </c>
      <c r="AI43" s="50">
        <v>31.502222222222219</v>
      </c>
      <c r="AJ43" s="49">
        <v>4.8974384839121816</v>
      </c>
      <c r="AK43" s="7">
        <v>3</v>
      </c>
      <c r="AL43" s="51">
        <f t="shared" si="9"/>
        <v>-5.2222222222226833E-2</v>
      </c>
      <c r="AM43" s="51">
        <f t="shared" si="10"/>
        <v>2.9848218922400003</v>
      </c>
      <c r="AN43" s="50">
        <v>31.554444444444446</v>
      </c>
      <c r="AO43" s="49">
        <v>0.73938663268454652</v>
      </c>
      <c r="AP43" s="7">
        <v>3</v>
      </c>
      <c r="AQ43" s="50">
        <v>40.083333333333336</v>
      </c>
      <c r="AR43" s="49">
        <v>2.799251884184613</v>
      </c>
      <c r="AS43" s="7">
        <v>3</v>
      </c>
      <c r="AT43" s="51">
        <f t="shared" si="11"/>
        <v>8.5288888888888899</v>
      </c>
      <c r="AU43" s="51">
        <f t="shared" si="12"/>
        <v>1.6715764718476287</v>
      </c>
      <c r="AV43" s="52">
        <v>0.16788888888888889</v>
      </c>
      <c r="AW43" s="53">
        <v>3.5917085586626138E-2</v>
      </c>
      <c r="AX43" s="7">
        <v>3</v>
      </c>
      <c r="AY43" s="52">
        <v>0.16288888888888886</v>
      </c>
      <c r="AZ43" s="53">
        <v>8.4940066016072902E-3</v>
      </c>
      <c r="BA43" s="7">
        <v>3</v>
      </c>
      <c r="BB43" s="51">
        <f t="shared" si="13"/>
        <v>-5.0000000000000322E-3</v>
      </c>
      <c r="BC43" s="51">
        <f t="shared" si="14"/>
        <v>2.1308724231991424E-2</v>
      </c>
      <c r="BD43" s="50">
        <v>-9.3450000000000006</v>
      </c>
      <c r="BE43" s="49">
        <v>1.6371621788936976</v>
      </c>
      <c r="BF43" s="7">
        <v>3</v>
      </c>
      <c r="BG43" s="50">
        <v>-5.0434999999999999</v>
      </c>
      <c r="BH43" s="48">
        <v>4.4191098368336572</v>
      </c>
      <c r="BI43" s="7">
        <v>3</v>
      </c>
      <c r="BJ43" s="51">
        <f t="shared" si="15"/>
        <v>4.3015000000000008</v>
      </c>
      <c r="BK43" s="51">
        <f t="shared" si="16"/>
        <v>2.7208351505864243</v>
      </c>
      <c r="BL43" s="34">
        <v>0.21317563003564544</v>
      </c>
      <c r="BM43" s="7">
        <v>1.3004607800374206E-2</v>
      </c>
      <c r="BN43" s="7">
        <v>3</v>
      </c>
      <c r="BO43" s="7">
        <v>0.26944905753996407</v>
      </c>
      <c r="BP43" s="7">
        <v>5.2253974173078213E-2</v>
      </c>
      <c r="BQ43" s="7">
        <v>3</v>
      </c>
      <c r="BR43" s="51">
        <f t="shared" si="17"/>
        <v>5.6273427504318629E-2</v>
      </c>
      <c r="BS43" s="51">
        <f t="shared" si="18"/>
        <v>3.1089106564423704E-2</v>
      </c>
      <c r="BT43" s="73">
        <v>519.06666666666672</v>
      </c>
      <c r="BU43" s="73">
        <v>0.41633319989321199</v>
      </c>
      <c r="BV43">
        <v>3</v>
      </c>
      <c r="BW43" s="53">
        <v>1.9506702970041083</v>
      </c>
      <c r="BX43" s="53">
        <v>0.61979743066671167</v>
      </c>
      <c r="BY43" s="7">
        <v>3</v>
      </c>
      <c r="BZ43" s="7">
        <v>216.95772356558183</v>
      </c>
      <c r="CA43" s="7">
        <v>4.7260469998847316</v>
      </c>
      <c r="CB43" s="7">
        <v>2</v>
      </c>
      <c r="CC43" s="47">
        <f t="shared" si="29"/>
        <v>9.0153543055578833</v>
      </c>
      <c r="CD43" s="47">
        <f t="shared" si="19"/>
        <v>0.19638382754233003</v>
      </c>
      <c r="CE43" s="7">
        <f t="shared" si="20"/>
        <v>2</v>
      </c>
      <c r="CF43" s="17">
        <f t="shared" si="21"/>
        <v>0.21637200612310245</v>
      </c>
      <c r="CG43" s="34">
        <f t="shared" si="22"/>
        <v>3.9831982134737889E-2</v>
      </c>
    </row>
    <row r="44" spans="1:85" x14ac:dyDescent="0.25">
      <c r="A44" s="7" t="s">
        <v>168</v>
      </c>
      <c r="B44" s="7" t="s">
        <v>2590</v>
      </c>
      <c r="C44" s="7" t="s">
        <v>46</v>
      </c>
      <c r="D44" s="77" t="s">
        <v>6</v>
      </c>
      <c r="E44" s="45">
        <v>2.5970033201750471E-3</v>
      </c>
      <c r="F44" s="45">
        <v>8.4796219742442073E-4</v>
      </c>
      <c r="G44" s="7">
        <v>3</v>
      </c>
      <c r="H44" s="46">
        <f t="shared" si="25"/>
        <v>-8.5889364262110295</v>
      </c>
      <c r="I44" s="46">
        <f t="shared" si="26"/>
        <v>0.47106249252044152</v>
      </c>
      <c r="J44" s="74">
        <f t="shared" si="23"/>
        <v>14.892802336041161</v>
      </c>
      <c r="K44" s="74">
        <f t="shared" si="24"/>
        <v>1.2398441612471338</v>
      </c>
      <c r="L44" s="7">
        <v>19.100000000000001</v>
      </c>
      <c r="M44" s="7">
        <v>197</v>
      </c>
      <c r="N44" s="47">
        <f t="shared" si="27"/>
        <v>1.6768037282738395E-19</v>
      </c>
      <c r="O44" s="47">
        <f t="shared" si="28"/>
        <v>6.9677075620216479E-12</v>
      </c>
      <c r="P44" s="48">
        <v>183.16</v>
      </c>
      <c r="Q44" s="49">
        <v>265.59565115248233</v>
      </c>
      <c r="R44" s="7">
        <v>3</v>
      </c>
      <c r="S44" s="50">
        <v>43.766666666666666</v>
      </c>
      <c r="T44" s="49">
        <v>1.9987551681539752</v>
      </c>
      <c r="U44" s="7">
        <v>2</v>
      </c>
      <c r="V44" s="51">
        <f t="shared" si="5"/>
        <v>-139.39333333333332</v>
      </c>
      <c r="W44" s="51">
        <f t="shared" si="6"/>
        <v>153.34823381707014</v>
      </c>
      <c r="X44" s="50">
        <v>299.33333333333331</v>
      </c>
      <c r="Y44" s="49">
        <v>458.45954141135627</v>
      </c>
      <c r="Z44" s="7">
        <v>3</v>
      </c>
      <c r="AA44" s="50">
        <v>31.392499999999998</v>
      </c>
      <c r="AB44" s="48">
        <v>2.4241977481678787</v>
      </c>
      <c r="AC44" s="7">
        <v>2</v>
      </c>
      <c r="AD44" s="51">
        <f t="shared" si="7"/>
        <v>-267.94083333333333</v>
      </c>
      <c r="AE44" s="51">
        <f t="shared" si="8"/>
        <v>264.69729013421755</v>
      </c>
      <c r="AF44" s="50">
        <v>281.84555555555556</v>
      </c>
      <c r="AG44" s="49">
        <v>104.06453085216634</v>
      </c>
      <c r="AH44" s="7">
        <v>3</v>
      </c>
      <c r="AI44" s="50">
        <v>27.009999999999998</v>
      </c>
      <c r="AJ44" s="49">
        <v>3.0499872495179767</v>
      </c>
      <c r="AK44" s="7">
        <v>2</v>
      </c>
      <c r="AL44" s="51">
        <f t="shared" si="9"/>
        <v>-254.83555555555557</v>
      </c>
      <c r="AM44" s="51">
        <f t="shared" si="10"/>
        <v>60.120379835833859</v>
      </c>
      <c r="AN44" s="50">
        <v>281.84555555555556</v>
      </c>
      <c r="AO44" s="49">
        <v>387.13942737200762</v>
      </c>
      <c r="AP44" s="7">
        <v>3</v>
      </c>
      <c r="AQ44" s="50">
        <v>74.933333333333337</v>
      </c>
      <c r="AR44" s="49">
        <v>0.43369215912775666</v>
      </c>
      <c r="AS44" s="7">
        <v>2</v>
      </c>
      <c r="AT44" s="51">
        <f t="shared" si="11"/>
        <v>-206.91222222222223</v>
      </c>
      <c r="AU44" s="51">
        <f t="shared" si="12"/>
        <v>223.51526298313448</v>
      </c>
      <c r="AV44" s="52">
        <v>0.31355555555555559</v>
      </c>
      <c r="AW44" s="53">
        <v>0.27605179331529905</v>
      </c>
      <c r="AX44" s="7">
        <v>3</v>
      </c>
      <c r="AY44" s="52">
        <v>0.33950000000000002</v>
      </c>
      <c r="AZ44" s="53">
        <v>3.064129385141643E-3</v>
      </c>
      <c r="BA44" s="7">
        <v>2</v>
      </c>
      <c r="BB44" s="51">
        <f t="shared" si="13"/>
        <v>2.5944444444444437E-2</v>
      </c>
      <c r="BC44" s="51">
        <f t="shared" si="14"/>
        <v>0.15939330383878103</v>
      </c>
      <c r="BD44" s="50">
        <v>-4.7833333333333332</v>
      </c>
      <c r="BE44" s="49">
        <v>4.4777458987009666</v>
      </c>
      <c r="BF44" s="7">
        <v>3</v>
      </c>
      <c r="BG44" s="50">
        <v>-7.9458333333333337</v>
      </c>
      <c r="BH44" s="48">
        <v>3.1355624827665811</v>
      </c>
      <c r="BI44" s="7">
        <v>3</v>
      </c>
      <c r="BJ44" s="51">
        <f t="shared" si="15"/>
        <v>-3.1625000000000005</v>
      </c>
      <c r="BK44" s="51">
        <f t="shared" si="16"/>
        <v>3.1560502962123751</v>
      </c>
      <c r="BL44" s="34">
        <v>0.76967268988813409</v>
      </c>
      <c r="BM44" s="7">
        <v>8.4151903895591483E-3</v>
      </c>
      <c r="BN44" s="7">
        <v>2</v>
      </c>
      <c r="BO44" s="7">
        <v>0.35484460574647186</v>
      </c>
      <c r="BP44" s="7">
        <v>1.1026493116518358E-2</v>
      </c>
      <c r="BQ44" s="7">
        <v>3</v>
      </c>
      <c r="BR44" s="51">
        <f t="shared" si="17"/>
        <v>-0.41482808414166222</v>
      </c>
      <c r="BS44" s="51">
        <f t="shared" si="18"/>
        <v>8.714101491020549E-3</v>
      </c>
      <c r="BT44" s="73">
        <v>544.1</v>
      </c>
      <c r="BU44" s="73">
        <v>12.16223663640865</v>
      </c>
      <c r="BV44">
        <v>2</v>
      </c>
      <c r="BW44" s="53">
        <v>0.59593416915395159</v>
      </c>
      <c r="BX44" s="53">
        <v>0.3473543350187801</v>
      </c>
      <c r="BY44" s="7">
        <v>3</v>
      </c>
      <c r="BZ44" s="7">
        <v>192.68631740751215</v>
      </c>
      <c r="CA44" s="7">
        <v>98.103153567509452</v>
      </c>
      <c r="CB44" s="7">
        <v>2</v>
      </c>
      <c r="CC44" s="47">
        <f t="shared" si="29"/>
        <v>8.0067922575561479</v>
      </c>
      <c r="CD44" s="47">
        <f t="shared" si="19"/>
        <v>4.0765300878367032</v>
      </c>
      <c r="CE44" s="7">
        <f t="shared" si="20"/>
        <v>2</v>
      </c>
      <c r="CF44" s="17">
        <f t="shared" si="21"/>
        <v>7.4428578884578683E-2</v>
      </c>
      <c r="CG44" s="34">
        <f t="shared" si="22"/>
        <v>3.6678713846617646E-2</v>
      </c>
    </row>
    <row r="45" spans="1:85" x14ac:dyDescent="0.25">
      <c r="A45" s="7" t="s">
        <v>169</v>
      </c>
      <c r="B45" s="7" t="s">
        <v>2590</v>
      </c>
      <c r="C45" s="7" t="s">
        <v>47</v>
      </c>
      <c r="D45" s="76" t="s">
        <v>14</v>
      </c>
      <c r="E45" s="45">
        <v>1.1627669703626961E-2</v>
      </c>
      <c r="F45" s="45">
        <v>8.4896139415136431E-3</v>
      </c>
      <c r="G45" s="7">
        <v>3</v>
      </c>
      <c r="H45" s="46">
        <f t="shared" si="25"/>
        <v>-6.4262941938989222</v>
      </c>
      <c r="I45" s="46">
        <f t="shared" si="26"/>
        <v>1.0533429521706406</v>
      </c>
      <c r="J45" s="74">
        <f t="shared" si="23"/>
        <v>14.892802336041161</v>
      </c>
      <c r="K45" s="74">
        <f t="shared" si="24"/>
        <v>1.2398441612471338</v>
      </c>
      <c r="L45" s="7">
        <v>19.100000000000001</v>
      </c>
      <c r="M45" s="7">
        <v>197</v>
      </c>
      <c r="N45" s="47">
        <f t="shared" si="27"/>
        <v>1.6768037282738395E-19</v>
      </c>
      <c r="O45" s="47">
        <f t="shared" si="28"/>
        <v>6.9677075620216479E-12</v>
      </c>
      <c r="P45" s="48">
        <v>34.957777777777778</v>
      </c>
      <c r="Q45" s="49">
        <v>2.243564458953982</v>
      </c>
      <c r="R45" s="7">
        <v>3</v>
      </c>
      <c r="S45" s="50">
        <v>44.745833333333337</v>
      </c>
      <c r="T45" s="49">
        <v>12.66074691714512</v>
      </c>
      <c r="U45" s="7">
        <v>2</v>
      </c>
      <c r="V45" s="51">
        <f t="shared" si="5"/>
        <v>9.7880555555555588</v>
      </c>
      <c r="W45" s="51">
        <f t="shared" si="6"/>
        <v>9.0457236716487728</v>
      </c>
      <c r="X45" s="50">
        <v>96.528888888888886</v>
      </c>
      <c r="Y45" s="49">
        <v>111.17569205408033</v>
      </c>
      <c r="Z45" s="7">
        <v>3</v>
      </c>
      <c r="AA45" s="50">
        <v>29.929166666666667</v>
      </c>
      <c r="AB45" s="48">
        <v>1.7100198991694697</v>
      </c>
      <c r="AC45" s="7">
        <v>2</v>
      </c>
      <c r="AD45" s="51">
        <f t="shared" si="7"/>
        <v>-66.599722222222226</v>
      </c>
      <c r="AE45" s="51">
        <f t="shared" si="8"/>
        <v>64.198703921982286</v>
      </c>
      <c r="AF45" s="50">
        <v>65.688888888888883</v>
      </c>
      <c r="AG45" s="49">
        <v>1.2438426124090005</v>
      </c>
      <c r="AH45" s="7">
        <v>3</v>
      </c>
      <c r="AI45" s="50">
        <v>25.796666666666667</v>
      </c>
      <c r="AJ45" s="49">
        <v>0.7023927359786365</v>
      </c>
      <c r="AK45" s="7">
        <v>2</v>
      </c>
      <c r="AL45" s="51">
        <f t="shared" si="9"/>
        <v>-39.892222222222216</v>
      </c>
      <c r="AM45" s="51">
        <f t="shared" si="10"/>
        <v>0.87315095636012041</v>
      </c>
      <c r="AN45" s="50">
        <v>65.688888888888883</v>
      </c>
      <c r="AO45" s="49">
        <v>52.039928082337056</v>
      </c>
      <c r="AP45" s="7">
        <v>3</v>
      </c>
      <c r="AQ45" s="50">
        <v>64.326666666666668</v>
      </c>
      <c r="AR45" s="49">
        <v>21.269771978091367</v>
      </c>
      <c r="AS45" s="7">
        <v>2</v>
      </c>
      <c r="AT45" s="51">
        <f t="shared" si="11"/>
        <v>-1.3622222222222149</v>
      </c>
      <c r="AU45" s="51">
        <f t="shared" si="12"/>
        <v>33.599399373673407</v>
      </c>
      <c r="AV45" s="52">
        <v>0.18838888888888886</v>
      </c>
      <c r="AW45" s="53">
        <v>5.3250543380987052E-2</v>
      </c>
      <c r="AX45" s="7">
        <v>3</v>
      </c>
      <c r="AY45" s="52">
        <v>0.29866666666666669</v>
      </c>
      <c r="AZ45" s="53">
        <v>6.7410846473117569E-2</v>
      </c>
      <c r="BA45" s="7">
        <v>2</v>
      </c>
      <c r="BB45" s="51">
        <f t="shared" si="13"/>
        <v>0.11027777777777784</v>
      </c>
      <c r="BC45" s="51">
        <f t="shared" si="14"/>
        <v>5.6721406023075405E-2</v>
      </c>
      <c r="BD45" s="50">
        <v>-3.0700000000000003</v>
      </c>
      <c r="BE45" s="49">
        <v>1.0782045260524549</v>
      </c>
      <c r="BF45" s="7">
        <v>3</v>
      </c>
      <c r="BG45" s="50">
        <v>-5.3516666666666666</v>
      </c>
      <c r="BH45" s="48">
        <v>0.79475363058833093</v>
      </c>
      <c r="BI45" s="7">
        <v>3</v>
      </c>
      <c r="BJ45" s="51">
        <f t="shared" si="15"/>
        <v>-2.2816666666666663</v>
      </c>
      <c r="BK45" s="51">
        <f t="shared" si="16"/>
        <v>0.77333872124559844</v>
      </c>
      <c r="BL45" s="34">
        <v>0.32209872639886877</v>
      </c>
      <c r="BM45" s="7">
        <v>2.023555934549805E-2</v>
      </c>
      <c r="BN45" s="7">
        <v>3</v>
      </c>
      <c r="BO45" s="7">
        <v>0.35095680749012953</v>
      </c>
      <c r="BP45" s="7">
        <v>1.3965584786452899E-2</v>
      </c>
      <c r="BQ45" s="7">
        <v>3</v>
      </c>
      <c r="BR45" s="51">
        <f t="shared" si="17"/>
        <v>2.8858081091260757E-2</v>
      </c>
      <c r="BS45" s="51">
        <f t="shared" si="18"/>
        <v>1.4195250619517997E-2</v>
      </c>
      <c r="BT45" s="73">
        <v>524.93333333333339</v>
      </c>
      <c r="BU45" s="73">
        <v>0.41633319989321199</v>
      </c>
      <c r="BV45">
        <v>3</v>
      </c>
      <c r="BW45" s="53">
        <v>0.33304289231713469</v>
      </c>
      <c r="BX45" s="53">
        <v>0.23873154012753939</v>
      </c>
      <c r="BY45" s="7">
        <v>3</v>
      </c>
      <c r="BZ45" s="7">
        <v>230.51736364731033</v>
      </c>
      <c r="CA45" s="7">
        <v>26.38494546983037</v>
      </c>
      <c r="CB45" s="7">
        <v>2</v>
      </c>
      <c r="CC45" s="47">
        <f t="shared" si="29"/>
        <v>9.5788049059034108</v>
      </c>
      <c r="CD45" s="47">
        <f t="shared" si="19"/>
        <v>1.0963870187891334</v>
      </c>
      <c r="CE45" s="7">
        <f t="shared" si="20"/>
        <v>2</v>
      </c>
      <c r="CF45" s="17">
        <f t="shared" si="21"/>
        <v>3.4768731129692448E-2</v>
      </c>
      <c r="CG45" s="34">
        <f t="shared" si="22"/>
        <v>1.4661817645403042E-2</v>
      </c>
    </row>
    <row r="46" spans="1:85" x14ac:dyDescent="0.25">
      <c r="A46" s="7" t="s">
        <v>177</v>
      </c>
      <c r="B46" s="7" t="s">
        <v>2590</v>
      </c>
      <c r="C46" s="7" t="s">
        <v>51</v>
      </c>
      <c r="D46" s="76" t="s">
        <v>6</v>
      </c>
      <c r="E46" s="45">
        <v>1.3384896669556544E-2</v>
      </c>
      <c r="F46" s="45">
        <v>3.7207523420129023E-3</v>
      </c>
      <c r="G46" s="7">
        <v>3</v>
      </c>
      <c r="H46" s="46">
        <f t="shared" si="25"/>
        <v>-6.2232501882554123</v>
      </c>
      <c r="I46" s="46">
        <f t="shared" si="26"/>
        <v>0.40104239014464166</v>
      </c>
      <c r="J46" s="74">
        <f t="shared" si="23"/>
        <v>14.892802336041161</v>
      </c>
      <c r="K46" s="74">
        <f t="shared" si="24"/>
        <v>1.2398441612471338</v>
      </c>
      <c r="L46" s="7">
        <v>19.100000000000001</v>
      </c>
      <c r="M46" s="7">
        <v>197</v>
      </c>
      <c r="N46" s="47">
        <f t="shared" si="27"/>
        <v>1.6768037282738395E-19</v>
      </c>
      <c r="O46" s="47">
        <f t="shared" si="28"/>
        <v>6.9677075620216479E-12</v>
      </c>
      <c r="P46" s="48">
        <v>23.895555555555557</v>
      </c>
      <c r="Q46" s="49">
        <v>0.79544071176042153</v>
      </c>
      <c r="R46" s="7">
        <v>3</v>
      </c>
      <c r="S46" s="50">
        <v>41.644444444444446</v>
      </c>
      <c r="T46" s="49">
        <v>1.6420120899992556</v>
      </c>
      <c r="U46" s="7">
        <v>3</v>
      </c>
      <c r="V46" s="51">
        <f t="shared" si="5"/>
        <v>17.748888888888889</v>
      </c>
      <c r="W46" s="51">
        <f t="shared" si="6"/>
        <v>1.0533960365771984</v>
      </c>
      <c r="X46" s="50">
        <v>23.234444444444446</v>
      </c>
      <c r="Y46" s="49">
        <v>0.41681775038622887</v>
      </c>
      <c r="Z46" s="7">
        <v>3</v>
      </c>
      <c r="AA46" s="50">
        <v>41.605555555555554</v>
      </c>
      <c r="AB46" s="48">
        <v>2.2150102415949164</v>
      </c>
      <c r="AC46" s="7">
        <v>3</v>
      </c>
      <c r="AD46" s="51">
        <f t="shared" si="7"/>
        <v>18.371111111111109</v>
      </c>
      <c r="AE46" s="51">
        <f t="shared" si="8"/>
        <v>1.3012823684616401</v>
      </c>
      <c r="AF46" s="50">
        <v>25.20888888888889</v>
      </c>
      <c r="AG46" s="49">
        <v>0.5979698989079637</v>
      </c>
      <c r="AH46" s="7">
        <v>3</v>
      </c>
      <c r="AI46" s="50">
        <v>39.838888888888881</v>
      </c>
      <c r="AJ46" s="49">
        <v>2.2123550381470887</v>
      </c>
      <c r="AK46" s="7">
        <v>3</v>
      </c>
      <c r="AL46" s="51">
        <f t="shared" si="9"/>
        <v>14.629999999999992</v>
      </c>
      <c r="AM46" s="51">
        <f t="shared" si="10"/>
        <v>1.3231380395124825</v>
      </c>
      <c r="AN46" s="50">
        <v>25.20888888888889</v>
      </c>
      <c r="AO46" s="49">
        <v>0.67357531405455995</v>
      </c>
      <c r="AP46" s="7">
        <v>3</v>
      </c>
      <c r="AQ46" s="50">
        <v>43.854444444444432</v>
      </c>
      <c r="AR46" s="49">
        <v>2.2507537832007709</v>
      </c>
      <c r="AS46" s="7">
        <v>3</v>
      </c>
      <c r="AT46" s="51">
        <f t="shared" si="11"/>
        <v>18.645555555555543</v>
      </c>
      <c r="AU46" s="51">
        <f t="shared" si="12"/>
        <v>1.3564163933316205</v>
      </c>
      <c r="AV46" s="52">
        <v>0.11344444444444444</v>
      </c>
      <c r="AW46" s="53">
        <v>8.6688031554620088E-3</v>
      </c>
      <c r="AX46" s="7">
        <v>3</v>
      </c>
      <c r="AY46" s="52">
        <v>0.12933333333333333</v>
      </c>
      <c r="AZ46" s="53">
        <v>6.0277137733417132E-3</v>
      </c>
      <c r="BA46" s="7">
        <v>3</v>
      </c>
      <c r="BB46" s="51">
        <f t="shared" si="13"/>
        <v>1.5888888888888883E-2</v>
      </c>
      <c r="BC46" s="51">
        <f t="shared" si="14"/>
        <v>6.0959407663756454E-3</v>
      </c>
      <c r="BD46" s="50">
        <v>-20.225000000000001</v>
      </c>
      <c r="BE46" s="49">
        <v>2.1703974290438133</v>
      </c>
      <c r="BF46" s="7">
        <v>3</v>
      </c>
      <c r="BG46" s="50">
        <v>-7.8066666666666675</v>
      </c>
      <c r="BH46" s="48">
        <v>4.1605177963005184</v>
      </c>
      <c r="BI46" s="7">
        <v>3</v>
      </c>
      <c r="BJ46" s="51">
        <f t="shared" si="15"/>
        <v>12.418333333333333</v>
      </c>
      <c r="BK46" s="51">
        <f t="shared" si="16"/>
        <v>2.7092762461177289</v>
      </c>
      <c r="BL46" s="34">
        <v>0.29863053951832869</v>
      </c>
      <c r="BM46" s="7">
        <v>5.3885813472948829E-3</v>
      </c>
      <c r="BN46" s="7">
        <v>3</v>
      </c>
      <c r="BO46" s="7">
        <v>0.31351997283155253</v>
      </c>
      <c r="BP46" s="7">
        <v>2.2167175894612558E-3</v>
      </c>
      <c r="BQ46" s="7">
        <v>3</v>
      </c>
      <c r="BR46" s="51">
        <f t="shared" si="17"/>
        <v>1.4889433313223843E-2</v>
      </c>
      <c r="BS46" s="51">
        <f t="shared" si="18"/>
        <v>3.3640573621665677E-3</v>
      </c>
      <c r="BT46" s="73">
        <v>527.1</v>
      </c>
      <c r="BU46" s="73">
        <v>0.55677643628301654</v>
      </c>
      <c r="BV46">
        <v>3</v>
      </c>
      <c r="BW46" s="53">
        <v>4.7907352018744369</v>
      </c>
      <c r="BX46" s="53">
        <v>0.64213388204850408</v>
      </c>
      <c r="BY46" s="7">
        <v>3</v>
      </c>
      <c r="BZ46" s="13">
        <v>239.38111658312698</v>
      </c>
      <c r="CA46" s="13">
        <v>16.631810707710333</v>
      </c>
      <c r="CB46" s="7">
        <v>2</v>
      </c>
      <c r="CC46" s="47">
        <f t="shared" si="29"/>
        <v>9.9471249264126644</v>
      </c>
      <c r="CD46" s="47">
        <f t="shared" si="19"/>
        <v>0.69111006425017074</v>
      </c>
      <c r="CE46" s="7">
        <f t="shared" si="20"/>
        <v>2</v>
      </c>
      <c r="CF46" s="17">
        <f t="shared" si="21"/>
        <v>0.48162008995720634</v>
      </c>
      <c r="CG46" s="34">
        <f t="shared" si="22"/>
        <v>4.4147058809313994E-2</v>
      </c>
    </row>
    <row r="47" spans="1:85" x14ac:dyDescent="0.25">
      <c r="A47" s="7" t="s">
        <v>178</v>
      </c>
      <c r="B47" s="7" t="s">
        <v>2590</v>
      </c>
      <c r="C47" s="7" t="s">
        <v>53</v>
      </c>
      <c r="D47" s="76" t="s">
        <v>6</v>
      </c>
      <c r="E47" s="45">
        <v>1.390538886158474E-2</v>
      </c>
      <c r="F47" s="45">
        <v>4.4207155416733698E-3</v>
      </c>
      <c r="G47" s="7">
        <v>3</v>
      </c>
      <c r="H47" s="46">
        <f t="shared" si="25"/>
        <v>-6.1682120998304644</v>
      </c>
      <c r="I47" s="46">
        <f t="shared" si="26"/>
        <v>0.45865271749229547</v>
      </c>
      <c r="J47" s="74">
        <f t="shared" si="23"/>
        <v>14.892802336041161</v>
      </c>
      <c r="K47" s="74">
        <f t="shared" si="24"/>
        <v>1.2398441612471338</v>
      </c>
      <c r="L47" s="7">
        <v>19.100000000000001</v>
      </c>
      <c r="M47" s="7">
        <v>197</v>
      </c>
      <c r="N47" s="47">
        <f t="shared" si="27"/>
        <v>1.6768037282738395E-19</v>
      </c>
      <c r="O47" s="47">
        <f t="shared" si="28"/>
        <v>6.9677075620216479E-12</v>
      </c>
      <c r="P47" s="48">
        <v>24.185555555555553</v>
      </c>
      <c r="Q47" s="49">
        <v>0.7776912650298331</v>
      </c>
      <c r="R47" s="7">
        <v>3</v>
      </c>
      <c r="S47" s="50">
        <v>41.882222222222218</v>
      </c>
      <c r="T47" s="49">
        <v>0.95098973784235785</v>
      </c>
      <c r="U47" s="7">
        <v>3</v>
      </c>
      <c r="V47" s="51">
        <f t="shared" si="5"/>
        <v>17.696666666666665</v>
      </c>
      <c r="W47" s="51">
        <f t="shared" si="6"/>
        <v>0.70926844593218696</v>
      </c>
      <c r="X47" s="50">
        <v>22.044444444444448</v>
      </c>
      <c r="Y47" s="49">
        <v>0.89965631297817328</v>
      </c>
      <c r="Z47" s="7">
        <v>3</v>
      </c>
      <c r="AA47" s="50">
        <v>39.153333333333336</v>
      </c>
      <c r="AB47" s="48">
        <v>1.2722857820124809</v>
      </c>
      <c r="AC47" s="7">
        <v>3</v>
      </c>
      <c r="AD47" s="51">
        <f t="shared" si="7"/>
        <v>17.108888888888888</v>
      </c>
      <c r="AE47" s="51">
        <f t="shared" si="8"/>
        <v>0.8996467070638694</v>
      </c>
      <c r="AF47" s="50">
        <v>25.936666666666667</v>
      </c>
      <c r="AG47" s="49">
        <v>2.829401193028481</v>
      </c>
      <c r="AH47" s="7">
        <v>3</v>
      </c>
      <c r="AI47" s="50">
        <v>35.747777777777777</v>
      </c>
      <c r="AJ47" s="49">
        <v>2.3736992539384896</v>
      </c>
      <c r="AK47" s="7">
        <v>3</v>
      </c>
      <c r="AL47" s="51">
        <f t="shared" si="9"/>
        <v>9.81111111111111</v>
      </c>
      <c r="AM47" s="51">
        <f t="shared" si="10"/>
        <v>2.1322882278012303</v>
      </c>
      <c r="AN47" s="50">
        <v>25.936666666666667</v>
      </c>
      <c r="AO47" s="49">
        <v>2.0444586352164515</v>
      </c>
      <c r="AP47" s="7">
        <v>3</v>
      </c>
      <c r="AQ47" s="50">
        <v>45.798888888888889</v>
      </c>
      <c r="AR47" s="49">
        <v>2.1316825210078463</v>
      </c>
      <c r="AS47" s="7">
        <v>3</v>
      </c>
      <c r="AT47" s="51">
        <f t="shared" si="11"/>
        <v>19.862222222222222</v>
      </c>
      <c r="AU47" s="51">
        <f t="shared" si="12"/>
        <v>1.7052743162984545</v>
      </c>
      <c r="AV47" s="52">
        <v>0.12844444444444444</v>
      </c>
      <c r="AW47" s="53">
        <v>2.4139256486141063E-2</v>
      </c>
      <c r="AX47" s="7">
        <v>3</v>
      </c>
      <c r="AY47" s="52">
        <v>0.11844444444444445</v>
      </c>
      <c r="AZ47" s="53">
        <v>1.7833592936843567E-2</v>
      </c>
      <c r="BA47" s="7">
        <v>3</v>
      </c>
      <c r="BB47" s="51">
        <f t="shared" si="13"/>
        <v>-9.999999999999995E-3</v>
      </c>
      <c r="BC47" s="51">
        <f t="shared" si="14"/>
        <v>1.7327634390771486E-2</v>
      </c>
      <c r="BD47" s="50">
        <v>-21.316666666666666</v>
      </c>
      <c r="BE47" s="49">
        <v>4.8358901283355546</v>
      </c>
      <c r="BF47" s="7">
        <v>3</v>
      </c>
      <c r="BG47" s="50">
        <v>-5.2583333333333329</v>
      </c>
      <c r="BH47" s="48">
        <v>0.22827249797847646</v>
      </c>
      <c r="BI47" s="7">
        <v>3</v>
      </c>
      <c r="BJ47" s="51">
        <f t="shared" si="15"/>
        <v>16.058333333333334</v>
      </c>
      <c r="BK47" s="51">
        <f t="shared" si="16"/>
        <v>2.7951113076623981</v>
      </c>
      <c r="BL47" s="34">
        <v>0.30322349190757131</v>
      </c>
      <c r="BM47" s="7">
        <v>7.8748867075081989E-3</v>
      </c>
      <c r="BN47" s="7">
        <v>3</v>
      </c>
      <c r="BO47" s="7">
        <v>0.31581778109755515</v>
      </c>
      <c r="BP47" s="7">
        <v>4.1017462024595828E-3</v>
      </c>
      <c r="BQ47" s="7">
        <v>3</v>
      </c>
      <c r="BR47" s="51">
        <f t="shared" si="17"/>
        <v>1.2594289189983843E-2</v>
      </c>
      <c r="BS47" s="51">
        <f t="shared" si="18"/>
        <v>5.1263425092191199E-3</v>
      </c>
      <c r="BT47" s="73">
        <v>527.13333333333333</v>
      </c>
      <c r="BU47" s="73">
        <v>0.55075705472862191</v>
      </c>
      <c r="BV47">
        <v>3</v>
      </c>
      <c r="BW47" s="53">
        <v>6.2090463154531816</v>
      </c>
      <c r="BX47" s="53">
        <v>3.0443009486330821</v>
      </c>
      <c r="BY47" s="7">
        <v>3</v>
      </c>
      <c r="BZ47" s="13">
        <v>249.68269738377586</v>
      </c>
      <c r="CA47" s="13">
        <v>6.4761441676454918</v>
      </c>
      <c r="CB47" s="7">
        <v>2</v>
      </c>
      <c r="CC47" s="47">
        <f t="shared" si="29"/>
        <v>10.375191737305014</v>
      </c>
      <c r="CD47" s="47">
        <f t="shared" si="19"/>
        <v>0.26910650262030367</v>
      </c>
      <c r="CE47" s="7">
        <f t="shared" si="20"/>
        <v>2</v>
      </c>
      <c r="CF47" s="17">
        <f t="shared" si="21"/>
        <v>0.59845123566516367</v>
      </c>
      <c r="CG47" s="34">
        <f t="shared" si="22"/>
        <v>0.16976199004481382</v>
      </c>
    </row>
    <row r="48" spans="1:85" x14ac:dyDescent="0.25">
      <c r="A48" s="7" t="s">
        <v>179</v>
      </c>
      <c r="B48" s="7" t="s">
        <v>2590</v>
      </c>
      <c r="C48" s="7" t="s">
        <v>54</v>
      </c>
      <c r="D48" s="76" t="s">
        <v>6</v>
      </c>
      <c r="E48" s="45">
        <v>2.3630089687993783E-2</v>
      </c>
      <c r="F48" s="45">
        <v>1.5210960421398197E-2</v>
      </c>
      <c r="G48" s="7">
        <v>3</v>
      </c>
      <c r="H48" s="46">
        <f t="shared" si="25"/>
        <v>-5.4032310847042559</v>
      </c>
      <c r="I48" s="46">
        <f t="shared" si="26"/>
        <v>0.92867938534568495</v>
      </c>
      <c r="J48" s="74">
        <f t="shared" si="23"/>
        <v>14.892802336041161</v>
      </c>
      <c r="K48" s="74">
        <f t="shared" si="24"/>
        <v>1.2398441612471338</v>
      </c>
      <c r="L48" s="7">
        <v>19.100000000000001</v>
      </c>
      <c r="M48" s="7">
        <v>197</v>
      </c>
      <c r="N48" s="47">
        <f t="shared" si="27"/>
        <v>1.6768037282738395E-19</v>
      </c>
      <c r="O48" s="47">
        <f t="shared" si="28"/>
        <v>6.9677075620216479E-12</v>
      </c>
      <c r="P48" s="48">
        <v>252.88333333333333</v>
      </c>
      <c r="Q48" s="49">
        <v>268.82204313965354</v>
      </c>
      <c r="R48" s="7">
        <v>3</v>
      </c>
      <c r="S48" s="50">
        <v>61.792222222222222</v>
      </c>
      <c r="T48" s="49">
        <v>12.137569010369495</v>
      </c>
      <c r="U48" s="7">
        <v>3</v>
      </c>
      <c r="V48" s="51">
        <f t="shared" si="5"/>
        <v>-191.0911111111111</v>
      </c>
      <c r="W48" s="51">
        <f t="shared" si="6"/>
        <v>155.36259895189193</v>
      </c>
      <c r="X48" s="50">
        <v>379.63333333333338</v>
      </c>
      <c r="Y48" s="49">
        <v>370.51406181142448</v>
      </c>
      <c r="Z48" s="7">
        <v>3</v>
      </c>
      <c r="AA48" s="50">
        <v>181.76333333333332</v>
      </c>
      <c r="AB48" s="48">
        <v>192.79361697017995</v>
      </c>
      <c r="AC48" s="7">
        <v>3</v>
      </c>
      <c r="AD48" s="51">
        <f t="shared" si="7"/>
        <v>-197.87000000000006</v>
      </c>
      <c r="AE48" s="51">
        <f t="shared" si="8"/>
        <v>241.14314472559278</v>
      </c>
      <c r="AF48" s="50">
        <v>321.4088888888889</v>
      </c>
      <c r="AG48" s="49">
        <v>118.0839787953817</v>
      </c>
      <c r="AH48" s="7">
        <v>3</v>
      </c>
      <c r="AI48" s="50">
        <v>32.606222222222222</v>
      </c>
      <c r="AJ48" s="49">
        <v>8.9133873429760957</v>
      </c>
      <c r="AK48" s="7">
        <v>3</v>
      </c>
      <c r="AL48" s="51">
        <f t="shared" si="9"/>
        <v>-288.80266666666665</v>
      </c>
      <c r="AM48" s="51">
        <f t="shared" si="10"/>
        <v>68.369765545095746</v>
      </c>
      <c r="AN48" s="50">
        <v>321.4088888888889</v>
      </c>
      <c r="AO48" s="49">
        <v>335.72582173774106</v>
      </c>
      <c r="AP48" s="7">
        <v>3</v>
      </c>
      <c r="AQ48" s="50">
        <v>87.240000000000009</v>
      </c>
      <c r="AR48" s="49">
        <v>6.9344005588883562</v>
      </c>
      <c r="AS48" s="7">
        <v>3</v>
      </c>
      <c r="AT48" s="51">
        <f t="shared" si="11"/>
        <v>-234.16888888888889</v>
      </c>
      <c r="AU48" s="51">
        <f t="shared" si="12"/>
        <v>193.87273600018528</v>
      </c>
      <c r="AV48" s="52">
        <v>0.30105555555555552</v>
      </c>
      <c r="AW48" s="53">
        <v>0.14090149566800733</v>
      </c>
      <c r="AX48" s="7">
        <v>3</v>
      </c>
      <c r="AY48" s="52">
        <v>0.18388888888888888</v>
      </c>
      <c r="AZ48" s="53">
        <v>2.1871679642185008E-2</v>
      </c>
      <c r="BA48" s="7">
        <v>3</v>
      </c>
      <c r="BB48" s="51">
        <f t="shared" si="13"/>
        <v>-0.11716666666666664</v>
      </c>
      <c r="BC48" s="51">
        <f t="shared" si="14"/>
        <v>8.2323754878430758E-2</v>
      </c>
      <c r="BD48" s="50">
        <v>-18.3</v>
      </c>
      <c r="BE48" s="49">
        <v>1.6859715300087352</v>
      </c>
      <c r="BF48" s="7">
        <v>3</v>
      </c>
      <c r="BG48" s="50">
        <v>-7.5733333333333333</v>
      </c>
      <c r="BH48" s="48">
        <v>0.38053690140817259</v>
      </c>
      <c r="BI48" s="7">
        <v>3</v>
      </c>
      <c r="BJ48" s="51">
        <f t="shared" si="15"/>
        <v>10.726666666666667</v>
      </c>
      <c r="BK48" s="51">
        <f t="shared" si="16"/>
        <v>0.99788248027733351</v>
      </c>
      <c r="BL48" s="34">
        <v>0.49777891064988372</v>
      </c>
      <c r="BM48" s="7">
        <v>4.8075050880744492E-2</v>
      </c>
      <c r="BN48" s="7">
        <v>3</v>
      </c>
      <c r="BO48" s="7">
        <v>0.36340593497030033</v>
      </c>
      <c r="BP48" s="7">
        <v>2.54566316341923E-2</v>
      </c>
      <c r="BQ48" s="7">
        <v>3</v>
      </c>
      <c r="BR48" s="51">
        <f t="shared" si="17"/>
        <v>-0.1343729756795834</v>
      </c>
      <c r="BS48" s="51">
        <f t="shared" si="18"/>
        <v>3.1407274164568587E-2</v>
      </c>
      <c r="BT48" s="73">
        <v>553.16666666666674</v>
      </c>
      <c r="BU48" s="73">
        <v>8.8714899162053538</v>
      </c>
      <c r="BV48">
        <v>3</v>
      </c>
      <c r="BW48" s="53">
        <v>3.3022487581050228</v>
      </c>
      <c r="BX48" s="53">
        <v>0.78122630170550811</v>
      </c>
      <c r="BY48" s="7">
        <v>2</v>
      </c>
      <c r="BZ48" s="13">
        <f>AVERAGE(BZ47,BZ49,BZ50)</f>
        <v>237.6239296254829</v>
      </c>
      <c r="CA48" s="13">
        <f>AVERAGE(CA47,CA49,CA50)</f>
        <v>14.168291211399328</v>
      </c>
      <c r="CB48" s="7">
        <v>2</v>
      </c>
      <c r="CC48" s="47">
        <f t="shared" si="29"/>
        <v>9.8741076457004713</v>
      </c>
      <c r="CD48" s="47">
        <f t="shared" si="19"/>
        <v>0.58874218938085454</v>
      </c>
      <c r="CE48" s="7">
        <f t="shared" si="20"/>
        <v>2</v>
      </c>
      <c r="CF48" s="17">
        <f t="shared" si="21"/>
        <v>0.33443515876018798</v>
      </c>
      <c r="CG48" s="34">
        <f t="shared" si="22"/>
        <v>5.7694860749243446E-2</v>
      </c>
    </row>
    <row r="49" spans="1:85" x14ac:dyDescent="0.25">
      <c r="A49" s="7" t="s">
        <v>180</v>
      </c>
      <c r="B49" s="7" t="s">
        <v>2590</v>
      </c>
      <c r="C49" s="7" t="s">
        <v>55</v>
      </c>
      <c r="D49" s="76" t="s">
        <v>6</v>
      </c>
      <c r="E49" s="45">
        <v>1.2169206763432394E-2</v>
      </c>
      <c r="F49" s="45">
        <v>4.5219732037778439E-3</v>
      </c>
      <c r="G49" s="7">
        <v>3</v>
      </c>
      <c r="H49" s="46">
        <f t="shared" si="25"/>
        <v>-6.3606210591725256</v>
      </c>
      <c r="I49" s="46">
        <f t="shared" si="26"/>
        <v>0.53609314419134668</v>
      </c>
      <c r="J49" s="74">
        <f t="shared" si="23"/>
        <v>14.892802336041161</v>
      </c>
      <c r="K49" s="74">
        <f t="shared" si="24"/>
        <v>1.2398441612471338</v>
      </c>
      <c r="L49" s="7">
        <v>19.100000000000001</v>
      </c>
      <c r="M49" s="7">
        <v>197</v>
      </c>
      <c r="N49" s="47">
        <f t="shared" si="27"/>
        <v>1.6768037282738395E-19</v>
      </c>
      <c r="O49" s="47">
        <f t="shared" si="28"/>
        <v>6.9677075620216479E-12</v>
      </c>
      <c r="P49" s="48">
        <v>24.072222222222223</v>
      </c>
      <c r="Q49" s="49">
        <v>0.62145289741355669</v>
      </c>
      <c r="R49" s="7">
        <v>3</v>
      </c>
      <c r="S49" s="50">
        <v>41.93555555555556</v>
      </c>
      <c r="T49" s="49">
        <v>1.6785884722764139</v>
      </c>
      <c r="U49" s="7">
        <v>3</v>
      </c>
      <c r="V49" s="51">
        <f t="shared" si="5"/>
        <v>17.863333333333337</v>
      </c>
      <c r="W49" s="51">
        <f t="shared" si="6"/>
        <v>1.0334187539364943</v>
      </c>
      <c r="X49" s="50">
        <v>23.536666666666665</v>
      </c>
      <c r="Y49" s="49">
        <v>1.0816088839214395</v>
      </c>
      <c r="Z49" s="7">
        <v>3</v>
      </c>
      <c r="AA49" s="50">
        <v>41.74</v>
      </c>
      <c r="AB49" s="48">
        <v>2.7695988478077043</v>
      </c>
      <c r="AC49" s="7">
        <v>3</v>
      </c>
      <c r="AD49" s="51">
        <f t="shared" si="7"/>
        <v>18.203333333333337</v>
      </c>
      <c r="AE49" s="51">
        <f t="shared" si="8"/>
        <v>1.716639697738535</v>
      </c>
      <c r="AF49" s="50">
        <v>25.95</v>
      </c>
      <c r="AG49" s="49">
        <v>1.318875783890709</v>
      </c>
      <c r="AH49" s="7">
        <v>3</v>
      </c>
      <c r="AI49" s="50">
        <v>39.656666666666666</v>
      </c>
      <c r="AJ49" s="49">
        <v>2.9336117292132866</v>
      </c>
      <c r="AK49" s="7">
        <v>3</v>
      </c>
      <c r="AL49" s="51">
        <f t="shared" si="9"/>
        <v>13.706666666666667</v>
      </c>
      <c r="AM49" s="51">
        <f t="shared" si="10"/>
        <v>1.8570147289948189</v>
      </c>
      <c r="AN49" s="50">
        <v>25.95</v>
      </c>
      <c r="AO49" s="49">
        <v>0.7545491663532915</v>
      </c>
      <c r="AP49" s="7">
        <v>3</v>
      </c>
      <c r="AQ49" s="50">
        <v>44.524444444444441</v>
      </c>
      <c r="AR49" s="49">
        <v>2.5016890590455398</v>
      </c>
      <c r="AS49" s="7">
        <v>3</v>
      </c>
      <c r="AT49" s="51">
        <f t="shared" si="11"/>
        <v>18.574444444444442</v>
      </c>
      <c r="AU49" s="51">
        <f t="shared" si="12"/>
        <v>1.5086188598176595</v>
      </c>
      <c r="AV49" s="52">
        <v>0.11800000000000001</v>
      </c>
      <c r="AW49" s="53">
        <v>1.6576422345541669E-2</v>
      </c>
      <c r="AX49" s="7">
        <v>3</v>
      </c>
      <c r="AY49" s="52">
        <v>0.13188888888888889</v>
      </c>
      <c r="AZ49" s="53">
        <v>2.0565162919994759E-2</v>
      </c>
      <c r="BA49" s="7">
        <v>3</v>
      </c>
      <c r="BB49" s="51">
        <f t="shared" si="13"/>
        <v>1.3888888888888881E-2</v>
      </c>
      <c r="BC49" s="51">
        <f t="shared" si="14"/>
        <v>1.525017708862972E-2</v>
      </c>
      <c r="BD49" s="50">
        <v>-13.978333333333333</v>
      </c>
      <c r="BE49" s="49">
        <v>8.8877673424394548</v>
      </c>
      <c r="BF49" s="7">
        <v>3</v>
      </c>
      <c r="BG49" s="50">
        <v>-8.5950000000000006</v>
      </c>
      <c r="BH49" s="48">
        <v>2.2523154752387593</v>
      </c>
      <c r="BI49" s="7">
        <v>3</v>
      </c>
      <c r="BJ49" s="51">
        <f t="shared" si="15"/>
        <v>5.3833333333333329</v>
      </c>
      <c r="BK49" s="51">
        <f t="shared" si="16"/>
        <v>5.2935600287309263</v>
      </c>
      <c r="BL49" s="34">
        <v>0.30412522667894071</v>
      </c>
      <c r="BM49" s="7">
        <v>4.9789675590315259E-3</v>
      </c>
      <c r="BN49" s="7">
        <v>3</v>
      </c>
      <c r="BO49" s="7">
        <v>0.31076353242442017</v>
      </c>
      <c r="BP49" s="7">
        <v>3.6992505111680001E-3</v>
      </c>
      <c r="BQ49" s="7">
        <v>3</v>
      </c>
      <c r="BR49" s="51">
        <f t="shared" si="17"/>
        <v>6.6383057454794669E-3</v>
      </c>
      <c r="BS49" s="51">
        <f t="shared" si="18"/>
        <v>3.5811810108894279E-3</v>
      </c>
      <c r="BT49" s="73">
        <v>527.13333333333333</v>
      </c>
      <c r="BU49" s="73">
        <v>0.51316014394469434</v>
      </c>
      <c r="BV49">
        <v>3</v>
      </c>
      <c r="BW49" s="53">
        <v>4.4987457750079889</v>
      </c>
      <c r="BX49" s="53">
        <v>1.0978957030426597</v>
      </c>
      <c r="BY49" s="7">
        <v>3</v>
      </c>
      <c r="BZ49" s="13">
        <v>238.46068517973669</v>
      </c>
      <c r="CA49" s="13">
        <v>12.858571375568429</v>
      </c>
      <c r="CB49" s="7">
        <v>2</v>
      </c>
      <c r="CC49" s="47">
        <f t="shared" si="29"/>
        <v>9.9088777735611693</v>
      </c>
      <c r="CD49" s="47">
        <f t="shared" si="19"/>
        <v>0.53431873688982812</v>
      </c>
      <c r="CE49" s="7">
        <f t="shared" si="20"/>
        <v>2</v>
      </c>
      <c r="CF49" s="17">
        <f t="shared" si="21"/>
        <v>0.45401163257977867</v>
      </c>
      <c r="CG49" s="34">
        <f t="shared" si="22"/>
        <v>6.6270903916079094E-2</v>
      </c>
    </row>
    <row r="50" spans="1:85" x14ac:dyDescent="0.25">
      <c r="A50" s="7" t="s">
        <v>170</v>
      </c>
      <c r="B50" s="7" t="s">
        <v>2590</v>
      </c>
      <c r="C50" s="7" t="s">
        <v>48</v>
      </c>
      <c r="D50" s="76" t="s">
        <v>14</v>
      </c>
      <c r="E50" s="45">
        <v>1.7938573000106765E-2</v>
      </c>
      <c r="F50" s="45">
        <v>1.0424890422883779E-2</v>
      </c>
      <c r="G50" s="7">
        <v>3</v>
      </c>
      <c r="H50" s="46">
        <f t="shared" si="25"/>
        <v>-5.8007910602506714</v>
      </c>
      <c r="I50" s="46">
        <f t="shared" si="26"/>
        <v>0.83841327372114627</v>
      </c>
      <c r="J50" s="74">
        <f t="shared" si="23"/>
        <v>14.892802336041161</v>
      </c>
      <c r="K50" s="74">
        <f t="shared" si="24"/>
        <v>1.2398441612471338</v>
      </c>
      <c r="L50" s="7">
        <v>19.100000000000001</v>
      </c>
      <c r="M50" s="7">
        <v>197</v>
      </c>
      <c r="N50" s="47">
        <f t="shared" si="27"/>
        <v>1.6768037282738395E-19</v>
      </c>
      <c r="O50" s="47">
        <f t="shared" si="28"/>
        <v>6.9677075620216479E-12</v>
      </c>
      <c r="P50" s="48">
        <v>42.395000000000003</v>
      </c>
      <c r="Q50" s="49">
        <v>1.210875486763376</v>
      </c>
      <c r="R50" s="7">
        <v>3</v>
      </c>
      <c r="S50" s="50">
        <v>64.651666666666657</v>
      </c>
      <c r="T50" s="49">
        <v>28.479904123590192</v>
      </c>
      <c r="U50" s="7">
        <v>2</v>
      </c>
      <c r="V50" s="51">
        <f t="shared" si="5"/>
        <v>22.256666666666653</v>
      </c>
      <c r="W50" s="51">
        <f t="shared" si="6"/>
        <v>20.15046424426146</v>
      </c>
      <c r="X50" s="50">
        <v>39.157777777777774</v>
      </c>
      <c r="Y50" s="49">
        <v>4.6722827318052911</v>
      </c>
      <c r="Z50" s="7">
        <v>3</v>
      </c>
      <c r="AA50" s="50">
        <v>135.23750000000001</v>
      </c>
      <c r="AB50" s="48">
        <v>145.00756612922729</v>
      </c>
      <c r="AC50" s="7">
        <v>2</v>
      </c>
      <c r="AD50" s="51">
        <f t="shared" si="7"/>
        <v>96.079722222222244</v>
      </c>
      <c r="AE50" s="51">
        <f t="shared" si="8"/>
        <v>102.57131109299725</v>
      </c>
      <c r="AF50" s="50">
        <v>43.53</v>
      </c>
      <c r="AG50" s="49">
        <v>6.3186390939821768</v>
      </c>
      <c r="AH50" s="7">
        <v>3</v>
      </c>
      <c r="AI50" s="50">
        <v>34.055</v>
      </c>
      <c r="AJ50" s="49">
        <v>8.5866333462086342</v>
      </c>
      <c r="AK50" s="7">
        <v>2</v>
      </c>
      <c r="AL50" s="51">
        <f t="shared" si="9"/>
        <v>-9.4750000000000014</v>
      </c>
      <c r="AM50" s="51">
        <f t="shared" si="10"/>
        <v>7.0833280392137006</v>
      </c>
      <c r="AN50" s="50">
        <v>43.53</v>
      </c>
      <c r="AO50" s="49">
        <v>3.99640254895992</v>
      </c>
      <c r="AP50" s="7">
        <v>3</v>
      </c>
      <c r="AQ50" s="50">
        <v>79.064999999999998</v>
      </c>
      <c r="AR50" s="49">
        <v>28.362052993392446</v>
      </c>
      <c r="AS50" s="7">
        <v>2</v>
      </c>
      <c r="AT50" s="51">
        <f t="shared" si="11"/>
        <v>35.534999999999997</v>
      </c>
      <c r="AU50" s="51">
        <f t="shared" si="12"/>
        <v>20.187292276193091</v>
      </c>
      <c r="AV50" s="52">
        <v>0.15333333333333335</v>
      </c>
      <c r="AW50" s="53">
        <v>2.1361959960016223E-2</v>
      </c>
      <c r="AX50" s="7">
        <v>3</v>
      </c>
      <c r="AY50" s="52">
        <v>0.25233333333333335</v>
      </c>
      <c r="AZ50" s="53">
        <v>6.5053823869162267E-2</v>
      </c>
      <c r="BA50" s="7">
        <v>2</v>
      </c>
      <c r="BB50" s="51">
        <f t="shared" si="13"/>
        <v>9.9000000000000005E-2</v>
      </c>
      <c r="BC50" s="51">
        <f t="shared" si="14"/>
        <v>4.762469014189074E-2</v>
      </c>
      <c r="BD50" s="50">
        <v>-2.0231666666666666</v>
      </c>
      <c r="BE50" s="49">
        <v>0.37744878239747232</v>
      </c>
      <c r="BF50" s="7">
        <v>3</v>
      </c>
      <c r="BG50" s="50">
        <v>-3.8913333333333333</v>
      </c>
      <c r="BH50" s="48">
        <v>2.532149350518909</v>
      </c>
      <c r="BI50" s="7">
        <v>3</v>
      </c>
      <c r="BJ50" s="51">
        <f t="shared" si="15"/>
        <v>-1.8681666666666668</v>
      </c>
      <c r="BK50" s="51">
        <f t="shared" si="16"/>
        <v>1.4780897488162064</v>
      </c>
      <c r="BL50" s="34">
        <v>0.32242134221649144</v>
      </c>
      <c r="BM50" s="7">
        <v>5.5142007708223438E-3</v>
      </c>
      <c r="BN50" s="7">
        <v>3</v>
      </c>
      <c r="BO50" s="7">
        <v>0.39730109152536147</v>
      </c>
      <c r="BP50" s="7">
        <v>3.5393596592173039E-2</v>
      </c>
      <c r="BQ50" s="7">
        <v>3</v>
      </c>
      <c r="BR50" s="51">
        <f t="shared" si="17"/>
        <v>7.4879749308870036E-2</v>
      </c>
      <c r="BS50" s="51">
        <f t="shared" si="18"/>
        <v>2.0681014561431461E-2</v>
      </c>
      <c r="BT50" s="73">
        <v>526.9</v>
      </c>
      <c r="BU50" s="73">
        <v>0.55677643628301654</v>
      </c>
      <c r="BV50">
        <v>3</v>
      </c>
      <c r="BW50" s="53">
        <v>0.27203818494321835</v>
      </c>
      <c r="BX50" s="53">
        <v>0.34189307142076714</v>
      </c>
      <c r="BY50" s="7">
        <v>3</v>
      </c>
      <c r="BZ50" s="13">
        <v>224.72840631293616</v>
      </c>
      <c r="CA50" s="13">
        <v>23.170158090984064</v>
      </c>
      <c r="CB50" s="7">
        <v>2</v>
      </c>
      <c r="CC50" s="47">
        <f t="shared" si="29"/>
        <v>9.3382534262352284</v>
      </c>
      <c r="CD50" s="47">
        <f t="shared" si="19"/>
        <v>0.9628013286324314</v>
      </c>
      <c r="CE50" s="7">
        <f t="shared" si="20"/>
        <v>2</v>
      </c>
      <c r="CF50" s="17">
        <f t="shared" si="21"/>
        <v>2.9131591586382139E-2</v>
      </c>
      <c r="CG50" s="34">
        <f t="shared" si="22"/>
        <v>2.1244433649076602E-2</v>
      </c>
    </row>
    <row r="51" spans="1:85" x14ac:dyDescent="0.25">
      <c r="A51" s="7" t="s">
        <v>85</v>
      </c>
      <c r="B51" s="7" t="s">
        <v>2590</v>
      </c>
      <c r="C51" s="7" t="s">
        <v>49</v>
      </c>
      <c r="D51" s="77" t="s">
        <v>8</v>
      </c>
      <c r="E51" s="45">
        <v>0.14709390960162685</v>
      </c>
      <c r="F51" s="45">
        <v>0.10127950578573706</v>
      </c>
      <c r="G51" s="7">
        <v>3</v>
      </c>
      <c r="H51" s="46">
        <f t="shared" si="25"/>
        <v>-2.7651905816014244</v>
      </c>
      <c r="I51" s="46">
        <f t="shared" si="26"/>
        <v>0.99334799881579816</v>
      </c>
      <c r="J51" s="74">
        <f t="shared" si="23"/>
        <v>14.892802336041161</v>
      </c>
      <c r="K51" s="74">
        <f t="shared" si="24"/>
        <v>1.2398441612471338</v>
      </c>
      <c r="L51" s="7">
        <v>19.100000000000001</v>
      </c>
      <c r="M51" s="7">
        <v>197</v>
      </c>
      <c r="N51" s="47">
        <f t="shared" si="27"/>
        <v>1.6768037282738395E-19</v>
      </c>
      <c r="O51" s="47">
        <f t="shared" si="28"/>
        <v>6.9677075620216479E-12</v>
      </c>
      <c r="P51" s="48">
        <v>23.123777777777779</v>
      </c>
      <c r="Q51" s="49">
        <v>3.4011975886497474</v>
      </c>
      <c r="R51" s="7">
        <v>3</v>
      </c>
      <c r="S51" s="50">
        <v>41.775000000000006</v>
      </c>
      <c r="T51" s="49">
        <v>12.004316121943601</v>
      </c>
      <c r="U51" s="7">
        <v>2</v>
      </c>
      <c r="V51" s="51">
        <f t="shared" si="5"/>
        <v>18.651222222222227</v>
      </c>
      <c r="W51" s="51">
        <f t="shared" si="6"/>
        <v>8.7125111835484308</v>
      </c>
      <c r="X51" s="50">
        <v>6.4549777777777777</v>
      </c>
      <c r="Y51" s="49">
        <v>8.8915533981747306</v>
      </c>
      <c r="Z51" s="7">
        <v>3</v>
      </c>
      <c r="AA51" s="50">
        <v>13.086250000000001</v>
      </c>
      <c r="AB51" s="48">
        <v>12.616081338800187</v>
      </c>
      <c r="AC51" s="7">
        <v>2</v>
      </c>
      <c r="AD51" s="51">
        <f t="shared" si="7"/>
        <v>6.6312722222222238</v>
      </c>
      <c r="AE51" s="51">
        <f t="shared" si="8"/>
        <v>10.292521303571606</v>
      </c>
      <c r="AF51" s="50">
        <v>31.096666666666664</v>
      </c>
      <c r="AG51" s="49">
        <v>7.7377663659291072</v>
      </c>
      <c r="AH51" s="7">
        <v>3</v>
      </c>
      <c r="AI51" s="50">
        <v>10.631250000000001</v>
      </c>
      <c r="AJ51" s="49">
        <v>9.6806453878344296</v>
      </c>
      <c r="AK51" s="7">
        <v>2</v>
      </c>
      <c r="AL51" s="51">
        <f t="shared" si="9"/>
        <v>-20.465416666666663</v>
      </c>
      <c r="AM51" s="51">
        <f t="shared" si="10"/>
        <v>8.1740518516666238</v>
      </c>
      <c r="AN51" s="50">
        <v>31.096666666666664</v>
      </c>
      <c r="AO51" s="49">
        <v>2.1159893929580824</v>
      </c>
      <c r="AP51" s="7">
        <v>3</v>
      </c>
      <c r="AQ51" s="50">
        <v>69.427499999999995</v>
      </c>
      <c r="AR51" s="49">
        <v>29.322539704504152</v>
      </c>
      <c r="AS51" s="7">
        <v>2</v>
      </c>
      <c r="AT51" s="51">
        <f t="shared" si="11"/>
        <v>38.330833333333331</v>
      </c>
      <c r="AU51" s="51">
        <f t="shared" si="12"/>
        <v>20.770126088482986</v>
      </c>
      <c r="AV51" s="52">
        <v>0.41933333333333334</v>
      </c>
      <c r="AW51" s="53">
        <v>0.1370121649100301</v>
      </c>
      <c r="AX51" s="7">
        <v>3</v>
      </c>
      <c r="AY51" s="52">
        <v>0.42125000000000001</v>
      </c>
      <c r="AZ51" s="53">
        <v>0.10099841857947858</v>
      </c>
      <c r="BA51" s="7">
        <v>2</v>
      </c>
      <c r="BB51" s="51">
        <f t="shared" si="13"/>
        <v>1.9166666666666776E-3</v>
      </c>
      <c r="BC51" s="51">
        <f t="shared" si="14"/>
        <v>0.10657290801241284</v>
      </c>
      <c r="BD51" s="50">
        <v>18.849999999999998</v>
      </c>
      <c r="BE51" s="49">
        <v>5.2907938912794501</v>
      </c>
      <c r="BF51" s="7">
        <v>3</v>
      </c>
      <c r="BG51" s="50">
        <v>-11.751666666666665</v>
      </c>
      <c r="BH51" s="48">
        <v>4.5494789078897133</v>
      </c>
      <c r="BI51" s="7">
        <v>3</v>
      </c>
      <c r="BJ51" s="51">
        <f t="shared" si="15"/>
        <v>-30.601666666666663</v>
      </c>
      <c r="BK51" s="51">
        <f t="shared" si="16"/>
        <v>4.028658103030228</v>
      </c>
      <c r="BL51" s="34">
        <v>0.31417659490071626</v>
      </c>
      <c r="BM51" s="7">
        <v>5.9325347845478521E-2</v>
      </c>
      <c r="BN51" s="7">
        <v>2</v>
      </c>
      <c r="BO51" s="7">
        <v>0.33363317318340235</v>
      </c>
      <c r="BP51" s="7">
        <v>6.046091242920195E-2</v>
      </c>
      <c r="BQ51" s="7">
        <v>2</v>
      </c>
      <c r="BR51" s="51">
        <f t="shared" si="17"/>
        <v>1.9456578282686099E-2</v>
      </c>
      <c r="BS51" s="51">
        <f t="shared" si="18"/>
        <v>5.9895821343223306E-2</v>
      </c>
      <c r="BT51" s="73">
        <v>522.36666666666667</v>
      </c>
      <c r="BU51" s="73">
        <v>0.28867513459481292</v>
      </c>
      <c r="BV51">
        <v>3</v>
      </c>
      <c r="BW51" s="53">
        <v>1.5918246523448076</v>
      </c>
      <c r="BX51" s="53">
        <v>0.5853361067070233</v>
      </c>
      <c r="BY51" s="7">
        <v>3</v>
      </c>
      <c r="BZ51" s="7">
        <v>252.06870746806598</v>
      </c>
      <c r="CA51" s="7">
        <v>34.574773811032301</v>
      </c>
      <c r="CB51" s="7">
        <v>2</v>
      </c>
      <c r="CC51" s="47">
        <f t="shared" si="29"/>
        <v>10.474338824271967</v>
      </c>
      <c r="CD51" s="47">
        <f t="shared" si="19"/>
        <v>1.4367031088743811</v>
      </c>
      <c r="CE51" s="7">
        <f t="shared" si="20"/>
        <v>2</v>
      </c>
      <c r="CF51" s="17">
        <f t="shared" si="21"/>
        <v>0.15197375978100933</v>
      </c>
      <c r="CG51" s="34">
        <f t="shared" si="22"/>
        <v>3.5471526073705115E-2</v>
      </c>
    </row>
    <row r="52" spans="1:85" x14ac:dyDescent="0.25">
      <c r="A52" s="7" t="s">
        <v>176</v>
      </c>
      <c r="B52" s="7" t="s">
        <v>2590</v>
      </c>
      <c r="C52" s="7" t="s">
        <v>157</v>
      </c>
      <c r="D52" s="76" t="s">
        <v>8</v>
      </c>
      <c r="E52" s="45">
        <v>0.50696468790179194</v>
      </c>
      <c r="F52" s="45">
        <v>5.910714706372501E-2</v>
      </c>
      <c r="G52" s="7">
        <v>3</v>
      </c>
      <c r="H52" s="46">
        <f t="shared" si="25"/>
        <v>-0.98004283358216504</v>
      </c>
      <c r="I52" s="46">
        <f t="shared" si="26"/>
        <v>0.16820419643596504</v>
      </c>
      <c r="J52" s="74">
        <f t="shared" si="23"/>
        <v>14.892802336041161</v>
      </c>
      <c r="K52" s="74">
        <f t="shared" si="24"/>
        <v>1.2398441612471338</v>
      </c>
      <c r="L52" s="7">
        <v>19.100000000000001</v>
      </c>
      <c r="M52" s="7">
        <v>197</v>
      </c>
      <c r="N52" s="47">
        <f t="shared" si="27"/>
        <v>1.6768037282738395E-19</v>
      </c>
      <c r="O52" s="47">
        <f t="shared" si="28"/>
        <v>6.9677075620216479E-12</v>
      </c>
      <c r="P52" s="48">
        <v>24.783333333333331</v>
      </c>
      <c r="Q52" s="49">
        <v>1.7385434516667508</v>
      </c>
      <c r="R52" s="7">
        <v>3</v>
      </c>
      <c r="S52" s="50">
        <v>68.070000000000007</v>
      </c>
      <c r="T52" s="49">
        <v>10.879125781871307</v>
      </c>
      <c r="U52" s="7">
        <v>3</v>
      </c>
      <c r="V52" s="51">
        <f t="shared" si="5"/>
        <v>43.286666666666676</v>
      </c>
      <c r="W52" s="51">
        <f t="shared" si="6"/>
        <v>6.3607628240411112</v>
      </c>
      <c r="X52" s="50">
        <v>1.0211222222222223</v>
      </c>
      <c r="Y52" s="49">
        <v>0.24711009317336335</v>
      </c>
      <c r="Z52" s="7">
        <v>3</v>
      </c>
      <c r="AA52" s="50">
        <v>347.8388888888889</v>
      </c>
      <c r="AB52" s="48">
        <v>468.65806855950524</v>
      </c>
      <c r="AC52" s="7">
        <v>3</v>
      </c>
      <c r="AD52" s="51">
        <f t="shared" si="7"/>
        <v>346.81776666666667</v>
      </c>
      <c r="AE52" s="51">
        <f t="shared" si="8"/>
        <v>270.5798996533951</v>
      </c>
      <c r="AF52" s="50">
        <v>69.075555555555553</v>
      </c>
      <c r="AG52" s="49">
        <v>0.22170246661619311</v>
      </c>
      <c r="AH52" s="7">
        <v>3</v>
      </c>
      <c r="AI52" s="50">
        <v>31.914444444444442</v>
      </c>
      <c r="AJ52" s="49">
        <v>13.333646801870708</v>
      </c>
      <c r="AK52" s="7">
        <v>3</v>
      </c>
      <c r="AL52" s="51">
        <f t="shared" si="9"/>
        <v>-37.161111111111111</v>
      </c>
      <c r="AM52" s="51">
        <f t="shared" si="10"/>
        <v>7.6992486434443865</v>
      </c>
      <c r="AN52" s="50">
        <v>69.075555555555553</v>
      </c>
      <c r="AO52" s="49">
        <v>34.363065173935617</v>
      </c>
      <c r="AP52" s="7">
        <v>3</v>
      </c>
      <c r="AQ52" s="50">
        <v>121.89555555555556</v>
      </c>
      <c r="AR52" s="49">
        <v>31.246216541337365</v>
      </c>
      <c r="AS52" s="7">
        <v>3</v>
      </c>
      <c r="AT52" s="51">
        <f t="shared" si="11"/>
        <v>52.820000000000007</v>
      </c>
      <c r="AU52" s="51">
        <f t="shared" si="12"/>
        <v>26.81508466203486</v>
      </c>
      <c r="AV52" s="52">
        <v>0.40988888888888891</v>
      </c>
      <c r="AW52" s="53">
        <v>3.4554841007260244E-2</v>
      </c>
      <c r="AX52" s="7">
        <v>3</v>
      </c>
      <c r="AY52" s="52">
        <v>0.31011111111111112</v>
      </c>
      <c r="AZ52" s="53">
        <v>1.45309376210948E-2</v>
      </c>
      <c r="BA52" s="7">
        <v>3</v>
      </c>
      <c r="BB52" s="51">
        <f t="shared" si="13"/>
        <v>-9.9777777777777799E-2</v>
      </c>
      <c r="BC52" s="51">
        <f t="shared" si="14"/>
        <v>2.1642436594071245E-2</v>
      </c>
      <c r="BD52" s="50">
        <v>12.185</v>
      </c>
      <c r="BE52" s="49">
        <v>3.5405402130183434</v>
      </c>
      <c r="BF52" s="7">
        <v>3</v>
      </c>
      <c r="BG52" s="50">
        <v>-6.4833333333333334</v>
      </c>
      <c r="BH52" s="48">
        <v>2.9115302391239797</v>
      </c>
      <c r="BI52" s="7">
        <v>3</v>
      </c>
      <c r="BJ52" s="51">
        <f t="shared" si="15"/>
        <v>-18.668333333333333</v>
      </c>
      <c r="BK52" s="51">
        <f t="shared" si="16"/>
        <v>2.6465344215491395</v>
      </c>
      <c r="BL52" s="34">
        <v>0.29099156064752668</v>
      </c>
      <c r="BM52" s="7">
        <v>1.6831651405865306E-2</v>
      </c>
      <c r="BN52" s="7">
        <v>3</v>
      </c>
      <c r="BO52" s="7">
        <v>0.39566205025371587</v>
      </c>
      <c r="BP52" s="7">
        <v>7.285224387400399E-3</v>
      </c>
      <c r="BQ52" s="7">
        <v>3</v>
      </c>
      <c r="BR52" s="51">
        <f t="shared" si="17"/>
        <v>0.10467048960618919</v>
      </c>
      <c r="BS52" s="51">
        <f t="shared" si="18"/>
        <v>1.058897199013107E-2</v>
      </c>
      <c r="BT52" s="73">
        <v>518</v>
      </c>
      <c r="BU52" s="73">
        <v>0.17320508075692712</v>
      </c>
      <c r="BV52">
        <v>3</v>
      </c>
      <c r="BW52" s="53">
        <v>3.5803267979901796</v>
      </c>
      <c r="BX52" s="53">
        <v>0.74003193126719014</v>
      </c>
      <c r="BY52" s="7">
        <v>3</v>
      </c>
      <c r="BZ52" s="7">
        <v>242.47807909360648</v>
      </c>
      <c r="CA52" s="7">
        <v>1.2371782272622525</v>
      </c>
      <c r="CB52" s="7">
        <v>2</v>
      </c>
      <c r="CC52" s="47">
        <f t="shared" si="29"/>
        <v>10.075814580065686</v>
      </c>
      <c r="CD52" s="47">
        <f t="shared" si="19"/>
        <v>5.1409094244666123E-2</v>
      </c>
      <c r="CE52" s="7">
        <f t="shared" si="20"/>
        <v>2</v>
      </c>
      <c r="CF52" s="17">
        <f t="shared" si="21"/>
        <v>0.35533869440924537</v>
      </c>
      <c r="CG52" s="34">
        <f t="shared" si="22"/>
        <v>4.2423651958005876E-2</v>
      </c>
    </row>
    <row r="53" spans="1:85" x14ac:dyDescent="0.25">
      <c r="A53" s="13" t="s">
        <v>118</v>
      </c>
      <c r="B53" s="7" t="s">
        <v>2590</v>
      </c>
      <c r="C53" s="7" t="s">
        <v>151</v>
      </c>
      <c r="D53" s="76" t="s">
        <v>14</v>
      </c>
      <c r="E53" s="45">
        <v>1.6408362638494561E-3</v>
      </c>
      <c r="F53" s="45">
        <v>2.7549739959528024E-3</v>
      </c>
      <c r="G53" s="7">
        <v>3</v>
      </c>
      <c r="H53" s="46">
        <f t="shared" si="25"/>
        <v>-9.2513530026161082</v>
      </c>
      <c r="I53" s="46">
        <f t="shared" si="26"/>
        <v>2.4222936860346116</v>
      </c>
      <c r="J53" s="74">
        <f t="shared" si="23"/>
        <v>14.892802336041161</v>
      </c>
      <c r="K53" s="74">
        <f t="shared" si="24"/>
        <v>1.2398441612471338</v>
      </c>
      <c r="L53" s="7">
        <v>19.100000000000001</v>
      </c>
      <c r="M53" s="7">
        <v>197</v>
      </c>
      <c r="N53" s="47">
        <f t="shared" si="27"/>
        <v>1.6768037282738395E-19</v>
      </c>
      <c r="O53" s="47">
        <f t="shared" si="28"/>
        <v>6.9677075620216479E-12</v>
      </c>
      <c r="P53" s="48">
        <v>34.158888888888889</v>
      </c>
      <c r="Q53" s="49">
        <v>0.33139994859070826</v>
      </c>
      <c r="R53" s="7">
        <v>3</v>
      </c>
      <c r="S53" s="50">
        <v>34.767777777777781</v>
      </c>
      <c r="T53" s="49">
        <v>0.89682361286520207</v>
      </c>
      <c r="U53" s="7">
        <v>3</v>
      </c>
      <c r="V53" s="51">
        <f t="shared" si="5"/>
        <v>0.6088888888888917</v>
      </c>
      <c r="W53" s="51">
        <f t="shared" si="6"/>
        <v>0.55200196814821778</v>
      </c>
      <c r="X53" s="50">
        <v>34.693333333333335</v>
      </c>
      <c r="Y53" s="49">
        <v>0.6355137903915058</v>
      </c>
      <c r="Z53" s="7">
        <v>3</v>
      </c>
      <c r="AA53" s="50">
        <v>34.823333333333331</v>
      </c>
      <c r="AB53" s="48">
        <v>0.9308120707807318</v>
      </c>
      <c r="AC53" s="7">
        <v>3</v>
      </c>
      <c r="AD53" s="51">
        <f t="shared" si="7"/>
        <v>0.12999999999999545</v>
      </c>
      <c r="AE53" s="51">
        <f t="shared" si="8"/>
        <v>0.65071470678756826</v>
      </c>
      <c r="AF53" s="50">
        <v>36.946666666666665</v>
      </c>
      <c r="AG53" s="49">
        <v>0.84854341428469449</v>
      </c>
      <c r="AH53" s="7">
        <v>3</v>
      </c>
      <c r="AI53" s="50">
        <v>32.836666666666666</v>
      </c>
      <c r="AJ53" s="49">
        <v>0.45785732857882155</v>
      </c>
      <c r="AK53" s="7">
        <v>3</v>
      </c>
      <c r="AL53" s="51">
        <f t="shared" si="9"/>
        <v>-4.1099999999999994</v>
      </c>
      <c r="AM53" s="51">
        <f t="shared" si="10"/>
        <v>0.5566744288658203</v>
      </c>
      <c r="AN53" s="50">
        <v>36.946666666666665</v>
      </c>
      <c r="AO53" s="49">
        <v>0.35224675694429902</v>
      </c>
      <c r="AP53" s="7">
        <v>3</v>
      </c>
      <c r="AQ53" s="50">
        <v>38.283333333333339</v>
      </c>
      <c r="AR53" s="49">
        <v>3.4608974430212571</v>
      </c>
      <c r="AS53" s="7">
        <v>3</v>
      </c>
      <c r="AT53" s="51">
        <f t="shared" si="11"/>
        <v>1.3366666666666731</v>
      </c>
      <c r="AU53" s="51">
        <f t="shared" si="12"/>
        <v>2.0084727936825408</v>
      </c>
      <c r="AV53" s="52">
        <v>0.11744444444444446</v>
      </c>
      <c r="AW53" s="53">
        <v>2.3099623213216899E-2</v>
      </c>
      <c r="AX53" s="7">
        <v>3</v>
      </c>
      <c r="AY53" s="52">
        <v>0.13466666666666668</v>
      </c>
      <c r="AZ53" s="53">
        <v>2.3501772982763063E-2</v>
      </c>
      <c r="BA53" s="7">
        <v>3</v>
      </c>
      <c r="BB53" s="51">
        <f t="shared" si="13"/>
        <v>1.7222222222222222E-2</v>
      </c>
      <c r="BC53" s="51">
        <f t="shared" si="14"/>
        <v>1.9025648704892397E-2</v>
      </c>
      <c r="BD53" s="50">
        <v>-7.8513333333333337</v>
      </c>
      <c r="BE53" s="49">
        <v>3.0759568159083943</v>
      </c>
      <c r="BF53" s="7">
        <v>3</v>
      </c>
      <c r="BG53" s="50">
        <v>-1.7308333333333332</v>
      </c>
      <c r="BH53" s="48">
        <v>0.37823879141797911</v>
      </c>
      <c r="BI53" s="7">
        <v>3</v>
      </c>
      <c r="BJ53" s="51">
        <f t="shared" si="15"/>
        <v>6.1205000000000007</v>
      </c>
      <c r="BK53" s="51">
        <f t="shared" si="16"/>
        <v>1.7892805739241162</v>
      </c>
      <c r="BL53" s="34">
        <v>0.22898323568702419</v>
      </c>
      <c r="BM53" s="7">
        <v>9.8628022899128753E-3</v>
      </c>
      <c r="BN53" s="7">
        <v>3</v>
      </c>
      <c r="BO53" s="7">
        <v>0.26963285440747581</v>
      </c>
      <c r="BP53" s="7">
        <v>5.1389714177226035E-2</v>
      </c>
      <c r="BQ53" s="7">
        <v>3</v>
      </c>
      <c r="BR53" s="51">
        <f t="shared" si="17"/>
        <v>4.0649618720451614E-2</v>
      </c>
      <c r="BS53" s="51">
        <f t="shared" si="18"/>
        <v>3.0211353231453117E-2</v>
      </c>
      <c r="BT53" s="73">
        <v>520.70000000000005</v>
      </c>
      <c r="BU53" s="73">
        <v>9.9999999999965894E-2</v>
      </c>
      <c r="BV53">
        <v>3</v>
      </c>
      <c r="BW53" s="53">
        <v>0.43570417178568333</v>
      </c>
      <c r="BX53" s="53">
        <v>0.47116570619489856</v>
      </c>
      <c r="BY53" s="7">
        <v>3</v>
      </c>
      <c r="BZ53" s="7">
        <v>255.11026519270615</v>
      </c>
      <c r="CA53" s="7">
        <v>19.101787131029869</v>
      </c>
      <c r="CB53" s="7">
        <v>2</v>
      </c>
      <c r="CC53" s="47">
        <f t="shared" si="29"/>
        <v>10.600726214763501</v>
      </c>
      <c r="CD53" s="47">
        <f t="shared" si="19"/>
        <v>0.79374624708174968</v>
      </c>
      <c r="CE53" s="7">
        <f t="shared" si="20"/>
        <v>2</v>
      </c>
      <c r="CF53" s="17">
        <f t="shared" si="21"/>
        <v>4.1101351262037449E-2</v>
      </c>
      <c r="CG53" s="34">
        <f t="shared" si="22"/>
        <v>2.5753333582926263E-2</v>
      </c>
    </row>
    <row r="54" spans="1:85" x14ac:dyDescent="0.25">
      <c r="A54" s="7" t="s">
        <v>86</v>
      </c>
      <c r="B54" s="7" t="s">
        <v>2590</v>
      </c>
      <c r="C54" s="7" t="s">
        <v>158</v>
      </c>
      <c r="D54" s="76" t="s">
        <v>8</v>
      </c>
      <c r="E54" s="45">
        <v>0.40833640572522817</v>
      </c>
      <c r="F54" s="45">
        <v>2.4193629372015253E-2</v>
      </c>
      <c r="G54" s="7">
        <v>3</v>
      </c>
      <c r="H54" s="46">
        <f t="shared" si="25"/>
        <v>-1.2921698963719845</v>
      </c>
      <c r="I54" s="46">
        <f t="shared" si="26"/>
        <v>8.5478611817921241E-2</v>
      </c>
      <c r="J54" s="74">
        <f t="shared" si="23"/>
        <v>14.892802336041161</v>
      </c>
      <c r="K54" s="74">
        <f t="shared" si="24"/>
        <v>1.2398441612471338</v>
      </c>
      <c r="L54" s="7">
        <v>19.100000000000001</v>
      </c>
      <c r="M54" s="7">
        <v>197</v>
      </c>
      <c r="N54" s="47">
        <f t="shared" si="27"/>
        <v>1.6768037282738395E-19</v>
      </c>
      <c r="O54" s="47">
        <f t="shared" si="28"/>
        <v>6.9677075620216479E-12</v>
      </c>
      <c r="P54" s="48">
        <v>28.942222222222224</v>
      </c>
      <c r="Q54" s="49">
        <v>1.4982669000227222</v>
      </c>
      <c r="R54" s="7">
        <v>3</v>
      </c>
      <c r="S54" s="50">
        <v>52.458888888888886</v>
      </c>
      <c r="T54" s="49">
        <v>3.8500134679899158</v>
      </c>
      <c r="U54" s="7">
        <v>3</v>
      </c>
      <c r="V54" s="51">
        <f t="shared" si="5"/>
        <v>23.516666666666662</v>
      </c>
      <c r="W54" s="51">
        <f t="shared" si="6"/>
        <v>2.3851909362709618</v>
      </c>
      <c r="X54" s="50">
        <v>25.247777777777781</v>
      </c>
      <c r="Y54" s="49">
        <v>2.6235818038478405</v>
      </c>
      <c r="Z54" s="7">
        <v>3</v>
      </c>
      <c r="AA54" s="50">
        <v>78.53</v>
      </c>
      <c r="AB54" s="48">
        <v>62.800350582885549</v>
      </c>
      <c r="AC54" s="7">
        <v>3</v>
      </c>
      <c r="AD54" s="51">
        <f t="shared" si="7"/>
        <v>53.282222222222217</v>
      </c>
      <c r="AE54" s="51">
        <f t="shared" si="8"/>
        <v>36.289425525051676</v>
      </c>
      <c r="AF54" s="50">
        <v>31.49111111111111</v>
      </c>
      <c r="AG54" s="49">
        <v>3.1011413669450127</v>
      </c>
      <c r="AH54" s="7">
        <v>3</v>
      </c>
      <c r="AI54" s="50">
        <v>37.653333333333336</v>
      </c>
      <c r="AJ54" s="49">
        <v>3.2162728601769928</v>
      </c>
      <c r="AK54" s="7">
        <v>3</v>
      </c>
      <c r="AL54" s="51">
        <f t="shared" si="9"/>
        <v>6.1622222222222263</v>
      </c>
      <c r="AM54" s="51">
        <f t="shared" si="10"/>
        <v>2.5795018181093727</v>
      </c>
      <c r="AN54" s="50">
        <v>31.49111111111111</v>
      </c>
      <c r="AO54" s="49">
        <v>1.9537267332327064</v>
      </c>
      <c r="AP54" s="7">
        <v>3</v>
      </c>
      <c r="AQ54" s="50">
        <v>68.154444444444451</v>
      </c>
      <c r="AR54" s="49">
        <v>23.650495962225765</v>
      </c>
      <c r="AS54" s="7">
        <v>3</v>
      </c>
      <c r="AT54" s="51">
        <f t="shared" si="11"/>
        <v>36.663333333333341</v>
      </c>
      <c r="AU54" s="51">
        <f t="shared" si="12"/>
        <v>13.701131430255501</v>
      </c>
      <c r="AV54" s="52">
        <v>0.17100000000000001</v>
      </c>
      <c r="AW54" s="53">
        <v>2.8378395538390319E-2</v>
      </c>
      <c r="AX54" s="7">
        <v>3</v>
      </c>
      <c r="AY54" s="52">
        <v>0.17633333333333334</v>
      </c>
      <c r="AZ54" s="53">
        <v>7.8102496759066614E-3</v>
      </c>
      <c r="BA54" s="7">
        <v>3</v>
      </c>
      <c r="BB54" s="51">
        <f t="shared" si="13"/>
        <v>5.3333333333333288E-3</v>
      </c>
      <c r="BC54" s="51">
        <f t="shared" si="14"/>
        <v>1.69934627953745E-2</v>
      </c>
      <c r="BD54" s="50">
        <v>15.266666666666666</v>
      </c>
      <c r="BE54" s="49">
        <v>2.7396775966039115</v>
      </c>
      <c r="BF54" s="7">
        <v>3</v>
      </c>
      <c r="BG54" s="50">
        <v>-7.043333333333333</v>
      </c>
      <c r="BH54" s="48">
        <v>1.3090104404982172</v>
      </c>
      <c r="BI54" s="7">
        <v>3</v>
      </c>
      <c r="BJ54" s="51">
        <f t="shared" si="15"/>
        <v>-22.31</v>
      </c>
      <c r="BK54" s="51">
        <f t="shared" si="16"/>
        <v>1.7530299167124637</v>
      </c>
      <c r="BL54" s="34">
        <v>0.25390472588842194</v>
      </c>
      <c r="BM54" s="7">
        <v>1.3706798943044144E-2</v>
      </c>
      <c r="BN54" s="7">
        <v>3</v>
      </c>
      <c r="BO54" s="7">
        <v>0.25287177718896109</v>
      </c>
      <c r="BP54" s="7">
        <v>8.2293149529177861E-3</v>
      </c>
      <c r="BQ54" s="7">
        <v>3</v>
      </c>
      <c r="BR54" s="51">
        <f t="shared" si="17"/>
        <v>-1.0329486994608561E-3</v>
      </c>
      <c r="BS54" s="51">
        <f t="shared" si="18"/>
        <v>9.2303478060029847E-3</v>
      </c>
      <c r="BT54" s="73">
        <v>521.0333333333333</v>
      </c>
      <c r="BU54" s="73">
        <v>5.7735026918975703E-2</v>
      </c>
      <c r="BV54">
        <v>3</v>
      </c>
      <c r="BW54" s="53">
        <v>5.3305085036134798</v>
      </c>
      <c r="BX54" s="53">
        <v>0.50071495953328982</v>
      </c>
      <c r="BY54" s="7">
        <v>3</v>
      </c>
      <c r="BZ54" s="7">
        <v>239.85895839200401</v>
      </c>
      <c r="CA54" s="7">
        <v>9.8936438734609702</v>
      </c>
      <c r="CB54" s="7">
        <v>2</v>
      </c>
      <c r="CC54" s="47">
        <f t="shared" si="29"/>
        <v>9.9669809294082583</v>
      </c>
      <c r="CD54" s="47">
        <f t="shared" si="19"/>
        <v>0.41111560089401944</v>
      </c>
      <c r="CE54" s="7">
        <f t="shared" si="20"/>
        <v>2</v>
      </c>
      <c r="CF54" s="17">
        <f t="shared" si="21"/>
        <v>0.53481676561509717</v>
      </c>
      <c r="CG54" s="34">
        <f t="shared" si="22"/>
        <v>3.2933056864157859E-2</v>
      </c>
    </row>
    <row r="55" spans="1:85" x14ac:dyDescent="0.25">
      <c r="A55" s="7" t="s">
        <v>161</v>
      </c>
      <c r="B55" s="7" t="s">
        <v>2590</v>
      </c>
      <c r="C55" s="7" t="s">
        <v>50</v>
      </c>
      <c r="D55" s="76" t="s">
        <v>6</v>
      </c>
      <c r="E55" s="45">
        <v>2.5317670583592144E-2</v>
      </c>
      <c r="F55" s="45">
        <v>1.4671453269685122E-2</v>
      </c>
      <c r="G55" s="7">
        <v>3</v>
      </c>
      <c r="H55" s="46">
        <f t="shared" si="25"/>
        <v>-5.3037115177137242</v>
      </c>
      <c r="I55" s="46">
        <f t="shared" si="26"/>
        <v>0.83603397891298969</v>
      </c>
      <c r="J55" s="74">
        <f t="shared" si="23"/>
        <v>14.892802336041161</v>
      </c>
      <c r="K55" s="74">
        <f t="shared" si="24"/>
        <v>1.2398441612471338</v>
      </c>
      <c r="L55" s="7">
        <v>19.100000000000001</v>
      </c>
      <c r="M55" s="7">
        <v>197</v>
      </c>
      <c r="N55" s="47">
        <f t="shared" si="27"/>
        <v>1.6768037282738395E-19</v>
      </c>
      <c r="O55" s="47">
        <f t="shared" si="28"/>
        <v>6.9677075620216479E-12</v>
      </c>
      <c r="P55" s="48">
        <v>20.051111111111112</v>
      </c>
      <c r="Q55" s="49">
        <v>2.8630953205953222</v>
      </c>
      <c r="R55" s="7">
        <v>3</v>
      </c>
      <c r="S55" s="50">
        <v>58.525555555555549</v>
      </c>
      <c r="T55" s="49">
        <v>3.6029221679281602</v>
      </c>
      <c r="U55" s="7">
        <v>3</v>
      </c>
      <c r="V55" s="51">
        <f t="shared" si="5"/>
        <v>38.474444444444437</v>
      </c>
      <c r="W55" s="51">
        <f t="shared" si="6"/>
        <v>2.6569633646303186</v>
      </c>
      <c r="X55" s="50">
        <v>4.337944444444445</v>
      </c>
      <c r="Y55" s="49">
        <v>0.81544749700416819</v>
      </c>
      <c r="Z55" s="7">
        <v>3</v>
      </c>
      <c r="AA55" s="50">
        <v>123.72888888888889</v>
      </c>
      <c r="AB55" s="48">
        <v>71.98886467389967</v>
      </c>
      <c r="AC55" s="7">
        <v>3</v>
      </c>
      <c r="AD55" s="51">
        <f t="shared" si="7"/>
        <v>119.39094444444444</v>
      </c>
      <c r="AE55" s="51">
        <f t="shared" si="8"/>
        <v>41.565456778665826</v>
      </c>
      <c r="AF55" s="50">
        <v>31.643333333333334</v>
      </c>
      <c r="AG55" s="49">
        <v>0.84594330932550676</v>
      </c>
      <c r="AH55" s="7">
        <v>3</v>
      </c>
      <c r="AI55" s="50">
        <v>38.715555555555554</v>
      </c>
      <c r="AJ55" s="49">
        <v>7.1413757881901248</v>
      </c>
      <c r="AK55" s="7">
        <v>3</v>
      </c>
      <c r="AL55" s="51">
        <f t="shared" si="9"/>
        <v>7.0722222222222193</v>
      </c>
      <c r="AM55" s="51">
        <f t="shared" si="10"/>
        <v>4.1519019027726207</v>
      </c>
      <c r="AN55" s="50">
        <v>31.643333333333334</v>
      </c>
      <c r="AO55" s="49">
        <v>10.106935462564532</v>
      </c>
      <c r="AP55" s="7">
        <v>3</v>
      </c>
      <c r="AQ55" s="50">
        <v>114.94555555555557</v>
      </c>
      <c r="AR55" s="49">
        <v>23.303928217585185</v>
      </c>
      <c r="AS55" s="7">
        <v>3</v>
      </c>
      <c r="AT55" s="51">
        <f t="shared" si="11"/>
        <v>83.302222222222241</v>
      </c>
      <c r="AU55" s="51">
        <f t="shared" si="12"/>
        <v>14.66541526647879</v>
      </c>
      <c r="AV55" s="52">
        <v>0.34033333333333338</v>
      </c>
      <c r="AW55" s="53">
        <v>7.1108680514016143E-2</v>
      </c>
      <c r="AX55" s="7">
        <v>3</v>
      </c>
      <c r="AY55" s="52">
        <v>0.26733333333333337</v>
      </c>
      <c r="AZ55" s="53">
        <v>3.1168003536390407E-2</v>
      </c>
      <c r="BA55" s="7">
        <v>3</v>
      </c>
      <c r="BB55" s="51">
        <f t="shared" si="13"/>
        <v>-7.3000000000000009E-2</v>
      </c>
      <c r="BC55" s="51">
        <f t="shared" si="14"/>
        <v>4.4825174804971911E-2</v>
      </c>
      <c r="BD55" s="50">
        <v>-28.933333333333334</v>
      </c>
      <c r="BE55" s="49">
        <v>5.7272011780042664</v>
      </c>
      <c r="BF55" s="7">
        <v>3</v>
      </c>
      <c r="BG55" s="50">
        <v>-7.9076666666666666</v>
      </c>
      <c r="BH55" s="48">
        <v>2.1118904643312706</v>
      </c>
      <c r="BI55" s="7">
        <v>3</v>
      </c>
      <c r="BJ55" s="51">
        <f t="shared" si="15"/>
        <v>21.025666666666666</v>
      </c>
      <c r="BK55" s="51">
        <f t="shared" si="16"/>
        <v>3.5242452935187325</v>
      </c>
      <c r="BL55" s="34">
        <v>0.27268702059822303</v>
      </c>
      <c r="BM55" s="7">
        <v>1.4275409305165195E-2</v>
      </c>
      <c r="BN55" s="7">
        <v>3</v>
      </c>
      <c r="BO55" s="7">
        <v>0.30344301028786697</v>
      </c>
      <c r="BP55" s="7">
        <v>2.8628484242816013E-2</v>
      </c>
      <c r="BQ55" s="7">
        <v>3</v>
      </c>
      <c r="BR55" s="51">
        <f t="shared" si="17"/>
        <v>3.0755989689643937E-2</v>
      </c>
      <c r="BS55" s="51">
        <f t="shared" si="18"/>
        <v>1.8469591412834611E-2</v>
      </c>
      <c r="BT55" s="73">
        <v>517.69999999999993</v>
      </c>
      <c r="BU55" s="73">
        <v>0.26457513110645475</v>
      </c>
      <c r="BV55">
        <v>3</v>
      </c>
      <c r="BW55" s="53">
        <v>5.0602387663375792</v>
      </c>
      <c r="BX55" s="53">
        <v>0.50671355020646003</v>
      </c>
      <c r="BY55" s="7">
        <v>3</v>
      </c>
      <c r="BZ55" s="7">
        <v>271.51717227184599</v>
      </c>
      <c r="CA55" s="7">
        <v>4.8119454437834885E-2</v>
      </c>
      <c r="CB55" s="7">
        <v>2</v>
      </c>
      <c r="CC55" s="47">
        <f t="shared" si="29"/>
        <v>11.282490744488115</v>
      </c>
      <c r="CD55" s="47">
        <f t="shared" si="19"/>
        <v>1.9995320914035037E-3</v>
      </c>
      <c r="CE55" s="7">
        <f t="shared" si="20"/>
        <v>2</v>
      </c>
      <c r="CF55" s="17">
        <f t="shared" si="21"/>
        <v>0.44850369310603511</v>
      </c>
      <c r="CG55" s="34">
        <f t="shared" si="22"/>
        <v>2.5929725847558076E-2</v>
      </c>
    </row>
    <row r="56" spans="1:85" x14ac:dyDescent="0.25">
      <c r="A56" s="7" t="s">
        <v>117</v>
      </c>
      <c r="B56" s="7" t="s">
        <v>2590</v>
      </c>
      <c r="C56" s="7" t="s">
        <v>150</v>
      </c>
      <c r="D56" s="76" t="s">
        <v>6</v>
      </c>
      <c r="E56" s="45">
        <v>1.2967929465708461E-2</v>
      </c>
      <c r="F56" s="45">
        <v>8.068626764641167E-3</v>
      </c>
      <c r="G56" s="7">
        <v>3</v>
      </c>
      <c r="H56" s="46">
        <f t="shared" si="25"/>
        <v>-6.2689080407953242</v>
      </c>
      <c r="I56" s="46">
        <f t="shared" si="26"/>
        <v>0.8976427463546377</v>
      </c>
      <c r="J56" s="74">
        <f t="shared" si="23"/>
        <v>14.892802336041161</v>
      </c>
      <c r="K56" s="74">
        <f t="shared" si="24"/>
        <v>1.2398441612471338</v>
      </c>
      <c r="L56" s="7">
        <v>19.100000000000001</v>
      </c>
      <c r="M56" s="7">
        <v>197</v>
      </c>
      <c r="N56" s="47">
        <f t="shared" si="27"/>
        <v>1.6768037282738395E-19</v>
      </c>
      <c r="O56" s="47">
        <f t="shared" si="28"/>
        <v>6.9677075620216479E-12</v>
      </c>
      <c r="P56" s="48">
        <v>22.740000000000006</v>
      </c>
      <c r="Q56" s="49">
        <v>0.9055630538203544</v>
      </c>
      <c r="R56" s="7">
        <v>3</v>
      </c>
      <c r="S56" s="50">
        <v>41.927777777777777</v>
      </c>
      <c r="T56" s="49">
        <v>0.83400195399007016</v>
      </c>
      <c r="U56" s="7">
        <v>3</v>
      </c>
      <c r="V56" s="51">
        <f t="shared" si="5"/>
        <v>19.187777777777772</v>
      </c>
      <c r="W56" s="51">
        <f t="shared" si="6"/>
        <v>0.71077509422313079</v>
      </c>
      <c r="X56" s="50">
        <v>32.562222222222225</v>
      </c>
      <c r="Y56" s="49">
        <v>20.733622005850339</v>
      </c>
      <c r="Z56" s="7">
        <v>3</v>
      </c>
      <c r="AA56" s="50">
        <v>114.85055555555554</v>
      </c>
      <c r="AB56" s="48">
        <v>130.685800218324</v>
      </c>
      <c r="AC56" s="7">
        <v>3</v>
      </c>
      <c r="AD56" s="51">
        <f t="shared" si="7"/>
        <v>82.288333333333327</v>
      </c>
      <c r="AE56" s="51">
        <f t="shared" si="8"/>
        <v>76.395160100155508</v>
      </c>
      <c r="AF56" s="50">
        <v>40.114444444444445</v>
      </c>
      <c r="AG56" s="49">
        <v>1.4070509743589388</v>
      </c>
      <c r="AH56" s="7">
        <v>3</v>
      </c>
      <c r="AI56" s="50">
        <v>37.840555555555561</v>
      </c>
      <c r="AJ56" s="49">
        <v>2.8196957742386415</v>
      </c>
      <c r="AK56" s="7">
        <v>3</v>
      </c>
      <c r="AL56" s="51">
        <f t="shared" si="9"/>
        <v>-2.2738888888888837</v>
      </c>
      <c r="AM56" s="51">
        <f t="shared" si="10"/>
        <v>1.8193842093506702</v>
      </c>
      <c r="AN56" s="50">
        <v>40.114444444444445</v>
      </c>
      <c r="AO56" s="49">
        <v>30.031855371206031</v>
      </c>
      <c r="AP56" s="7">
        <v>3</v>
      </c>
      <c r="AQ56" s="50">
        <v>64.809999999999988</v>
      </c>
      <c r="AR56" s="49">
        <v>32.816500422805596</v>
      </c>
      <c r="AS56" s="7">
        <v>3</v>
      </c>
      <c r="AT56" s="51">
        <f t="shared" si="11"/>
        <v>24.695555555555543</v>
      </c>
      <c r="AU56" s="51">
        <f t="shared" si="12"/>
        <v>25.682906358361112</v>
      </c>
      <c r="AV56" s="52">
        <v>0.17155555555555557</v>
      </c>
      <c r="AW56" s="53">
        <v>4.1204548472405386E-2</v>
      </c>
      <c r="AX56" s="7">
        <v>3</v>
      </c>
      <c r="AY56" s="52">
        <v>0.14038888888888887</v>
      </c>
      <c r="AZ56" s="53">
        <v>3.1747411676357966E-2</v>
      </c>
      <c r="BA56" s="7">
        <v>3</v>
      </c>
      <c r="BB56" s="51">
        <f t="shared" si="13"/>
        <v>-3.1166666666666704E-2</v>
      </c>
      <c r="BC56" s="51">
        <f t="shared" si="14"/>
        <v>3.0031721911799394E-2</v>
      </c>
      <c r="BD56" s="50">
        <v>-16.938333333333333</v>
      </c>
      <c r="BE56" s="49">
        <v>4.0424507830440355</v>
      </c>
      <c r="BF56" s="7">
        <v>3</v>
      </c>
      <c r="BG56" s="50">
        <v>-10.423333333333334</v>
      </c>
      <c r="BH56" s="48">
        <v>6.4879144055184117</v>
      </c>
      <c r="BI56" s="7">
        <v>3</v>
      </c>
      <c r="BJ56" s="51">
        <f t="shared" si="15"/>
        <v>6.5149999999999988</v>
      </c>
      <c r="BK56" s="51">
        <f t="shared" si="16"/>
        <v>4.4134053997137199</v>
      </c>
      <c r="BL56" s="34">
        <v>0.25933173538129456</v>
      </c>
      <c r="BM56" s="7">
        <v>9.9990977165776585E-3</v>
      </c>
      <c r="BN56" s="7">
        <v>3</v>
      </c>
      <c r="BO56" s="7">
        <v>0.29558688188264998</v>
      </c>
      <c r="BP56" s="7">
        <v>3.6684783674562182E-2</v>
      </c>
      <c r="BQ56" s="7">
        <v>3</v>
      </c>
      <c r="BR56" s="51">
        <f t="shared" si="17"/>
        <v>3.6255146501355417E-2</v>
      </c>
      <c r="BS56" s="51">
        <f t="shared" si="18"/>
        <v>2.1952640755310001E-2</v>
      </c>
      <c r="BT56" s="73">
        <v>519.5333333333333</v>
      </c>
      <c r="BU56" s="73">
        <v>5.7735026918975703E-2</v>
      </c>
      <c r="BV56">
        <v>3</v>
      </c>
      <c r="BW56" s="53">
        <v>5.5928701365566615</v>
      </c>
      <c r="BX56" s="53">
        <v>0.76698384634829952</v>
      </c>
      <c r="BY56" s="7">
        <v>3</v>
      </c>
      <c r="BZ56" s="7">
        <v>248.30596107229417</v>
      </c>
      <c r="CA56" s="7">
        <v>11.952400942424969</v>
      </c>
      <c r="CB56" s="7">
        <v>2</v>
      </c>
      <c r="CC56" s="47">
        <f t="shared" si="29"/>
        <v>10.317983515217531</v>
      </c>
      <c r="CD56" s="47">
        <f t="shared" si="19"/>
        <v>0.49666417736666973</v>
      </c>
      <c r="CE56" s="7">
        <f t="shared" si="20"/>
        <v>2</v>
      </c>
      <c r="CF56" s="17">
        <f t="shared" si="21"/>
        <v>0.54205069510994941</v>
      </c>
      <c r="CG56" s="34">
        <f t="shared" si="22"/>
        <v>4.6714857187135798E-2</v>
      </c>
    </row>
    <row r="57" spans="1:85" x14ac:dyDescent="0.25">
      <c r="A57" s="7" t="s">
        <v>87</v>
      </c>
      <c r="B57" s="7" t="s">
        <v>2590</v>
      </c>
      <c r="C57" s="7" t="s">
        <v>159</v>
      </c>
      <c r="D57" s="76" t="s">
        <v>8</v>
      </c>
      <c r="E57" s="45">
        <v>0.51200653902049131</v>
      </c>
      <c r="F57" s="45">
        <v>4.921086784540904E-2</v>
      </c>
      <c r="G57" s="7">
        <v>3</v>
      </c>
      <c r="H57" s="46">
        <f t="shared" si="25"/>
        <v>-0.96576585936483417</v>
      </c>
      <c r="I57" s="46">
        <f t="shared" si="26"/>
        <v>0.13866282867057755</v>
      </c>
      <c r="J57" s="74">
        <f t="shared" si="23"/>
        <v>14.892802336041161</v>
      </c>
      <c r="K57" s="74">
        <f t="shared" si="24"/>
        <v>1.2398441612471338</v>
      </c>
      <c r="L57" s="7">
        <v>19.100000000000001</v>
      </c>
      <c r="M57" s="7">
        <v>197</v>
      </c>
      <c r="N57" s="47">
        <f t="shared" si="27"/>
        <v>1.6768037282738395E-19</v>
      </c>
      <c r="O57" s="47">
        <f t="shared" si="28"/>
        <v>6.9677075620216479E-12</v>
      </c>
      <c r="P57" s="48">
        <v>56.538333333333334</v>
      </c>
      <c r="Q57" s="49">
        <v>17.465316185069288</v>
      </c>
      <c r="R57" s="7">
        <v>3</v>
      </c>
      <c r="S57" s="50">
        <v>72.302777777777777</v>
      </c>
      <c r="T57" s="49">
        <v>1.9698958893339533</v>
      </c>
      <c r="U57" s="7">
        <v>3</v>
      </c>
      <c r="V57" s="51">
        <f t="shared" si="5"/>
        <v>15.764444444444443</v>
      </c>
      <c r="W57" s="51">
        <f t="shared" si="6"/>
        <v>10.14754090505442</v>
      </c>
      <c r="X57" s="50">
        <v>38.81388888888889</v>
      </c>
      <c r="Y57" s="49">
        <v>7.2473980643886406</v>
      </c>
      <c r="Z57" s="7">
        <v>3</v>
      </c>
      <c r="AA57" s="50">
        <v>52.901666666666664</v>
      </c>
      <c r="AB57" s="48">
        <v>7.2844051461553114</v>
      </c>
      <c r="AC57" s="7">
        <v>3</v>
      </c>
      <c r="AD57" s="51">
        <f t="shared" si="7"/>
        <v>14.087777777777774</v>
      </c>
      <c r="AE57" s="51">
        <f t="shared" si="8"/>
        <v>5.9326030553498255</v>
      </c>
      <c r="AF57" s="50">
        <v>61.139444444444443</v>
      </c>
      <c r="AG57" s="49">
        <v>6.1227635372708153</v>
      </c>
      <c r="AH57" s="7">
        <v>3</v>
      </c>
      <c r="AI57" s="50">
        <v>46.120000000000005</v>
      </c>
      <c r="AJ57" s="49">
        <v>8.1799558542682078</v>
      </c>
      <c r="AK57" s="7">
        <v>3</v>
      </c>
      <c r="AL57" s="51">
        <f t="shared" si="9"/>
        <v>-15.019444444444439</v>
      </c>
      <c r="AM57" s="51">
        <f t="shared" si="10"/>
        <v>5.8991499701541681</v>
      </c>
      <c r="AN57" s="50">
        <v>61.139444444444443</v>
      </c>
      <c r="AO57" s="49">
        <v>16.866458688880286</v>
      </c>
      <c r="AP57" s="7">
        <v>3</v>
      </c>
      <c r="AQ57" s="50">
        <v>83.142777777777781</v>
      </c>
      <c r="AR57" s="49">
        <v>7.300721108473029</v>
      </c>
      <c r="AS57" s="7">
        <v>3</v>
      </c>
      <c r="AT57" s="51">
        <f t="shared" si="11"/>
        <v>22.003333333333337</v>
      </c>
      <c r="AU57" s="51">
        <f t="shared" si="12"/>
        <v>10.610968498169067</v>
      </c>
      <c r="AV57" s="52">
        <v>0.22816666666666666</v>
      </c>
      <c r="AW57" s="53">
        <v>7.0212178430810776E-2</v>
      </c>
      <c r="AX57" s="7">
        <v>3</v>
      </c>
      <c r="AY57" s="52">
        <v>0.20127777777777778</v>
      </c>
      <c r="AZ57" s="53">
        <v>6.1005995455213194E-2</v>
      </c>
      <c r="BA57" s="7">
        <v>3</v>
      </c>
      <c r="BB57" s="51">
        <f t="shared" si="13"/>
        <v>-2.6888888888888879E-2</v>
      </c>
      <c r="BC57" s="51">
        <f t="shared" si="14"/>
        <v>5.3701277084384449E-2</v>
      </c>
      <c r="BD57" s="50">
        <v>19.008333333333333</v>
      </c>
      <c r="BE57" s="49">
        <v>3.9128261312423795</v>
      </c>
      <c r="BF57" s="7">
        <v>3</v>
      </c>
      <c r="BG57" s="50">
        <v>-5.6433333333333335</v>
      </c>
      <c r="BH57" s="48">
        <v>0.44171068962991306</v>
      </c>
      <c r="BI57" s="7">
        <v>3</v>
      </c>
      <c r="BJ57" s="51">
        <f t="shared" si="15"/>
        <v>-24.651666666666667</v>
      </c>
      <c r="BK57" s="51">
        <f t="shared" si="16"/>
        <v>2.2734200863212344</v>
      </c>
      <c r="BL57" s="34">
        <v>0.28371066203060052</v>
      </c>
      <c r="BM57" s="7">
        <v>1.9201003870788593E-3</v>
      </c>
      <c r="BN57" s="7">
        <v>3</v>
      </c>
      <c r="BO57" s="7">
        <v>0.27468538655265368</v>
      </c>
      <c r="BP57" s="7">
        <v>1.177359965382431E-2</v>
      </c>
      <c r="BQ57" s="7">
        <v>3</v>
      </c>
      <c r="BR57" s="51">
        <f t="shared" si="17"/>
        <v>-9.025275477946848E-3</v>
      </c>
      <c r="BS57" s="51">
        <f t="shared" si="18"/>
        <v>6.8872934767583004E-3</v>
      </c>
      <c r="BT57" s="73">
        <v>524.0333333333333</v>
      </c>
      <c r="BU57" s="73">
        <v>1.0969655114603016</v>
      </c>
      <c r="BV57">
        <v>3</v>
      </c>
      <c r="BW57" s="53">
        <v>5.3613148464833014</v>
      </c>
      <c r="BX57" s="53">
        <v>1.1383558082946357</v>
      </c>
      <c r="BY57" s="7">
        <v>4</v>
      </c>
      <c r="BZ57" s="7">
        <v>235.17896525464931</v>
      </c>
      <c r="CA57" s="7">
        <v>6.6119745761032593</v>
      </c>
      <c r="CB57" s="7">
        <v>2</v>
      </c>
      <c r="CC57" s="47">
        <f t="shared" si="29"/>
        <v>9.7725108013693323</v>
      </c>
      <c r="CD57" s="47">
        <f t="shared" si="19"/>
        <v>0.27475073246190801</v>
      </c>
      <c r="CE57" s="7">
        <f t="shared" si="20"/>
        <v>2</v>
      </c>
      <c r="CF57" s="17">
        <f t="shared" si="21"/>
        <v>0.54861181076740995</v>
      </c>
      <c r="CG57" s="34">
        <f t="shared" si="22"/>
        <v>5.9255111860960524E-2</v>
      </c>
    </row>
    <row r="58" spans="1:85" x14ac:dyDescent="0.25">
      <c r="A58" s="7" t="s">
        <v>88</v>
      </c>
      <c r="B58" s="7" t="s">
        <v>2590</v>
      </c>
      <c r="C58" s="7" t="s">
        <v>56</v>
      </c>
      <c r="D58" s="76" t="s">
        <v>6</v>
      </c>
      <c r="E58" s="45">
        <v>4.1031751779809179E-3</v>
      </c>
      <c r="F58" s="45">
        <v>2.3007775438291063E-3</v>
      </c>
      <c r="G58" s="7">
        <v>3</v>
      </c>
      <c r="H58" s="46">
        <f t="shared" si="25"/>
        <v>-7.9290435357425419</v>
      </c>
      <c r="I58" s="46">
        <f t="shared" si="26"/>
        <v>0.80896384109642272</v>
      </c>
      <c r="J58" s="74">
        <f t="shared" si="23"/>
        <v>14.892802336041161</v>
      </c>
      <c r="K58" s="74">
        <f t="shared" si="24"/>
        <v>1.2398441612471338</v>
      </c>
      <c r="L58" s="7">
        <v>19.100000000000001</v>
      </c>
      <c r="M58" s="7">
        <v>197</v>
      </c>
      <c r="N58" s="47">
        <f t="shared" si="27"/>
        <v>1.6768037282738395E-19</v>
      </c>
      <c r="O58" s="47">
        <f t="shared" si="28"/>
        <v>6.9677075620216479E-12</v>
      </c>
      <c r="P58" s="48">
        <v>36.70333333333334</v>
      </c>
      <c r="Q58" s="49">
        <v>0.55716544520755729</v>
      </c>
      <c r="R58" s="7">
        <v>3</v>
      </c>
      <c r="S58" s="50">
        <v>53.122500000000002</v>
      </c>
      <c r="T58" s="49">
        <v>3.1902300944532995</v>
      </c>
      <c r="U58" s="7">
        <v>2</v>
      </c>
      <c r="V58" s="51">
        <f t="shared" si="5"/>
        <v>16.419166666666662</v>
      </c>
      <c r="W58" s="51">
        <f t="shared" si="6"/>
        <v>2.2786535071299308</v>
      </c>
      <c r="X58" s="50">
        <v>34.451111111111111</v>
      </c>
      <c r="Y58" s="49">
        <v>2.5154419389340199</v>
      </c>
      <c r="Z58" s="7">
        <v>3</v>
      </c>
      <c r="AA58" s="50">
        <v>43.83</v>
      </c>
      <c r="AB58" s="48">
        <v>4.7564716147815096</v>
      </c>
      <c r="AC58" s="7">
        <v>2</v>
      </c>
      <c r="AD58" s="51">
        <f t="shared" si="7"/>
        <v>9.3788888888888877</v>
      </c>
      <c r="AE58" s="51">
        <f t="shared" si="8"/>
        <v>3.6634902065963213</v>
      </c>
      <c r="AF58" s="50">
        <v>40.24111111111111</v>
      </c>
      <c r="AG58" s="49">
        <v>3.0225890300278069</v>
      </c>
      <c r="AH58" s="7">
        <v>3</v>
      </c>
      <c r="AI58" s="50">
        <v>39.235833333333332</v>
      </c>
      <c r="AJ58" s="49">
        <v>5.7475996197447037</v>
      </c>
      <c r="AK58" s="7">
        <v>2</v>
      </c>
      <c r="AL58" s="51">
        <f t="shared" si="9"/>
        <v>-1.0052777777777777</v>
      </c>
      <c r="AM58" s="51">
        <f t="shared" si="10"/>
        <v>4.4229852862736134</v>
      </c>
      <c r="AN58" s="50">
        <v>40.24111111111111</v>
      </c>
      <c r="AO58" s="49">
        <v>3.3871921070955473</v>
      </c>
      <c r="AP58" s="7">
        <v>3</v>
      </c>
      <c r="AQ58" s="50">
        <v>58.530833333333334</v>
      </c>
      <c r="AR58" s="49">
        <v>1.6935207409417836</v>
      </c>
      <c r="AS58" s="7">
        <v>2</v>
      </c>
      <c r="AT58" s="51">
        <f t="shared" si="11"/>
        <v>18.289722222222224</v>
      </c>
      <c r="AU58" s="51">
        <f t="shared" si="12"/>
        <v>2.2931120862538452</v>
      </c>
      <c r="AV58" s="52">
        <v>0.21266666666666667</v>
      </c>
      <c r="AW58" s="53">
        <v>4.016770399766996E-2</v>
      </c>
      <c r="AX58" s="7">
        <v>3</v>
      </c>
      <c r="AY58" s="52">
        <v>0.17808333333333332</v>
      </c>
      <c r="AZ58" s="53">
        <v>1.6145604837092823E-2</v>
      </c>
      <c r="BA58" s="7">
        <v>2</v>
      </c>
      <c r="BB58" s="51">
        <f t="shared" si="13"/>
        <v>-3.4583333333333355E-2</v>
      </c>
      <c r="BC58" s="51">
        <f t="shared" si="14"/>
        <v>2.5848696148792264E-2</v>
      </c>
      <c r="BD58" s="50">
        <v>-6.9349999999999996</v>
      </c>
      <c r="BE58" s="49">
        <v>1.331315139251406</v>
      </c>
      <c r="BF58" s="7">
        <v>3</v>
      </c>
      <c r="BG58" s="50">
        <v>-6.0633333333333326</v>
      </c>
      <c r="BH58" s="48">
        <v>1.0457573013531185</v>
      </c>
      <c r="BI58" s="7">
        <v>3</v>
      </c>
      <c r="BJ58" s="51">
        <f t="shared" si="15"/>
        <v>0.87166666666666703</v>
      </c>
      <c r="BK58" s="51">
        <f t="shared" si="16"/>
        <v>0.97741296856094351</v>
      </c>
      <c r="BL58" s="34">
        <v>0.20651831884688673</v>
      </c>
      <c r="BM58" s="7">
        <v>5.9923514705424362E-2</v>
      </c>
      <c r="BN58" s="7">
        <v>3</v>
      </c>
      <c r="BO58" s="7">
        <v>0.26467917173697225</v>
      </c>
      <c r="BP58" s="7">
        <v>1.1406982062689128E-2</v>
      </c>
      <c r="BQ58" s="7">
        <v>3</v>
      </c>
      <c r="BR58" s="51">
        <f t="shared" si="17"/>
        <v>5.8160852890085518E-2</v>
      </c>
      <c r="BS58" s="51">
        <f t="shared" si="18"/>
        <v>3.5218114914674817E-2</v>
      </c>
      <c r="BT58" s="73">
        <v>521.06666666666661</v>
      </c>
      <c r="BU58" s="73">
        <v>0.30550504633039677</v>
      </c>
      <c r="BV58">
        <v>3</v>
      </c>
      <c r="BW58" s="53">
        <v>2.1733969460366853</v>
      </c>
      <c r="BX58" s="53">
        <v>0.87476428449084775</v>
      </c>
      <c r="BY58" s="7">
        <v>3</v>
      </c>
      <c r="BZ58" s="7">
        <v>225.61091233824698</v>
      </c>
      <c r="CA58" s="7">
        <v>7.050769129749991</v>
      </c>
      <c r="CB58" s="7">
        <v>2</v>
      </c>
      <c r="CC58" s="47">
        <f t="shared" si="29"/>
        <v>9.3749246466196077</v>
      </c>
      <c r="CD58" s="47">
        <f t="shared" si="19"/>
        <v>0.29298418506023705</v>
      </c>
      <c r="CE58" s="7">
        <f t="shared" si="20"/>
        <v>2</v>
      </c>
      <c r="CF58" s="17">
        <f t="shared" si="21"/>
        <v>0.23183087096282579</v>
      </c>
      <c r="CG58" s="34">
        <f t="shared" si="22"/>
        <v>5.4114990975878151E-2</v>
      </c>
    </row>
    <row r="59" spans="1:85" x14ac:dyDescent="0.25">
      <c r="A59" s="7" t="s">
        <v>89</v>
      </c>
      <c r="B59" s="7" t="s">
        <v>2590</v>
      </c>
      <c r="C59" s="7" t="s">
        <v>57</v>
      </c>
      <c r="D59" s="76" t="s">
        <v>6</v>
      </c>
      <c r="E59" s="45">
        <v>1.5385509555653357E-2</v>
      </c>
      <c r="F59" s="45">
        <v>4.3967120573814734E-3</v>
      </c>
      <c r="G59" s="7">
        <v>3</v>
      </c>
      <c r="H59" s="46">
        <f t="shared" si="25"/>
        <v>-6.0222839644171762</v>
      </c>
      <c r="I59" s="46">
        <f t="shared" si="26"/>
        <v>0.41227849220438761</v>
      </c>
      <c r="J59" s="74">
        <f t="shared" si="23"/>
        <v>14.892802336041161</v>
      </c>
      <c r="K59" s="74">
        <f t="shared" si="24"/>
        <v>1.2398441612471338</v>
      </c>
      <c r="L59" s="7">
        <v>19.100000000000001</v>
      </c>
      <c r="M59" s="7">
        <v>197</v>
      </c>
      <c r="N59" s="47">
        <f t="shared" si="27"/>
        <v>1.6768037282738395E-19</v>
      </c>
      <c r="O59" s="47">
        <f t="shared" si="28"/>
        <v>6.9677075620216479E-12</v>
      </c>
      <c r="P59" s="48">
        <v>36.853333333333332</v>
      </c>
      <c r="Q59" s="49">
        <v>0.27630498447267382</v>
      </c>
      <c r="R59" s="7">
        <v>3</v>
      </c>
      <c r="S59" s="50">
        <v>52.959583333333335</v>
      </c>
      <c r="T59" s="49">
        <v>3.2238176665596603</v>
      </c>
      <c r="U59" s="7">
        <v>2</v>
      </c>
      <c r="V59" s="51">
        <f t="shared" si="5"/>
        <v>16.106250000000003</v>
      </c>
      <c r="W59" s="51">
        <f t="shared" si="6"/>
        <v>2.2851582706148021</v>
      </c>
      <c r="X59" s="50">
        <v>220.50222222222223</v>
      </c>
      <c r="Y59" s="49">
        <v>252.07259821402712</v>
      </c>
      <c r="Z59" s="7">
        <v>3</v>
      </c>
      <c r="AA59" s="50">
        <v>153.00166666666667</v>
      </c>
      <c r="AB59" s="48">
        <v>134.72505501947288</v>
      </c>
      <c r="AC59" s="7">
        <v>2</v>
      </c>
      <c r="AD59" s="51">
        <f t="shared" si="7"/>
        <v>-67.500555555555565</v>
      </c>
      <c r="AE59" s="51">
        <f t="shared" si="8"/>
        <v>173.94142255883187</v>
      </c>
      <c r="AF59" s="50">
        <v>106.06111111111109</v>
      </c>
      <c r="AG59" s="49">
        <v>1.6268590505542793</v>
      </c>
      <c r="AH59" s="7">
        <v>3</v>
      </c>
      <c r="AI59" s="50">
        <v>33.378916666666669</v>
      </c>
      <c r="AJ59" s="49">
        <v>2.1028177161185986</v>
      </c>
      <c r="AK59" s="7">
        <v>2</v>
      </c>
      <c r="AL59" s="51">
        <f t="shared" si="9"/>
        <v>-72.68219444444442</v>
      </c>
      <c r="AM59" s="51">
        <f t="shared" si="10"/>
        <v>1.7587338145385285</v>
      </c>
      <c r="AN59" s="50">
        <v>106.06111111111109</v>
      </c>
      <c r="AO59" s="49">
        <v>91.918350503363925</v>
      </c>
      <c r="AP59" s="7">
        <v>3</v>
      </c>
      <c r="AQ59" s="50">
        <v>86.223749999999995</v>
      </c>
      <c r="AR59" s="49">
        <v>30.060877035193162</v>
      </c>
      <c r="AS59" s="7">
        <v>2</v>
      </c>
      <c r="AT59" s="51">
        <f t="shared" si="11"/>
        <v>-19.837361111111093</v>
      </c>
      <c r="AU59" s="51">
        <f t="shared" si="12"/>
        <v>57.167787116658538</v>
      </c>
      <c r="AV59" s="52">
        <v>0.21455555555555553</v>
      </c>
      <c r="AW59" s="53">
        <v>1.819747642251936E-2</v>
      </c>
      <c r="AX59" s="7">
        <v>3</v>
      </c>
      <c r="AY59" s="52">
        <v>0.21687500000000001</v>
      </c>
      <c r="AZ59" s="53">
        <v>5.3622264239979837E-3</v>
      </c>
      <c r="BA59" s="7">
        <v>2</v>
      </c>
      <c r="BB59" s="51">
        <f t="shared" si="13"/>
        <v>2.3194444444444851E-3</v>
      </c>
      <c r="BC59" s="51">
        <f t="shared" si="14"/>
        <v>1.1169577080646063E-2</v>
      </c>
      <c r="BD59" s="50">
        <v>-7.3383333333333338</v>
      </c>
      <c r="BE59" s="49">
        <v>1.0907489781491011</v>
      </c>
      <c r="BF59" s="7">
        <v>3</v>
      </c>
      <c r="BG59" s="50">
        <v>-5.2383333333333333</v>
      </c>
      <c r="BH59" s="48">
        <v>1.5289566159094679</v>
      </c>
      <c r="BI59" s="7">
        <v>3</v>
      </c>
      <c r="BJ59" s="51">
        <f t="shared" si="15"/>
        <v>2.1000000000000005</v>
      </c>
      <c r="BK59" s="51">
        <f t="shared" si="16"/>
        <v>1.0843495233958838</v>
      </c>
      <c r="BL59" s="34">
        <v>0.21497243923486595</v>
      </c>
      <c r="BM59" s="7">
        <v>2.6799683719874916E-3</v>
      </c>
      <c r="BN59" s="7">
        <v>3</v>
      </c>
      <c r="BO59" s="7">
        <v>0.22622424598599986</v>
      </c>
      <c r="BP59" s="7">
        <v>2.9824304768823404E-2</v>
      </c>
      <c r="BQ59" s="7">
        <v>3</v>
      </c>
      <c r="BR59" s="51">
        <f t="shared" si="17"/>
        <v>1.1251806751133908E-2</v>
      </c>
      <c r="BS59" s="51">
        <f t="shared" si="18"/>
        <v>1.728844879699078E-2</v>
      </c>
      <c r="BT59" s="73">
        <v>520.0333333333333</v>
      </c>
      <c r="BU59" s="73">
        <v>0.40414518843271741</v>
      </c>
      <c r="BV59">
        <v>3</v>
      </c>
      <c r="BW59" s="53">
        <v>2.6016394006526893</v>
      </c>
      <c r="BX59" s="53">
        <v>0.96291534907392429</v>
      </c>
      <c r="BY59" s="7">
        <v>3</v>
      </c>
      <c r="BZ59" s="7">
        <v>235.66510796771348</v>
      </c>
      <c r="CA59" s="7">
        <v>3.4519288758673983</v>
      </c>
      <c r="CB59" s="7">
        <v>2</v>
      </c>
      <c r="CC59" s="47">
        <f t="shared" si="29"/>
        <v>9.7927117360459626</v>
      </c>
      <c r="CD59" s="47">
        <f t="shared" si="19"/>
        <v>0.14343975103575277</v>
      </c>
      <c r="CE59" s="7">
        <f t="shared" si="20"/>
        <v>2</v>
      </c>
      <c r="CF59" s="17">
        <f t="shared" si="21"/>
        <v>0.26567098785072196</v>
      </c>
      <c r="CG59" s="34">
        <f t="shared" si="22"/>
        <v>5.6837381511031522E-2</v>
      </c>
    </row>
    <row r="60" spans="1:85" x14ac:dyDescent="0.25">
      <c r="A60" s="7" t="s">
        <v>181</v>
      </c>
      <c r="B60" s="7" t="s">
        <v>2590</v>
      </c>
      <c r="C60" s="7" t="s">
        <v>58</v>
      </c>
      <c r="D60" s="76" t="s">
        <v>6</v>
      </c>
      <c r="E60" s="45">
        <v>1.6557225549865721E-2</v>
      </c>
      <c r="F60" s="45">
        <v>1.9455855725721246E-3</v>
      </c>
      <c r="G60" s="7">
        <v>3</v>
      </c>
      <c r="H60" s="46">
        <f t="shared" si="25"/>
        <v>-5.9163952452461128</v>
      </c>
      <c r="I60" s="46">
        <f t="shared" si="26"/>
        <v>0.16952638887000498</v>
      </c>
      <c r="J60" s="74">
        <f t="shared" si="23"/>
        <v>14.892802336041161</v>
      </c>
      <c r="K60" s="74">
        <f t="shared" si="24"/>
        <v>1.2398441612471338</v>
      </c>
      <c r="L60" s="7">
        <v>19.100000000000001</v>
      </c>
      <c r="M60" s="7">
        <v>197</v>
      </c>
      <c r="N60" s="47">
        <f t="shared" si="27"/>
        <v>1.6768037282738395E-19</v>
      </c>
      <c r="O60" s="47">
        <f t="shared" si="28"/>
        <v>6.9677075620216479E-12</v>
      </c>
      <c r="P60" s="48">
        <v>20.984444444444446</v>
      </c>
      <c r="Q60" s="49">
        <v>1.9647599042838497</v>
      </c>
      <c r="R60" s="7">
        <v>3</v>
      </c>
      <c r="S60" s="50">
        <v>46.533333333333331</v>
      </c>
      <c r="T60" s="49">
        <v>1.5933472802736899</v>
      </c>
      <c r="U60" s="7">
        <v>2</v>
      </c>
      <c r="V60" s="51">
        <f t="shared" si="5"/>
        <v>25.548888888888886</v>
      </c>
      <c r="W60" s="51">
        <f t="shared" si="6"/>
        <v>1.5987927544259584</v>
      </c>
      <c r="X60" s="50">
        <v>26.453333333333337</v>
      </c>
      <c r="Y60" s="49">
        <v>10.053759385313422</v>
      </c>
      <c r="Z60" s="7">
        <v>3</v>
      </c>
      <c r="AA60" s="50">
        <v>126.26566666666669</v>
      </c>
      <c r="AB60" s="48">
        <v>136.43531062090281</v>
      </c>
      <c r="AC60" s="7">
        <v>2</v>
      </c>
      <c r="AD60" s="51">
        <f t="shared" si="7"/>
        <v>99.812333333333356</v>
      </c>
      <c r="AE60" s="51">
        <f t="shared" si="8"/>
        <v>96.648795567786095</v>
      </c>
      <c r="AF60" s="50">
        <v>34.702222222222225</v>
      </c>
      <c r="AG60" s="49">
        <v>3.416944465671254</v>
      </c>
      <c r="AH60" s="7">
        <v>3</v>
      </c>
      <c r="AI60" s="50">
        <v>27.755833333333335</v>
      </c>
      <c r="AJ60" s="49">
        <v>9.0403601974700081</v>
      </c>
      <c r="AK60" s="7">
        <v>2</v>
      </c>
      <c r="AL60" s="51">
        <f t="shared" si="9"/>
        <v>-6.9463888888888903</v>
      </c>
      <c r="AM60" s="51">
        <f t="shared" si="10"/>
        <v>6.6899845099840931</v>
      </c>
      <c r="AN60" s="50">
        <v>34.702222222222225</v>
      </c>
      <c r="AO60" s="49">
        <v>19.913351560457382</v>
      </c>
      <c r="AP60" s="7">
        <v>3</v>
      </c>
      <c r="AQ60" s="50">
        <v>67.36</v>
      </c>
      <c r="AR60" s="49">
        <v>6.6750880144010019</v>
      </c>
      <c r="AS60" s="7">
        <v>2</v>
      </c>
      <c r="AT60" s="51">
        <f t="shared" si="11"/>
        <v>32.657777777777774</v>
      </c>
      <c r="AU60" s="51">
        <f t="shared" si="12"/>
        <v>12.428150443923268</v>
      </c>
      <c r="AV60" s="52">
        <v>0.20133333333333334</v>
      </c>
      <c r="AW60" s="53">
        <v>5.3142366442520392E-2</v>
      </c>
      <c r="AX60" s="7">
        <v>3</v>
      </c>
      <c r="AY60" s="52">
        <v>0.21416666666666667</v>
      </c>
      <c r="AZ60" s="53">
        <v>3.4176827757349676E-2</v>
      </c>
      <c r="BA60" s="7">
        <v>2</v>
      </c>
      <c r="BB60" s="51">
        <f t="shared" si="13"/>
        <v>1.2833333333333335E-2</v>
      </c>
      <c r="BC60" s="51">
        <f t="shared" si="14"/>
        <v>3.905634581150861E-2</v>
      </c>
      <c r="BD60" s="50">
        <v>-24.633333333333336</v>
      </c>
      <c r="BE60" s="49">
        <v>1.2392874296680867</v>
      </c>
      <c r="BF60" s="7">
        <v>3</v>
      </c>
      <c r="BG60" s="50">
        <v>-6.0916666666666659</v>
      </c>
      <c r="BH60" s="48">
        <v>2.1178428490644299</v>
      </c>
      <c r="BI60" s="7">
        <v>3</v>
      </c>
      <c r="BJ60" s="51">
        <f t="shared" si="15"/>
        <v>18.541666666666671</v>
      </c>
      <c r="BK60" s="51">
        <f t="shared" si="16"/>
        <v>1.4166970584975316</v>
      </c>
      <c r="BL60" s="34">
        <v>0.23519479290241174</v>
      </c>
      <c r="BM60" s="7">
        <v>3.5059739904215591E-2</v>
      </c>
      <c r="BN60" s="7">
        <v>3</v>
      </c>
      <c r="BO60" s="7">
        <v>0.25906549703583531</v>
      </c>
      <c r="BP60" s="7">
        <v>2.4061739755564283E-2</v>
      </c>
      <c r="BQ60" s="7">
        <v>3</v>
      </c>
      <c r="BR60" s="51">
        <f t="shared" si="17"/>
        <v>2.387070413342357E-2</v>
      </c>
      <c r="BS60" s="51">
        <f t="shared" si="18"/>
        <v>2.455030673410382E-2</v>
      </c>
      <c r="BT60" s="73">
        <v>520.0333333333333</v>
      </c>
      <c r="BU60" s="73">
        <v>1.2662279942148258</v>
      </c>
      <c r="BV60">
        <v>3</v>
      </c>
      <c r="BW60" s="53">
        <v>4.3580098467797015</v>
      </c>
      <c r="BX60" s="53">
        <v>1.7787508150809086</v>
      </c>
      <c r="BY60" s="7">
        <v>3</v>
      </c>
      <c r="BZ60" s="7">
        <v>239.102104888247</v>
      </c>
      <c r="CA60" s="7">
        <v>1.0638172991860184</v>
      </c>
      <c r="CB60" s="7">
        <v>2</v>
      </c>
      <c r="CC60" s="47">
        <f t="shared" si="29"/>
        <v>9.9355310119698022</v>
      </c>
      <c r="CD60" s="47">
        <f t="shared" si="19"/>
        <v>4.420533968980625E-2</v>
      </c>
      <c r="CE60" s="7">
        <f t="shared" si="20"/>
        <v>2</v>
      </c>
      <c r="CF60" s="17">
        <f t="shared" si="21"/>
        <v>0.43862878003494749</v>
      </c>
      <c r="CG60" s="34">
        <f t="shared" si="22"/>
        <v>0.10337180563171931</v>
      </c>
    </row>
    <row r="61" spans="1:85" x14ac:dyDescent="0.25">
      <c r="A61" s="7" t="s">
        <v>120</v>
      </c>
      <c r="B61" s="7" t="s">
        <v>2590</v>
      </c>
      <c r="C61" s="7" t="s">
        <v>153</v>
      </c>
      <c r="D61" s="77" t="s">
        <v>6</v>
      </c>
      <c r="E61" s="45">
        <v>2.6752377643880849E-2</v>
      </c>
      <c r="F61" s="45">
        <v>4.5623536651739115E-3</v>
      </c>
      <c r="G61" s="7">
        <v>3</v>
      </c>
      <c r="H61" s="46">
        <f t="shared" si="25"/>
        <v>-5.2241890716217059</v>
      </c>
      <c r="I61" s="46">
        <f t="shared" si="26"/>
        <v>0.24603738385973062</v>
      </c>
      <c r="J61" s="74">
        <f t="shared" si="23"/>
        <v>14.892802336041161</v>
      </c>
      <c r="K61" s="74">
        <f t="shared" si="24"/>
        <v>1.2398441612471338</v>
      </c>
      <c r="L61" s="7">
        <v>19.100000000000001</v>
      </c>
      <c r="M61" s="7">
        <v>197</v>
      </c>
      <c r="N61" s="47">
        <f t="shared" si="27"/>
        <v>1.6768037282738395E-19</v>
      </c>
      <c r="O61" s="47">
        <f t="shared" si="28"/>
        <v>6.9677075620216479E-12</v>
      </c>
      <c r="P61" s="48">
        <v>22.70888888888889</v>
      </c>
      <c r="Q61" s="49">
        <v>0.12248960651297564</v>
      </c>
      <c r="R61" s="7">
        <v>3</v>
      </c>
      <c r="S61" s="50">
        <v>57.24666666666667</v>
      </c>
      <c r="T61" s="49">
        <v>7.2832738365227696</v>
      </c>
      <c r="U61" s="7">
        <v>3</v>
      </c>
      <c r="V61" s="51">
        <f t="shared" si="5"/>
        <v>34.537777777777777</v>
      </c>
      <c r="W61" s="51">
        <f t="shared" si="6"/>
        <v>4.2055947451571702</v>
      </c>
      <c r="X61" s="50">
        <v>28.971111111111114</v>
      </c>
      <c r="Y61" s="49">
        <v>11.896244194111254</v>
      </c>
      <c r="Z61" s="7">
        <v>3</v>
      </c>
      <c r="AA61" s="50">
        <v>159.46911111111112</v>
      </c>
      <c r="AB61" s="48">
        <v>214.51118101947594</v>
      </c>
      <c r="AC61" s="7">
        <v>3</v>
      </c>
      <c r="AD61" s="51">
        <f t="shared" si="7"/>
        <v>130.49799999999999</v>
      </c>
      <c r="AE61" s="51">
        <f t="shared" si="8"/>
        <v>124.03839111110763</v>
      </c>
      <c r="AF61" s="50">
        <v>30.784444444444443</v>
      </c>
      <c r="AG61" s="49">
        <v>3.6666666666667069E-2</v>
      </c>
      <c r="AH61" s="7">
        <v>3</v>
      </c>
      <c r="AI61" s="50">
        <v>33.029111111111114</v>
      </c>
      <c r="AJ61" s="49">
        <v>13.30335079483249</v>
      </c>
      <c r="AK61" s="7">
        <v>3</v>
      </c>
      <c r="AL61" s="51">
        <f t="shared" si="9"/>
        <v>2.2446666666666708</v>
      </c>
      <c r="AM61" s="51">
        <f t="shared" si="10"/>
        <v>7.6807223361437975</v>
      </c>
      <c r="AN61" s="50">
        <v>30.784444444444443</v>
      </c>
      <c r="AO61" s="49">
        <v>12.81106654131208</v>
      </c>
      <c r="AP61" s="7">
        <v>3</v>
      </c>
      <c r="AQ61" s="50">
        <v>83.081111111111113</v>
      </c>
      <c r="AR61" s="49">
        <v>6.8456671887595677</v>
      </c>
      <c r="AS61" s="7">
        <v>3</v>
      </c>
      <c r="AT61" s="51">
        <f t="shared" si="11"/>
        <v>52.296666666666667</v>
      </c>
      <c r="AU61" s="51">
        <f t="shared" si="12"/>
        <v>8.3862304838583501</v>
      </c>
      <c r="AV61" s="52">
        <v>0.13733333333333334</v>
      </c>
      <c r="AW61" s="53">
        <v>2.7610384519838369E-2</v>
      </c>
      <c r="AX61" s="7">
        <v>3</v>
      </c>
      <c r="AY61" s="52">
        <v>0.2658888888888889</v>
      </c>
      <c r="AZ61" s="53">
        <v>1.924500897298765E-3</v>
      </c>
      <c r="BA61" s="7">
        <v>3</v>
      </c>
      <c r="BB61" s="51">
        <f t="shared" si="13"/>
        <v>0.12855555555555556</v>
      </c>
      <c r="BC61" s="51">
        <f t="shared" si="14"/>
        <v>1.5979539386739055E-2</v>
      </c>
      <c r="BD61" s="50">
        <v>-20.399999999999999</v>
      </c>
      <c r="BE61" s="49">
        <v>6.1798058221921552</v>
      </c>
      <c r="BF61" s="7">
        <v>3</v>
      </c>
      <c r="BG61" s="50">
        <v>-8.7316666666666674</v>
      </c>
      <c r="BH61" s="48">
        <v>1.10821177278232</v>
      </c>
      <c r="BI61" s="7">
        <v>3</v>
      </c>
      <c r="BJ61" s="51">
        <f t="shared" si="15"/>
        <v>11.668333333333331</v>
      </c>
      <c r="BK61" s="51">
        <f t="shared" si="16"/>
        <v>3.6248279652664621</v>
      </c>
      <c r="BL61" s="34">
        <v>0.2167636607498197</v>
      </c>
      <c r="BM61" s="7">
        <v>5.9458937947234766E-2</v>
      </c>
      <c r="BN61" s="7">
        <v>3</v>
      </c>
      <c r="BO61" s="7">
        <v>0.40620448570941886</v>
      </c>
      <c r="BP61" s="7">
        <v>2.4467442612443074E-2</v>
      </c>
      <c r="BQ61" s="7">
        <v>3</v>
      </c>
      <c r="BR61" s="51">
        <f t="shared" si="17"/>
        <v>0.18944082495959916</v>
      </c>
      <c r="BS61" s="51">
        <f t="shared" si="18"/>
        <v>3.7121516895219989E-2</v>
      </c>
      <c r="BT61" s="73">
        <v>518.36666666666667</v>
      </c>
      <c r="BU61" s="73">
        <v>0.15275252316516738</v>
      </c>
      <c r="BV61">
        <v>3</v>
      </c>
      <c r="BW61" s="53">
        <v>3.7240741870137288</v>
      </c>
      <c r="BX61" s="53">
        <v>0.46489525744582472</v>
      </c>
      <c r="BY61" s="7">
        <v>3</v>
      </c>
      <c r="BZ61" s="7">
        <v>253.21476454670218</v>
      </c>
      <c r="CA61" s="7">
        <v>11.471241452668581</v>
      </c>
      <c r="CB61" s="7">
        <v>2</v>
      </c>
      <c r="CC61" s="47">
        <f t="shared" si="29"/>
        <v>10.521961515220672</v>
      </c>
      <c r="CD61" s="47">
        <f t="shared" si="19"/>
        <v>0.47667031309511709</v>
      </c>
      <c r="CE61" s="7">
        <f t="shared" si="20"/>
        <v>2</v>
      </c>
      <c r="CF61" s="17">
        <f t="shared" si="21"/>
        <v>0.35393345448247682</v>
      </c>
      <c r="CG61" s="34">
        <f t="shared" si="22"/>
        <v>2.7915360491765413E-2</v>
      </c>
    </row>
    <row r="62" spans="1:85" x14ac:dyDescent="0.25">
      <c r="A62" s="7" t="s">
        <v>90</v>
      </c>
      <c r="B62" s="7" t="s">
        <v>2590</v>
      </c>
      <c r="C62" s="7" t="s">
        <v>59</v>
      </c>
      <c r="D62" s="76" t="s">
        <v>6</v>
      </c>
      <c r="E62" s="45">
        <v>1.0227340391641134E-2</v>
      </c>
      <c r="F62" s="45">
        <v>8.2988389565231083E-3</v>
      </c>
      <c r="G62" s="7">
        <v>3</v>
      </c>
      <c r="H62" s="46">
        <f t="shared" si="25"/>
        <v>-6.6114251671402675</v>
      </c>
      <c r="I62" s="46">
        <f t="shared" si="26"/>
        <v>1.1706556493902738</v>
      </c>
      <c r="J62" s="74">
        <f t="shared" si="23"/>
        <v>14.892802336041161</v>
      </c>
      <c r="K62" s="74">
        <f t="shared" si="24"/>
        <v>1.2398441612471338</v>
      </c>
      <c r="L62" s="7">
        <v>19.100000000000001</v>
      </c>
      <c r="M62" s="7">
        <v>197</v>
      </c>
      <c r="N62" s="47">
        <f t="shared" si="27"/>
        <v>1.6768037282738395E-19</v>
      </c>
      <c r="O62" s="47">
        <f t="shared" si="28"/>
        <v>6.9677075620216479E-12</v>
      </c>
      <c r="P62" s="48">
        <v>21.594444444444445</v>
      </c>
      <c r="Q62" s="49">
        <v>1.1431016934120435</v>
      </c>
      <c r="R62" s="7">
        <v>3</v>
      </c>
      <c r="S62" s="50">
        <v>48.664444444444449</v>
      </c>
      <c r="T62" s="49">
        <v>1.9888308495566365</v>
      </c>
      <c r="U62" s="7">
        <v>3</v>
      </c>
      <c r="V62" s="51">
        <f t="shared" si="5"/>
        <v>27.070000000000004</v>
      </c>
      <c r="W62" s="51">
        <f t="shared" si="6"/>
        <v>1.3244029635562402</v>
      </c>
      <c r="X62" s="50">
        <v>22.216666666666669</v>
      </c>
      <c r="Y62" s="49">
        <v>3.1517314465403001</v>
      </c>
      <c r="Z62" s="7">
        <v>3</v>
      </c>
      <c r="AA62" s="50">
        <v>45.986666666666672</v>
      </c>
      <c r="AB62" s="48">
        <v>3.3736692849839987</v>
      </c>
      <c r="AC62" s="7">
        <v>3</v>
      </c>
      <c r="AD62" s="51">
        <f t="shared" si="7"/>
        <v>23.770000000000003</v>
      </c>
      <c r="AE62" s="51">
        <f t="shared" si="8"/>
        <v>2.6655240607652533</v>
      </c>
      <c r="AF62" s="50">
        <v>48.434444444444445</v>
      </c>
      <c r="AG62" s="49">
        <v>2.1531475668064286</v>
      </c>
      <c r="AH62" s="7">
        <v>3</v>
      </c>
      <c r="AI62" s="50">
        <v>42.63</v>
      </c>
      <c r="AJ62" s="49">
        <v>3.917126214175104</v>
      </c>
      <c r="AK62" s="7">
        <v>3</v>
      </c>
      <c r="AL62" s="51">
        <f t="shared" si="9"/>
        <v>-5.8044444444444423</v>
      </c>
      <c r="AM62" s="51">
        <f t="shared" si="10"/>
        <v>2.5806925570617816</v>
      </c>
      <c r="AN62" s="50">
        <v>48.434444444444445</v>
      </c>
      <c r="AO62" s="49">
        <v>41.326168778703959</v>
      </c>
      <c r="AP62" s="7">
        <v>3</v>
      </c>
      <c r="AQ62" s="50">
        <v>52.06111111111111</v>
      </c>
      <c r="AR62" s="49">
        <v>2.4867254982614608</v>
      </c>
      <c r="AS62" s="7">
        <v>3</v>
      </c>
      <c r="AT62" s="51">
        <f t="shared" si="11"/>
        <v>3.6266666666666652</v>
      </c>
      <c r="AU62" s="51">
        <f t="shared" si="12"/>
        <v>23.902831280203536</v>
      </c>
      <c r="AV62" s="52">
        <v>0.20133333333333336</v>
      </c>
      <c r="AW62" s="53">
        <v>2.6514147167125746E-2</v>
      </c>
      <c r="AX62" s="7">
        <v>3</v>
      </c>
      <c r="AY62" s="52">
        <v>0.11522222222222223</v>
      </c>
      <c r="AZ62" s="53">
        <v>1.6132552781852556E-2</v>
      </c>
      <c r="BA62" s="7">
        <v>3</v>
      </c>
      <c r="BB62" s="51">
        <f t="shared" si="13"/>
        <v>-8.6111111111111138E-2</v>
      </c>
      <c r="BC62" s="51">
        <f t="shared" si="14"/>
        <v>1.7918884444995089E-2</v>
      </c>
      <c r="BD62" s="50">
        <v>-23.583333333333332</v>
      </c>
      <c r="BE62" s="49">
        <v>2.052031513728124</v>
      </c>
      <c r="BF62" s="7">
        <v>3</v>
      </c>
      <c r="BG62" s="50">
        <v>-8.0283333333333342</v>
      </c>
      <c r="BH62" s="48">
        <v>1.9304554730252996</v>
      </c>
      <c r="BI62" s="7">
        <v>3</v>
      </c>
      <c r="BJ62" s="51">
        <f t="shared" si="15"/>
        <v>15.554999999999998</v>
      </c>
      <c r="BK62" s="51">
        <f t="shared" si="16"/>
        <v>1.626600920802505</v>
      </c>
      <c r="BL62" s="34">
        <v>0.15643003285920018</v>
      </c>
      <c r="BM62" s="7">
        <v>0.10839189016228501</v>
      </c>
      <c r="BN62" s="7">
        <v>3</v>
      </c>
      <c r="BO62" s="7">
        <v>0.24996844042275845</v>
      </c>
      <c r="BP62" s="7">
        <v>2.1096447939487157E-3</v>
      </c>
      <c r="BQ62" s="7">
        <v>3</v>
      </c>
      <c r="BR62" s="51">
        <f t="shared" si="17"/>
        <v>9.3538407563558273E-2</v>
      </c>
      <c r="BS62" s="51">
        <f t="shared" si="18"/>
        <v>6.2591938922168716E-2</v>
      </c>
      <c r="BT62" s="73">
        <v>520.30000000000007</v>
      </c>
      <c r="BU62" s="73">
        <v>0.19999999999998863</v>
      </c>
      <c r="BV62">
        <v>3</v>
      </c>
      <c r="BW62" s="53">
        <v>7.2777487855966347</v>
      </c>
      <c r="BX62" s="53">
        <v>1.2882517079462381</v>
      </c>
      <c r="BY62" s="7">
        <v>3</v>
      </c>
      <c r="BZ62" s="7">
        <v>271.60426955925152</v>
      </c>
      <c r="CA62" s="7">
        <v>15.113673323050879</v>
      </c>
      <c r="CB62" s="7">
        <v>2</v>
      </c>
      <c r="CC62" s="47">
        <f t="shared" si="29"/>
        <v>11.286109942238301</v>
      </c>
      <c r="CD62" s="47">
        <f t="shared" si="19"/>
        <v>0.62802613166511656</v>
      </c>
      <c r="CE62" s="7">
        <f t="shared" si="20"/>
        <v>2</v>
      </c>
      <c r="CF62" s="17">
        <f t="shared" si="21"/>
        <v>0.64484120949058255</v>
      </c>
      <c r="CG62" s="34">
        <f t="shared" si="22"/>
        <v>7.061731749671056E-2</v>
      </c>
    </row>
    <row r="63" spans="1:85" x14ac:dyDescent="0.25">
      <c r="A63" s="7" t="s">
        <v>91</v>
      </c>
      <c r="B63" s="7" t="s">
        <v>2590</v>
      </c>
      <c r="C63" s="7" t="s">
        <v>60</v>
      </c>
      <c r="D63" s="76" t="s">
        <v>6</v>
      </c>
      <c r="E63" s="45">
        <v>1.6554203018323929E-2</v>
      </c>
      <c r="F63" s="45">
        <v>3.8753330434421651E-3</v>
      </c>
      <c r="G63" s="7">
        <v>3</v>
      </c>
      <c r="H63" s="46">
        <f t="shared" si="25"/>
        <v>-5.9166586341403367</v>
      </c>
      <c r="I63" s="46">
        <f t="shared" si="26"/>
        <v>0.33773439635713809</v>
      </c>
      <c r="J63" s="74">
        <f t="shared" si="23"/>
        <v>14.892802336041161</v>
      </c>
      <c r="K63" s="74">
        <f t="shared" si="24"/>
        <v>1.2398441612471338</v>
      </c>
      <c r="L63" s="7">
        <v>19.100000000000001</v>
      </c>
      <c r="M63" s="7">
        <v>197</v>
      </c>
      <c r="N63" s="47">
        <f t="shared" si="27"/>
        <v>1.6768037282738395E-19</v>
      </c>
      <c r="O63" s="47">
        <f t="shared" si="28"/>
        <v>6.9677075620216479E-12</v>
      </c>
      <c r="P63" s="48">
        <v>22.738888888888891</v>
      </c>
      <c r="Q63" s="49">
        <v>5.1091381457729668</v>
      </c>
      <c r="R63" s="7">
        <v>3</v>
      </c>
      <c r="S63" s="50">
        <v>51.522499999999994</v>
      </c>
      <c r="T63" s="49">
        <v>6.4617774687430733</v>
      </c>
      <c r="U63" s="7">
        <v>2</v>
      </c>
      <c r="V63" s="51">
        <f t="shared" si="5"/>
        <v>28.783611111111103</v>
      </c>
      <c r="W63" s="51">
        <f t="shared" si="6"/>
        <v>5.438601066325969</v>
      </c>
      <c r="X63" s="50">
        <v>23.89</v>
      </c>
      <c r="Y63" s="49">
        <v>21.970307447401215</v>
      </c>
      <c r="Z63" s="7">
        <v>3</v>
      </c>
      <c r="AA63" s="50">
        <v>27.826166666666666</v>
      </c>
      <c r="AB63" s="48">
        <v>4.6082148929927591</v>
      </c>
      <c r="AC63" s="7">
        <v>2</v>
      </c>
      <c r="AD63" s="51">
        <f t="shared" si="7"/>
        <v>3.936166666666665</v>
      </c>
      <c r="AE63" s="51">
        <f t="shared" si="8"/>
        <v>13.096410145320151</v>
      </c>
      <c r="AF63" s="50">
        <v>35.927777777777784</v>
      </c>
      <c r="AG63" s="49">
        <v>9.6547682251559763</v>
      </c>
      <c r="AH63" s="7">
        <v>3</v>
      </c>
      <c r="AI63" s="50">
        <v>23.484333333333336</v>
      </c>
      <c r="AJ63" s="49">
        <v>1.5381929513411372</v>
      </c>
      <c r="AK63" s="7">
        <v>2</v>
      </c>
      <c r="AL63" s="51">
        <f t="shared" si="9"/>
        <v>-12.443444444444449</v>
      </c>
      <c r="AM63" s="51">
        <f t="shared" si="10"/>
        <v>5.679307640162218</v>
      </c>
      <c r="AN63" s="50">
        <v>35.927777777777784</v>
      </c>
      <c r="AO63" s="49">
        <v>15.477939258948647</v>
      </c>
      <c r="AP63" s="7">
        <v>3</v>
      </c>
      <c r="AQ63" s="50">
        <v>51.366666666666674</v>
      </c>
      <c r="AR63" s="49">
        <v>3.1772664701315527</v>
      </c>
      <c r="AS63" s="7">
        <v>2</v>
      </c>
      <c r="AT63" s="51">
        <f t="shared" si="11"/>
        <v>15.43888888888889</v>
      </c>
      <c r="AU63" s="51">
        <f t="shared" si="12"/>
        <v>9.214284870732639</v>
      </c>
      <c r="AV63" s="52">
        <v>0.30922222222222223</v>
      </c>
      <c r="AW63" s="53">
        <v>0.18836145316130096</v>
      </c>
      <c r="AX63" s="7">
        <v>3</v>
      </c>
      <c r="AY63" s="52">
        <v>0.20908333333333334</v>
      </c>
      <c r="AZ63" s="53">
        <v>1.0606601717798418E-3</v>
      </c>
      <c r="BA63" s="7">
        <v>2</v>
      </c>
      <c r="BB63" s="51">
        <f t="shared" si="13"/>
        <v>-0.10013888888888889</v>
      </c>
      <c r="BC63" s="51">
        <f t="shared" si="14"/>
        <v>0.10875312185103314</v>
      </c>
      <c r="BD63" s="50">
        <v>-10.709999999999999</v>
      </c>
      <c r="BE63" s="49">
        <v>2.2843598665709393</v>
      </c>
      <c r="BF63" s="7">
        <v>3</v>
      </c>
      <c r="BG63" s="50">
        <v>-8.4516666666666662</v>
      </c>
      <c r="BH63" s="48">
        <v>3.167729207702795</v>
      </c>
      <c r="BI63" s="7">
        <v>3</v>
      </c>
      <c r="BJ63" s="51">
        <f t="shared" si="15"/>
        <v>2.2583333333333329</v>
      </c>
      <c r="BK63" s="51">
        <f t="shared" si="16"/>
        <v>2.2548324648284757</v>
      </c>
      <c r="BL63" s="34">
        <v>0.20784628674407327</v>
      </c>
      <c r="BM63" s="7">
        <v>5.3737378843563235E-2</v>
      </c>
      <c r="BN63" s="7">
        <v>3</v>
      </c>
      <c r="BO63" s="7">
        <v>0.25079303026777927</v>
      </c>
      <c r="BP63" s="7">
        <v>8.0635135001705643E-3</v>
      </c>
      <c r="BQ63" s="7">
        <v>3</v>
      </c>
      <c r="BR63" s="51">
        <f t="shared" si="17"/>
        <v>4.2946743523706005E-2</v>
      </c>
      <c r="BS63" s="51">
        <f t="shared" si="18"/>
        <v>3.1372632101584287E-2</v>
      </c>
      <c r="BT63" s="73">
        <v>520.86666666666667</v>
      </c>
      <c r="BU63" s="73">
        <v>0.40414518843271741</v>
      </c>
      <c r="BV63">
        <v>3</v>
      </c>
      <c r="BW63" s="53">
        <v>3.5407622597297315</v>
      </c>
      <c r="BX63" s="53">
        <v>1.2909817273621838</v>
      </c>
      <c r="BY63" s="7">
        <v>3</v>
      </c>
      <c r="BZ63" s="7">
        <v>250.95947546273402</v>
      </c>
      <c r="CA63" s="7">
        <v>13.231684000344321</v>
      </c>
      <c r="CB63" s="7">
        <v>2</v>
      </c>
      <c r="CC63" s="47">
        <f t="shared" si="29"/>
        <v>10.428246344268095</v>
      </c>
      <c r="CD63" s="47">
        <f t="shared" si="19"/>
        <v>0.54982287499079108</v>
      </c>
      <c r="CE63" s="7">
        <f t="shared" si="20"/>
        <v>2</v>
      </c>
      <c r="CF63" s="17">
        <f t="shared" si="21"/>
        <v>0.33953573235982465</v>
      </c>
      <c r="CG63" s="34">
        <f t="shared" si="22"/>
        <v>7.258631024908839E-2</v>
      </c>
    </row>
    <row r="64" spans="1:85" x14ac:dyDescent="0.25">
      <c r="A64" s="7" t="s">
        <v>121</v>
      </c>
      <c r="B64" s="7" t="s">
        <v>2590</v>
      </c>
      <c r="C64" s="7" t="s">
        <v>154</v>
      </c>
      <c r="D64" s="77" t="s">
        <v>6</v>
      </c>
      <c r="E64" s="45">
        <v>1.7221962737202359E-2</v>
      </c>
      <c r="F64" s="45">
        <v>4.0503666381552523E-3</v>
      </c>
      <c r="G64" s="7">
        <v>3</v>
      </c>
      <c r="H64" s="46">
        <f t="shared" si="25"/>
        <v>-5.8596066178956079</v>
      </c>
      <c r="I64" s="46">
        <f t="shared" si="26"/>
        <v>0.33930185262948315</v>
      </c>
      <c r="J64" s="74">
        <f t="shared" si="23"/>
        <v>14.892802336041161</v>
      </c>
      <c r="K64" s="74">
        <f t="shared" si="24"/>
        <v>1.2398441612471338</v>
      </c>
      <c r="L64" s="7">
        <v>19.100000000000001</v>
      </c>
      <c r="M64" s="7">
        <v>197</v>
      </c>
      <c r="N64" s="47">
        <f t="shared" si="27"/>
        <v>1.6768037282738395E-19</v>
      </c>
      <c r="O64" s="47">
        <f t="shared" si="28"/>
        <v>6.9677075620216479E-12</v>
      </c>
      <c r="P64" s="48">
        <v>22.363333333333333</v>
      </c>
      <c r="Q64" s="49">
        <v>0.4636929060392378</v>
      </c>
      <c r="R64" s="7">
        <v>3</v>
      </c>
      <c r="S64" s="50">
        <v>42.047777777777782</v>
      </c>
      <c r="T64" s="49">
        <v>1.1096162166029084</v>
      </c>
      <c r="U64" s="7">
        <v>3</v>
      </c>
      <c r="V64" s="51">
        <f t="shared" si="5"/>
        <v>19.684444444444448</v>
      </c>
      <c r="W64" s="51">
        <f t="shared" si="6"/>
        <v>0.69432443407465405</v>
      </c>
      <c r="X64" s="50">
        <v>20.783777777777775</v>
      </c>
      <c r="Y64" s="49">
        <v>1.627835144988357</v>
      </c>
      <c r="Z64" s="7">
        <v>3</v>
      </c>
      <c r="AA64" s="50">
        <v>36.904444444444444</v>
      </c>
      <c r="AB64" s="48">
        <v>10.52519164952635</v>
      </c>
      <c r="AC64" s="7">
        <v>3</v>
      </c>
      <c r="AD64" s="51">
        <f t="shared" si="7"/>
        <v>16.120666666666668</v>
      </c>
      <c r="AE64" s="51">
        <f t="shared" si="8"/>
        <v>6.1489702801503956</v>
      </c>
      <c r="AF64" s="50">
        <v>23.761111111111109</v>
      </c>
      <c r="AG64" s="49">
        <v>2.0730230832539482</v>
      </c>
      <c r="AH64" s="7">
        <v>3</v>
      </c>
      <c r="AI64" s="50">
        <v>34.00888888888889</v>
      </c>
      <c r="AJ64" s="49">
        <v>11.161211271051044</v>
      </c>
      <c r="AK64" s="7">
        <v>3</v>
      </c>
      <c r="AL64" s="51">
        <f t="shared" si="9"/>
        <v>10.247777777777781</v>
      </c>
      <c r="AM64" s="51">
        <f t="shared" si="10"/>
        <v>6.5541351257746845</v>
      </c>
      <c r="AN64" s="50">
        <v>23.761111111111109</v>
      </c>
      <c r="AO64" s="49">
        <v>0.47772997176849114</v>
      </c>
      <c r="AP64" s="7">
        <v>3</v>
      </c>
      <c r="AQ64" s="50">
        <v>47.033333333333331</v>
      </c>
      <c r="AR64" s="49">
        <v>1.1879393923934047</v>
      </c>
      <c r="AS64" s="7">
        <v>2</v>
      </c>
      <c r="AT64" s="51">
        <f t="shared" si="11"/>
        <v>23.272222222222222</v>
      </c>
      <c r="AU64" s="51">
        <f t="shared" si="12"/>
        <v>0.88412403464784295</v>
      </c>
      <c r="AV64" s="52">
        <v>0.125</v>
      </c>
      <c r="AW64" s="53">
        <v>3.0953369947569698E-2</v>
      </c>
      <c r="AX64" s="7">
        <v>3</v>
      </c>
      <c r="AY64" s="52">
        <v>0.19322222222222221</v>
      </c>
      <c r="AZ64" s="53">
        <v>1.6214990777855102E-2</v>
      </c>
      <c r="BA64" s="7">
        <v>3</v>
      </c>
      <c r="BB64" s="51">
        <f t="shared" si="13"/>
        <v>6.8222222222222212E-2</v>
      </c>
      <c r="BC64" s="51">
        <f t="shared" si="14"/>
        <v>2.0174546975806229E-2</v>
      </c>
      <c r="BD64" s="50">
        <v>-18.456666666666667</v>
      </c>
      <c r="BE64" s="49">
        <v>4.4519246774101235</v>
      </c>
      <c r="BF64" s="7">
        <v>3</v>
      </c>
      <c r="BG64" s="50">
        <v>-6.7783333333333333</v>
      </c>
      <c r="BH64" s="48">
        <v>1.3616564667100617</v>
      </c>
      <c r="BI64" s="7">
        <v>3</v>
      </c>
      <c r="BJ64" s="51">
        <f t="shared" si="15"/>
        <v>11.678333333333335</v>
      </c>
      <c r="BK64" s="51">
        <f t="shared" si="16"/>
        <v>2.687857986493245</v>
      </c>
      <c r="BL64" s="34">
        <v>0.25274173176783049</v>
      </c>
      <c r="BM64" s="7">
        <v>6.5372361478759832E-3</v>
      </c>
      <c r="BN64" s="7">
        <v>3</v>
      </c>
      <c r="BO64" s="7">
        <v>0.28309166982387118</v>
      </c>
      <c r="BP64" s="7">
        <v>5.7483006497429457E-3</v>
      </c>
      <c r="BQ64" s="7">
        <v>3</v>
      </c>
      <c r="BR64" s="51">
        <f t="shared" si="17"/>
        <v>3.0349938056040693E-2</v>
      </c>
      <c r="BS64" s="51">
        <f t="shared" si="18"/>
        <v>5.0258802483721396E-3</v>
      </c>
      <c r="BT64" s="73">
        <v>518.4</v>
      </c>
      <c r="BU64" s="73">
        <v>0</v>
      </c>
      <c r="BV64">
        <v>3</v>
      </c>
      <c r="BW64" s="53">
        <v>3.8347139248418731</v>
      </c>
      <c r="BX64" s="53">
        <v>0.39879798384736526</v>
      </c>
      <c r="BY64" s="7">
        <v>3</v>
      </c>
      <c r="BZ64" s="7">
        <v>261.01619013632552</v>
      </c>
      <c r="CA64" s="7">
        <v>2.3578407907937011</v>
      </c>
      <c r="CB64" s="7">
        <v>2</v>
      </c>
      <c r="CC64" s="47">
        <f t="shared" si="29"/>
        <v>10.846138108812372</v>
      </c>
      <c r="CD64" s="47">
        <f t="shared" si="19"/>
        <v>9.7976554029783197E-2</v>
      </c>
      <c r="CE64" s="7">
        <f t="shared" si="20"/>
        <v>2</v>
      </c>
      <c r="CF64" s="17">
        <f t="shared" si="21"/>
        <v>0.35355569755526245</v>
      </c>
      <c r="CG64" s="34">
        <f t="shared" si="22"/>
        <v>2.1348183583519982E-2</v>
      </c>
    </row>
    <row r="65" spans="1:85" x14ac:dyDescent="0.25">
      <c r="A65" s="7" t="s">
        <v>92</v>
      </c>
      <c r="B65" s="7" t="s">
        <v>2590</v>
      </c>
      <c r="C65" s="7" t="s">
        <v>61</v>
      </c>
      <c r="D65" s="77" t="s">
        <v>6</v>
      </c>
      <c r="E65" s="45">
        <v>3.9761106988853934E-2</v>
      </c>
      <c r="F65" s="45">
        <v>2.3316367299458764E-2</v>
      </c>
      <c r="G65" s="7">
        <v>3</v>
      </c>
      <c r="H65" s="46">
        <f t="shared" si="25"/>
        <v>-4.6524982662473127</v>
      </c>
      <c r="I65" s="46">
        <f t="shared" si="26"/>
        <v>0.84601285079674637</v>
      </c>
      <c r="J65" s="74">
        <f t="shared" si="23"/>
        <v>14.892802336041161</v>
      </c>
      <c r="K65" s="74">
        <f t="shared" si="24"/>
        <v>1.2398441612471338</v>
      </c>
      <c r="L65" s="7">
        <v>19.100000000000001</v>
      </c>
      <c r="M65" s="7">
        <v>197</v>
      </c>
      <c r="N65" s="47">
        <f t="shared" si="27"/>
        <v>1.6768037282738395E-19</v>
      </c>
      <c r="O65" s="47">
        <f t="shared" si="28"/>
        <v>6.9677075620216479E-12</v>
      </c>
      <c r="P65" s="48">
        <v>22.162222222222223</v>
      </c>
      <c r="Q65" s="49">
        <v>1.3982542025021123</v>
      </c>
      <c r="R65" s="7">
        <v>3</v>
      </c>
      <c r="S65" s="50">
        <v>57.284444444444439</v>
      </c>
      <c r="T65" s="49">
        <v>5.051963681286419</v>
      </c>
      <c r="U65" s="7">
        <v>3</v>
      </c>
      <c r="V65" s="51">
        <f t="shared" si="5"/>
        <v>35.12222222222222</v>
      </c>
      <c r="W65" s="51">
        <f t="shared" si="6"/>
        <v>3.0264088648568204</v>
      </c>
      <c r="X65" s="50">
        <v>21.7</v>
      </c>
      <c r="Y65" s="49">
        <v>0.95586493699569153</v>
      </c>
      <c r="Z65" s="7">
        <v>3</v>
      </c>
      <c r="AA65" s="50">
        <v>38.728888888888889</v>
      </c>
      <c r="AB65" s="48">
        <v>15.553488473770248</v>
      </c>
      <c r="AC65" s="7">
        <v>3</v>
      </c>
      <c r="AD65" s="51">
        <f t="shared" si="7"/>
        <v>17.02888888888889</v>
      </c>
      <c r="AE65" s="51">
        <f t="shared" si="8"/>
        <v>8.9967527749642677</v>
      </c>
      <c r="AF65" s="50">
        <v>23.484444444444446</v>
      </c>
      <c r="AG65" s="49">
        <v>1.2167458117332355</v>
      </c>
      <c r="AH65" s="7">
        <v>3</v>
      </c>
      <c r="AI65" s="50">
        <v>30.320777777777778</v>
      </c>
      <c r="AJ65" s="49">
        <v>10.728046246137243</v>
      </c>
      <c r="AK65" s="7">
        <v>3</v>
      </c>
      <c r="AL65" s="51">
        <f t="shared" si="9"/>
        <v>6.8363333333333323</v>
      </c>
      <c r="AM65" s="51">
        <f t="shared" si="10"/>
        <v>6.2335502626146564</v>
      </c>
      <c r="AN65" s="50">
        <v>23.484444444444446</v>
      </c>
      <c r="AO65" s="49">
        <v>1.7453886333654989</v>
      </c>
      <c r="AP65" s="7">
        <v>3</v>
      </c>
      <c r="AQ65" s="50">
        <v>73.938888888888883</v>
      </c>
      <c r="AR65" s="49">
        <v>9.2716930812334777</v>
      </c>
      <c r="AS65" s="7">
        <v>3</v>
      </c>
      <c r="AT65" s="51">
        <f t="shared" si="11"/>
        <v>50.454444444444434</v>
      </c>
      <c r="AU65" s="51">
        <f t="shared" si="12"/>
        <v>5.4470381576924973</v>
      </c>
      <c r="AV65" s="52">
        <v>9.9666666666666667E-2</v>
      </c>
      <c r="AW65" s="53">
        <v>2.1697414080433141E-2</v>
      </c>
      <c r="AX65" s="7">
        <v>3</v>
      </c>
      <c r="AY65" s="52">
        <v>0.27</v>
      </c>
      <c r="AZ65" s="53">
        <v>3.7859388972001857E-3</v>
      </c>
      <c r="BA65" s="7">
        <v>3</v>
      </c>
      <c r="BB65" s="51">
        <f t="shared" si="13"/>
        <v>0.17033333333333334</v>
      </c>
      <c r="BC65" s="51">
        <f t="shared" si="14"/>
        <v>1.2716277116503239E-2</v>
      </c>
      <c r="BD65" s="50">
        <v>-21.75</v>
      </c>
      <c r="BE65" s="49">
        <v>5.5006817759255933</v>
      </c>
      <c r="BF65" s="7">
        <v>3</v>
      </c>
      <c r="BG65" s="50">
        <v>-10.09</v>
      </c>
      <c r="BH65" s="48">
        <v>1.3240940298936532</v>
      </c>
      <c r="BI65" s="7">
        <v>3</v>
      </c>
      <c r="BJ65" s="51">
        <f t="shared" si="15"/>
        <v>11.66</v>
      </c>
      <c r="BK65" s="51">
        <f t="shared" si="16"/>
        <v>3.2665335857245754</v>
      </c>
      <c r="BL65" s="34">
        <v>0.23013318442655847</v>
      </c>
      <c r="BM65" s="7">
        <v>4.109885932754357E-2</v>
      </c>
      <c r="BN65" s="7">
        <v>3</v>
      </c>
      <c r="BO65" s="7">
        <v>0.44177018960289222</v>
      </c>
      <c r="BP65" s="7">
        <v>1.376571347935183E-2</v>
      </c>
      <c r="BQ65" s="7">
        <v>3</v>
      </c>
      <c r="BR65" s="51">
        <f t="shared" si="17"/>
        <v>0.21163700517633374</v>
      </c>
      <c r="BS65" s="51">
        <f t="shared" si="18"/>
        <v>2.5024062457435003E-2</v>
      </c>
      <c r="BT65" s="73">
        <v>519.1</v>
      </c>
      <c r="BU65" s="73">
        <v>0.26457513110647624</v>
      </c>
      <c r="BV65">
        <v>3</v>
      </c>
      <c r="BW65" s="53">
        <v>3.2815618821172969</v>
      </c>
      <c r="BX65" s="53">
        <v>1.0242659428986083</v>
      </c>
      <c r="BY65" s="7">
        <v>3</v>
      </c>
      <c r="BZ65" s="7">
        <v>265.70167584882915</v>
      </c>
      <c r="CA65" s="7">
        <v>0.73689422377268243</v>
      </c>
      <c r="CB65" s="7">
        <v>2</v>
      </c>
      <c r="CC65" s="47">
        <f t="shared" si="29"/>
        <v>11.040836472611719</v>
      </c>
      <c r="CD65" s="47">
        <f t="shared" si="19"/>
        <v>3.0620539356007927E-2</v>
      </c>
      <c r="CE65" s="7">
        <f t="shared" si="20"/>
        <v>2</v>
      </c>
      <c r="CF65" s="17">
        <f t="shared" si="21"/>
        <v>0.29722040447366943</v>
      </c>
      <c r="CG65" s="34">
        <f t="shared" si="22"/>
        <v>5.3564350366936658E-2</v>
      </c>
    </row>
    <row r="66" spans="1:85" x14ac:dyDescent="0.25">
      <c r="A66" s="7" t="s">
        <v>122</v>
      </c>
      <c r="B66" s="7" t="s">
        <v>2590</v>
      </c>
      <c r="C66" s="7" t="s">
        <v>155</v>
      </c>
      <c r="D66" s="77" t="s">
        <v>6</v>
      </c>
      <c r="E66" s="45">
        <v>8.003063475266815E-3</v>
      </c>
      <c r="F66" s="45">
        <v>4.2340322528066805E-3</v>
      </c>
      <c r="G66" s="7">
        <v>3</v>
      </c>
      <c r="H66" s="46">
        <f t="shared" si="25"/>
        <v>-6.9652319328406831</v>
      </c>
      <c r="I66" s="46">
        <f t="shared" si="26"/>
        <v>0.76325988828727542</v>
      </c>
      <c r="J66" s="74">
        <f t="shared" si="23"/>
        <v>14.892802336041161</v>
      </c>
      <c r="K66" s="74">
        <f t="shared" si="24"/>
        <v>1.2398441612471338</v>
      </c>
      <c r="L66" s="7">
        <v>19.100000000000001</v>
      </c>
      <c r="M66" s="7">
        <v>197</v>
      </c>
      <c r="N66" s="47">
        <f t="shared" si="27"/>
        <v>1.6768037282738395E-19</v>
      </c>
      <c r="O66" s="47">
        <f t="shared" si="28"/>
        <v>6.9677075620216479E-12</v>
      </c>
      <c r="P66" s="48">
        <v>22.156666666666666</v>
      </c>
      <c r="Q66" s="49">
        <v>0.35529330606322174</v>
      </c>
      <c r="R66" s="7">
        <v>3</v>
      </c>
      <c r="S66" s="50">
        <v>43.484444444444449</v>
      </c>
      <c r="T66" s="49">
        <v>1.1735290240852065</v>
      </c>
      <c r="U66" s="7">
        <v>3</v>
      </c>
      <c r="V66" s="51">
        <f t="shared" si="5"/>
        <v>21.327777777777783</v>
      </c>
      <c r="W66" s="51">
        <f t="shared" si="6"/>
        <v>0.70790858724925576</v>
      </c>
      <c r="X66" s="50">
        <v>28.271111111111114</v>
      </c>
      <c r="Y66" s="49">
        <v>13.795545711623053</v>
      </c>
      <c r="Z66" s="7">
        <v>3</v>
      </c>
      <c r="AA66" s="50">
        <v>41.448888888888895</v>
      </c>
      <c r="AB66" s="48">
        <v>2.2692493456190741</v>
      </c>
      <c r="AC66" s="7">
        <v>3</v>
      </c>
      <c r="AD66" s="51">
        <f t="shared" si="7"/>
        <v>13.177777777777781</v>
      </c>
      <c r="AE66" s="51">
        <f t="shared" si="8"/>
        <v>8.0718972175912853</v>
      </c>
      <c r="AF66" s="50">
        <v>34.93555555555556</v>
      </c>
      <c r="AG66" s="49">
        <v>1.1061731831458907</v>
      </c>
      <c r="AH66" s="7">
        <v>3</v>
      </c>
      <c r="AI66" s="50">
        <v>38.49</v>
      </c>
      <c r="AJ66" s="49">
        <v>2.8513525055859228</v>
      </c>
      <c r="AK66" s="7">
        <v>3</v>
      </c>
      <c r="AL66" s="51">
        <f t="shared" si="9"/>
        <v>3.5544444444444423</v>
      </c>
      <c r="AM66" s="51">
        <f t="shared" si="10"/>
        <v>1.7657699191591782</v>
      </c>
      <c r="AN66" s="50">
        <v>34.93555555555556</v>
      </c>
      <c r="AO66" s="49">
        <v>19.114296666030818</v>
      </c>
      <c r="AP66" s="7">
        <v>3</v>
      </c>
      <c r="AQ66" s="50">
        <v>46.884444444444433</v>
      </c>
      <c r="AR66" s="49">
        <v>2.2291561266625175</v>
      </c>
      <c r="AS66" s="7">
        <v>3</v>
      </c>
      <c r="AT66" s="51">
        <f t="shared" si="11"/>
        <v>11.948888888888874</v>
      </c>
      <c r="AU66" s="51">
        <f t="shared" si="12"/>
        <v>11.110437646256694</v>
      </c>
      <c r="AV66" s="52">
        <v>0.14966666666666664</v>
      </c>
      <c r="AW66" s="53">
        <v>5.1666666666666757E-2</v>
      </c>
      <c r="AX66" s="7">
        <v>3</v>
      </c>
      <c r="AY66" s="52">
        <v>0.14533333333333334</v>
      </c>
      <c r="AZ66" s="53">
        <v>1.5592020751368656E-2</v>
      </c>
      <c r="BA66" s="7">
        <v>3</v>
      </c>
      <c r="BB66" s="51">
        <f t="shared" si="13"/>
        <v>-4.3333333333333002E-3</v>
      </c>
      <c r="BC66" s="51">
        <f t="shared" si="14"/>
        <v>3.1158495660924563E-2</v>
      </c>
      <c r="BD66" s="50">
        <v>-17.95</v>
      </c>
      <c r="BE66" s="49">
        <v>3.8223029707232801</v>
      </c>
      <c r="BF66" s="7">
        <v>3</v>
      </c>
      <c r="BG66" s="50">
        <v>-7.368333333333335</v>
      </c>
      <c r="BH66" s="48">
        <v>1.3130340183457996</v>
      </c>
      <c r="BI66" s="7">
        <v>3</v>
      </c>
      <c r="BJ66" s="51">
        <f t="shared" si="15"/>
        <v>10.581666666666663</v>
      </c>
      <c r="BK66" s="51">
        <f t="shared" si="16"/>
        <v>2.3333851184729686</v>
      </c>
      <c r="BL66" s="34">
        <v>0.22701739126880013</v>
      </c>
      <c r="BM66" s="7">
        <v>6.987550326828447E-2</v>
      </c>
      <c r="BN66" s="7">
        <v>3</v>
      </c>
      <c r="BO66" s="7">
        <v>0.27846082513809289</v>
      </c>
      <c r="BP66" s="7">
        <v>8.25417869733195E-3</v>
      </c>
      <c r="BQ66" s="7">
        <v>3</v>
      </c>
      <c r="BR66" s="51">
        <f t="shared" si="17"/>
        <v>5.144343386929276E-2</v>
      </c>
      <c r="BS66" s="51">
        <f t="shared" si="18"/>
        <v>4.0623135538604617E-2</v>
      </c>
      <c r="BT66" s="73">
        <v>520.43333333333328</v>
      </c>
      <c r="BU66" s="73">
        <v>0.15275252316522939</v>
      </c>
      <c r="BV66">
        <v>3</v>
      </c>
      <c r="BW66" s="53">
        <v>5.2219028059941257</v>
      </c>
      <c r="BX66" s="53">
        <v>0.22390863587135423</v>
      </c>
      <c r="BY66" s="7">
        <v>3</v>
      </c>
      <c r="BZ66" s="7">
        <v>248.67751073429099</v>
      </c>
      <c r="CA66" s="7">
        <v>17.422293353754327</v>
      </c>
      <c r="CB66" s="7">
        <v>2</v>
      </c>
      <c r="CC66" s="47">
        <f t="shared" si="29"/>
        <v>10.333422706733563</v>
      </c>
      <c r="CD66" s="47">
        <f t="shared" si="19"/>
        <v>0.72395739049125429</v>
      </c>
      <c r="CE66" s="7">
        <f t="shared" si="20"/>
        <v>2</v>
      </c>
      <c r="CF66" s="17">
        <f t="shared" si="21"/>
        <v>0.5053410621237221</v>
      </c>
      <c r="CG66" s="34">
        <f t="shared" si="22"/>
        <v>2.7986265690881289E-2</v>
      </c>
    </row>
    <row r="67" spans="1:85" x14ac:dyDescent="0.25">
      <c r="A67" s="7" t="s">
        <v>93</v>
      </c>
      <c r="B67" s="7" t="s">
        <v>2590</v>
      </c>
      <c r="C67" s="7" t="s">
        <v>5</v>
      </c>
      <c r="D67" s="77" t="s">
        <v>6</v>
      </c>
      <c r="E67" s="45">
        <v>9.2402979367115112E-2</v>
      </c>
      <c r="F67" s="45">
        <v>0.11677631402474427</v>
      </c>
      <c r="G67" s="7">
        <v>3</v>
      </c>
      <c r="H67" s="46">
        <f t="shared" si="25"/>
        <v>-3.435916820288528</v>
      </c>
      <c r="I67" s="46">
        <f t="shared" si="26"/>
        <v>1.823237846773887</v>
      </c>
      <c r="J67" s="74">
        <v>31.640197267083952</v>
      </c>
      <c r="K67" s="74">
        <v>3.7503108569716388</v>
      </c>
      <c r="L67" s="7">
        <v>19.100000000000001</v>
      </c>
      <c r="M67" s="7">
        <v>197</v>
      </c>
      <c r="N67" s="47">
        <f t="shared" si="27"/>
        <v>1.6079424556302276E-18</v>
      </c>
      <c r="O67" s="47">
        <f t="shared" si="28"/>
        <v>3.1449621940586085E-11</v>
      </c>
      <c r="P67" s="48">
        <v>44.177777777777784</v>
      </c>
      <c r="Q67" s="49">
        <v>1.2398267501430886</v>
      </c>
      <c r="R67" s="7">
        <v>3</v>
      </c>
      <c r="S67" s="50">
        <v>64.291111111111107</v>
      </c>
      <c r="T67" s="49">
        <v>8.6871465289135728</v>
      </c>
      <c r="U67" s="7">
        <v>3</v>
      </c>
      <c r="V67" s="51">
        <f t="shared" si="5"/>
        <v>20.113333333333323</v>
      </c>
      <c r="W67" s="51">
        <f t="shared" si="6"/>
        <v>5.066349283431661</v>
      </c>
      <c r="X67" s="50">
        <v>42.921111111111117</v>
      </c>
      <c r="Y67" s="49">
        <v>1.5288279219110312</v>
      </c>
      <c r="Z67" s="7">
        <v>3</v>
      </c>
      <c r="AA67" s="50">
        <v>33.882444444444445</v>
      </c>
      <c r="AB67" s="48">
        <v>24.36881769195427</v>
      </c>
      <c r="AC67" s="7">
        <v>3</v>
      </c>
      <c r="AD67" s="51">
        <f t="shared" si="7"/>
        <v>-9.0386666666666713</v>
      </c>
      <c r="AE67" s="51">
        <f t="shared" si="8"/>
        <v>14.097004297822973</v>
      </c>
      <c r="AF67" s="50">
        <v>46.116666666666674</v>
      </c>
      <c r="AG67" s="49">
        <v>1.7572737723846885</v>
      </c>
      <c r="AH67" s="7">
        <v>3</v>
      </c>
      <c r="AI67" s="50">
        <v>24.600666666666665</v>
      </c>
      <c r="AJ67" s="49">
        <v>14.791171886560509</v>
      </c>
      <c r="AK67" s="7">
        <v>3</v>
      </c>
      <c r="AL67" s="51">
        <f t="shared" si="9"/>
        <v>-21.516000000000009</v>
      </c>
      <c r="AM67" s="51">
        <f t="shared" si="10"/>
        <v>8.5997437343386203</v>
      </c>
      <c r="AN67" s="50">
        <v>46.116666666666674</v>
      </c>
      <c r="AO67" s="49">
        <v>2.0611027253498175</v>
      </c>
      <c r="AP67" s="7">
        <v>3</v>
      </c>
      <c r="AQ67" s="50">
        <v>81.11</v>
      </c>
      <c r="AR67" s="49">
        <v>17.640676794776859</v>
      </c>
      <c r="AS67" s="7">
        <v>3</v>
      </c>
      <c r="AT67" s="51">
        <f t="shared" si="11"/>
        <v>34.993333333333325</v>
      </c>
      <c r="AU67" s="51">
        <f t="shared" si="12"/>
        <v>10.254131236111997</v>
      </c>
      <c r="AV67" s="52">
        <v>4.7222222222222221E-2</v>
      </c>
      <c r="AW67" s="53">
        <v>1.8503252967258781E-2</v>
      </c>
      <c r="AX67" s="7">
        <v>3</v>
      </c>
      <c r="AY67" s="52">
        <v>0.248</v>
      </c>
      <c r="AZ67" s="53">
        <v>7.8810602783579362E-3</v>
      </c>
      <c r="BA67" s="7">
        <v>3</v>
      </c>
      <c r="BB67" s="51">
        <f t="shared" si="13"/>
        <v>0.20077777777777778</v>
      </c>
      <c r="BC67" s="51">
        <f t="shared" si="14"/>
        <v>1.1611509828348224E-2</v>
      </c>
      <c r="BD67" s="50">
        <v>-33.116666666666667</v>
      </c>
      <c r="BE67" s="49">
        <v>2.0738450601077538</v>
      </c>
      <c r="BF67" s="7">
        <v>3</v>
      </c>
      <c r="BG67" s="50">
        <v>-11.354999999999999</v>
      </c>
      <c r="BH67" s="48">
        <v>2.1773435649892345</v>
      </c>
      <c r="BI67" s="7">
        <v>3</v>
      </c>
      <c r="BJ67" s="51">
        <f t="shared" si="15"/>
        <v>21.76166666666667</v>
      </c>
      <c r="BK67" s="51">
        <f t="shared" si="16"/>
        <v>1.7360547546408553</v>
      </c>
      <c r="BL67" s="34">
        <v>0.19435321440591669</v>
      </c>
      <c r="BM67" s="7">
        <v>4.6117096826836089E-2</v>
      </c>
      <c r="BN67" s="7">
        <v>3</v>
      </c>
      <c r="BO67" s="7">
        <v>0.35349116854425389</v>
      </c>
      <c r="BP67" s="7">
        <v>6.4955184572747238E-2</v>
      </c>
      <c r="BQ67" s="7">
        <v>3</v>
      </c>
      <c r="BR67" s="51">
        <f t="shared" si="17"/>
        <v>0.1591379541383372</v>
      </c>
      <c r="BS67" s="51">
        <f t="shared" si="18"/>
        <v>4.5992617605493447E-2</v>
      </c>
      <c r="BT67" s="73">
        <v>523.0333333333333</v>
      </c>
      <c r="BU67" s="73">
        <v>0.20816659994666062</v>
      </c>
      <c r="BV67">
        <v>3</v>
      </c>
      <c r="BW67" s="53">
        <v>1.4856678554197922</v>
      </c>
      <c r="BX67" s="53">
        <v>0.54333320307263977</v>
      </c>
      <c r="BY67" s="7">
        <v>3</v>
      </c>
      <c r="BZ67" s="7">
        <v>442.58406769536202</v>
      </c>
      <c r="CA67" s="7">
        <v>2.5089530086304448</v>
      </c>
      <c r="CB67" s="7">
        <v>2</v>
      </c>
      <c r="CC67" s="47">
        <f t="shared" si="29"/>
        <v>8.6564674980799303</v>
      </c>
      <c r="CD67" s="47">
        <f t="shared" si="19"/>
        <v>4.9072417555637418E-2</v>
      </c>
      <c r="CE67" s="7">
        <f t="shared" si="20"/>
        <v>2</v>
      </c>
      <c r="CF67" s="17">
        <f t="shared" si="21"/>
        <v>0.17162518726597478</v>
      </c>
      <c r="CG67" s="34">
        <f t="shared" si="22"/>
        <v>3.6244587649233447E-2</v>
      </c>
    </row>
    <row r="68" spans="1:85" x14ac:dyDescent="0.25">
      <c r="A68" s="7" t="s">
        <v>94</v>
      </c>
      <c r="B68" s="7" t="s">
        <v>2590</v>
      </c>
      <c r="C68" s="7" t="s">
        <v>9</v>
      </c>
      <c r="D68" s="76" t="s">
        <v>8</v>
      </c>
      <c r="E68" s="45">
        <v>0.32290613442253296</v>
      </c>
      <c r="F68" s="45">
        <v>2.547159839712702E-2</v>
      </c>
      <c r="G68" s="7">
        <v>3</v>
      </c>
      <c r="H68" s="46">
        <f t="shared" si="25"/>
        <v>-1.6308132460169136</v>
      </c>
      <c r="I68" s="46">
        <f t="shared" si="26"/>
        <v>0.11380319162027694</v>
      </c>
      <c r="J68" s="74">
        <f>J67</f>
        <v>31.640197267083952</v>
      </c>
      <c r="K68" s="74">
        <f>K67</f>
        <v>3.7503108569716388</v>
      </c>
      <c r="L68" s="7">
        <v>19.100000000000001</v>
      </c>
      <c r="M68" s="7">
        <v>197</v>
      </c>
      <c r="N68" s="47">
        <f t="shared" si="27"/>
        <v>1.6079424556302276E-18</v>
      </c>
      <c r="O68" s="47">
        <f t="shared" si="28"/>
        <v>3.1449621940586085E-11</v>
      </c>
      <c r="P68" s="48">
        <v>49.967777777777776</v>
      </c>
      <c r="Q68" s="49">
        <v>1.1985006064678021</v>
      </c>
      <c r="R68" s="7">
        <v>3</v>
      </c>
      <c r="S68" s="50">
        <v>77.256666666666661</v>
      </c>
      <c r="T68" s="49">
        <v>0.31381169158872496</v>
      </c>
      <c r="U68" s="7">
        <v>3</v>
      </c>
      <c r="V68" s="51">
        <f t="shared" si="5"/>
        <v>27.288888888888884</v>
      </c>
      <c r="W68" s="51">
        <f t="shared" si="6"/>
        <v>0.71528117582795525</v>
      </c>
      <c r="X68" s="50">
        <v>28.815555555555559</v>
      </c>
      <c r="Y68" s="49">
        <v>0.46668253941259868</v>
      </c>
      <c r="Z68" s="7">
        <v>3</v>
      </c>
      <c r="AA68" s="50">
        <v>53.217777777777791</v>
      </c>
      <c r="AB68" s="48">
        <v>16.665186045343898</v>
      </c>
      <c r="AC68" s="7">
        <v>3</v>
      </c>
      <c r="AD68" s="51">
        <f t="shared" si="7"/>
        <v>24.402222222222232</v>
      </c>
      <c r="AE68" s="51">
        <f t="shared" si="8"/>
        <v>9.6254215235579448</v>
      </c>
      <c r="AF68" s="50">
        <v>57.165555555555557</v>
      </c>
      <c r="AG68" s="49">
        <v>0.76481409021578117</v>
      </c>
      <c r="AH68" s="7">
        <v>3</v>
      </c>
      <c r="AI68" s="50">
        <v>45.476666666666667</v>
      </c>
      <c r="AJ68" s="49">
        <v>18.051298506694128</v>
      </c>
      <c r="AK68" s="7">
        <v>3</v>
      </c>
      <c r="AL68" s="51">
        <f t="shared" si="9"/>
        <v>-11.68888888888889</v>
      </c>
      <c r="AM68" s="51">
        <f t="shared" si="10"/>
        <v>10.431272187839319</v>
      </c>
      <c r="AN68" s="50">
        <v>57.165555555555557</v>
      </c>
      <c r="AO68" s="49">
        <v>1.3788253186169921</v>
      </c>
      <c r="AP68" s="7">
        <v>3</v>
      </c>
      <c r="AQ68" s="50">
        <v>84.258888888888876</v>
      </c>
      <c r="AR68" s="49">
        <v>3.794153885084754</v>
      </c>
      <c r="AS68" s="7">
        <v>3</v>
      </c>
      <c r="AT68" s="51">
        <f t="shared" si="11"/>
        <v>27.09333333333332</v>
      </c>
      <c r="AU68" s="51">
        <f t="shared" si="12"/>
        <v>2.3307197002187245</v>
      </c>
      <c r="AV68" s="52">
        <v>0.23300000000000001</v>
      </c>
      <c r="AW68" s="53">
        <v>1.1464922347946554E-2</v>
      </c>
      <c r="AX68" s="7">
        <v>3</v>
      </c>
      <c r="AY68" s="52">
        <v>0.16699999999999995</v>
      </c>
      <c r="AZ68" s="53">
        <v>7.1258527754772946E-3</v>
      </c>
      <c r="BA68" s="7">
        <v>3</v>
      </c>
      <c r="BB68" s="51">
        <f t="shared" si="13"/>
        <v>-6.6000000000000059E-2</v>
      </c>
      <c r="BC68" s="51">
        <f t="shared" si="14"/>
        <v>7.7936346296667387E-3</v>
      </c>
      <c r="BD68" s="50">
        <v>19.233333333333334</v>
      </c>
      <c r="BE68" s="49">
        <v>3.75177735657824</v>
      </c>
      <c r="BF68" s="7">
        <v>3</v>
      </c>
      <c r="BG68" s="50">
        <v>-10.033333333333333</v>
      </c>
      <c r="BH68" s="48">
        <v>3.9675002625498732</v>
      </c>
      <c r="BI68" s="7">
        <v>3</v>
      </c>
      <c r="BJ68" s="51">
        <f t="shared" si="15"/>
        <v>-29.266666666666666</v>
      </c>
      <c r="BK68" s="51">
        <f t="shared" si="16"/>
        <v>3.1526122325602999</v>
      </c>
      <c r="BL68" s="34">
        <v>0.27863582123395819</v>
      </c>
      <c r="BM68" s="7">
        <v>3.4114891317999245E-3</v>
      </c>
      <c r="BN68" s="7">
        <v>3</v>
      </c>
      <c r="BO68" s="7">
        <v>0.30980052704316746</v>
      </c>
      <c r="BP68" s="7">
        <v>1.3884272180359437E-2</v>
      </c>
      <c r="BQ68" s="7">
        <v>3</v>
      </c>
      <c r="BR68" s="51">
        <f t="shared" si="17"/>
        <v>3.116470580920927E-2</v>
      </c>
      <c r="BS68" s="51">
        <f t="shared" si="18"/>
        <v>8.2545194100906941E-3</v>
      </c>
      <c r="BT68" s="73">
        <v>526.1</v>
      </c>
      <c r="BU68" s="73">
        <v>0.17320508075692712</v>
      </c>
      <c r="BV68">
        <v>3</v>
      </c>
      <c r="BW68" s="53">
        <v>3.6151702341741543</v>
      </c>
      <c r="BX68" s="53">
        <v>0.61936832959589705</v>
      </c>
      <c r="BY68" s="7">
        <v>3</v>
      </c>
      <c r="BZ68" s="7">
        <v>438.80086275980545</v>
      </c>
      <c r="CA68" s="7">
        <v>5.2402552492194907</v>
      </c>
      <c r="CB68" s="7">
        <v>2</v>
      </c>
      <c r="CC68" s="47">
        <f t="shared" si="29"/>
        <v>8.5824720857874048</v>
      </c>
      <c r="CD68" s="47">
        <f t="shared" si="19"/>
        <v>0.1024937465162771</v>
      </c>
      <c r="CE68" s="7">
        <f t="shared" si="20"/>
        <v>2</v>
      </c>
      <c r="CF68" s="17">
        <f t="shared" si="21"/>
        <v>0.42122714738110073</v>
      </c>
      <c r="CG68" s="34">
        <f t="shared" si="22"/>
        <v>4.1816997077459679E-2</v>
      </c>
    </row>
    <row r="69" spans="1:85" x14ac:dyDescent="0.25">
      <c r="A69" s="7" t="s">
        <v>95</v>
      </c>
      <c r="B69" s="7" t="s">
        <v>2590</v>
      </c>
      <c r="C69" s="7" t="s">
        <v>10</v>
      </c>
      <c r="D69" s="77" t="s">
        <v>6</v>
      </c>
      <c r="E69" s="45">
        <v>5.3317008189670868E-3</v>
      </c>
      <c r="F69" s="45">
        <v>3.1757533283777509E-4</v>
      </c>
      <c r="G69" s="7">
        <v>3</v>
      </c>
      <c r="H69" s="46">
        <f t="shared" ref="H69:H100" si="30">LOG(E69,2)</f>
        <v>-7.5511884568050363</v>
      </c>
      <c r="I69" s="46">
        <f t="shared" ref="I69:I100" si="31">F69/E69/LN(2)</f>
        <v>8.5932120602836171E-2</v>
      </c>
      <c r="J69" s="74">
        <f t="shared" ref="J69:J86" si="32">J68</f>
        <v>31.640197267083952</v>
      </c>
      <c r="K69" s="74">
        <f t="shared" ref="K69:K86" si="33">K68</f>
        <v>3.7503108569716388</v>
      </c>
      <c r="L69" s="7">
        <v>19.100000000000001</v>
      </c>
      <c r="M69" s="7">
        <v>197</v>
      </c>
      <c r="N69" s="47">
        <f t="shared" ref="N69:N100" si="34">(4/3)*3.1415*(J69*0.0000001/2)^3*L69/M69</f>
        <v>1.6079424556302276E-18</v>
      </c>
      <c r="O69" s="47">
        <f t="shared" ref="O69:O100" si="35">4*3.1415*(J69*0.0000001/2)^2</f>
        <v>3.1449621940586085E-11</v>
      </c>
      <c r="P69" s="48">
        <v>42.318888888888885</v>
      </c>
      <c r="Q69" s="49">
        <v>1.5169059640280012</v>
      </c>
      <c r="R69" s="7">
        <v>3</v>
      </c>
      <c r="S69" s="50">
        <v>65.399166666666673</v>
      </c>
      <c r="T69" s="49">
        <v>4.6115147246382637</v>
      </c>
      <c r="U69" s="7">
        <v>2</v>
      </c>
      <c r="V69" s="51">
        <f t="shared" si="5"/>
        <v>23.080277777777788</v>
      </c>
      <c r="W69" s="51">
        <f t="shared" si="6"/>
        <v>3.376393825125509</v>
      </c>
      <c r="X69" s="50">
        <v>39.456666666666671</v>
      </c>
      <c r="Y69" s="49">
        <v>2.7855001545702902</v>
      </c>
      <c r="Z69" s="7">
        <v>3</v>
      </c>
      <c r="AA69" s="50">
        <v>65.28</v>
      </c>
      <c r="AB69" s="48">
        <v>4.0540788788028674</v>
      </c>
      <c r="AC69" s="7">
        <v>2</v>
      </c>
      <c r="AD69" s="51">
        <f t="shared" si="7"/>
        <v>25.823333333333331</v>
      </c>
      <c r="AE69" s="51">
        <f t="shared" si="8"/>
        <v>3.2869613345481858</v>
      </c>
      <c r="AF69" s="50">
        <v>41.574444444444445</v>
      </c>
      <c r="AG69" s="49">
        <v>2.0568080268365492</v>
      </c>
      <c r="AH69" s="7">
        <v>3</v>
      </c>
      <c r="AI69" s="50">
        <v>62.134999999999998</v>
      </c>
      <c r="AJ69" s="49">
        <v>3.5520330641604185</v>
      </c>
      <c r="AK69" s="7">
        <v>2</v>
      </c>
      <c r="AL69" s="51">
        <f t="shared" si="9"/>
        <v>20.560555555555553</v>
      </c>
      <c r="AM69" s="51">
        <f t="shared" si="10"/>
        <v>2.778240905836673</v>
      </c>
      <c r="AN69" s="50">
        <v>41.574444444444445</v>
      </c>
      <c r="AO69" s="49">
        <v>4.2062656086331964</v>
      </c>
      <c r="AP69" s="7">
        <v>3</v>
      </c>
      <c r="AQ69" s="50">
        <v>69.927499999999995</v>
      </c>
      <c r="AR69" s="49">
        <v>4.844859962429843</v>
      </c>
      <c r="AS69" s="7">
        <v>2</v>
      </c>
      <c r="AT69" s="51">
        <f t="shared" si="11"/>
        <v>28.353055555555549</v>
      </c>
      <c r="AU69" s="51">
        <f t="shared" si="12"/>
        <v>4.1992726534367009</v>
      </c>
      <c r="AV69" s="52">
        <v>0.13288888888888886</v>
      </c>
      <c r="AW69" s="53">
        <v>8.4201697880303572E-2</v>
      </c>
      <c r="AX69" s="7">
        <v>3</v>
      </c>
      <c r="AY69" s="52">
        <v>8.6249999999999993E-2</v>
      </c>
      <c r="AZ69" s="53">
        <v>1.0606601717798321E-3</v>
      </c>
      <c r="BA69" s="7">
        <v>2</v>
      </c>
      <c r="BB69" s="51">
        <f t="shared" si="13"/>
        <v>-4.6638888888888869E-2</v>
      </c>
      <c r="BC69" s="51">
        <f t="shared" si="14"/>
        <v>4.8619657978798116E-2</v>
      </c>
      <c r="BD69" s="50">
        <v>-29.75</v>
      </c>
      <c r="BE69" s="49">
        <v>3.3819373146171707</v>
      </c>
      <c r="BF69" s="7">
        <v>3</v>
      </c>
      <c r="BG69" s="50">
        <v>-11.404999999999999</v>
      </c>
      <c r="BH69" s="48">
        <v>3.5627692880679271</v>
      </c>
      <c r="BI69" s="7">
        <v>3</v>
      </c>
      <c r="BJ69" s="51">
        <f t="shared" si="15"/>
        <v>18.344999999999999</v>
      </c>
      <c r="BK69" s="51">
        <f t="shared" si="16"/>
        <v>2.8361255849015836</v>
      </c>
      <c r="BL69" s="34">
        <v>0.21838126431740171</v>
      </c>
      <c r="BM69" s="7">
        <v>9.1578919997113532E-4</v>
      </c>
      <c r="BN69" s="7">
        <v>3</v>
      </c>
      <c r="BO69" s="7">
        <v>0.22913762984110661</v>
      </c>
      <c r="BP69" s="7">
        <v>1.127015489560384E-2</v>
      </c>
      <c r="BQ69" s="7">
        <v>3</v>
      </c>
      <c r="BR69" s="51">
        <f t="shared" si="17"/>
        <v>1.0756365523704903E-2</v>
      </c>
      <c r="BS69" s="51">
        <f t="shared" si="18"/>
        <v>6.5282734121074456E-3</v>
      </c>
      <c r="BT69" s="73">
        <v>523.80000000000007</v>
      </c>
      <c r="BU69" s="73">
        <v>0.19999999999998863</v>
      </c>
      <c r="BV69">
        <v>3</v>
      </c>
      <c r="BW69" s="53">
        <v>2.3995334798526944</v>
      </c>
      <c r="BX69" s="53">
        <v>1.0852190438170297</v>
      </c>
      <c r="BY69" s="7">
        <v>3</v>
      </c>
      <c r="BZ69" s="7">
        <v>480.86160098945629</v>
      </c>
      <c r="CA69" s="7">
        <v>28.080157974325896</v>
      </c>
      <c r="CB69" s="7">
        <v>2</v>
      </c>
      <c r="CC69" s="47">
        <f t="shared" ref="CC69:CC100" si="36">BZ69*0.000000001/N69*O69</f>
        <v>9.4051348068522636</v>
      </c>
      <c r="CD69" s="47">
        <f t="shared" si="19"/>
        <v>0.54921763476812413</v>
      </c>
      <c r="CE69" s="7">
        <f t="shared" si="20"/>
        <v>2</v>
      </c>
      <c r="CF69" s="17">
        <f t="shared" si="21"/>
        <v>0.25513015274427275</v>
      </c>
      <c r="CG69" s="34">
        <f t="shared" si="22"/>
        <v>6.7445854263884344E-2</v>
      </c>
    </row>
    <row r="70" spans="1:85" x14ac:dyDescent="0.25">
      <c r="A70" s="7" t="s">
        <v>96</v>
      </c>
      <c r="B70" s="7" t="s">
        <v>2590</v>
      </c>
      <c r="C70" s="7" t="s">
        <v>11</v>
      </c>
      <c r="D70" s="77" t="s">
        <v>6</v>
      </c>
      <c r="E70" s="45">
        <v>1.2206450673829167E-2</v>
      </c>
      <c r="F70" s="45">
        <v>4.2277726171756182E-3</v>
      </c>
      <c r="G70" s="7">
        <v>3</v>
      </c>
      <c r="H70" s="46">
        <f t="shared" si="30"/>
        <v>-6.3562124275872138</v>
      </c>
      <c r="I70" s="46">
        <f t="shared" si="31"/>
        <v>0.49968551479772938</v>
      </c>
      <c r="J70" s="74">
        <f t="shared" si="32"/>
        <v>31.640197267083952</v>
      </c>
      <c r="K70" s="74">
        <f t="shared" si="33"/>
        <v>3.7503108569716388</v>
      </c>
      <c r="L70" s="7">
        <v>19.100000000000001</v>
      </c>
      <c r="M70" s="7">
        <v>197</v>
      </c>
      <c r="N70" s="47">
        <f t="shared" si="34"/>
        <v>1.6079424556302276E-18</v>
      </c>
      <c r="O70" s="47">
        <f t="shared" si="35"/>
        <v>3.1449621940586085E-11</v>
      </c>
      <c r="P70" s="48">
        <v>41.823333333333331</v>
      </c>
      <c r="Q70" s="49">
        <v>1.1663952065135443</v>
      </c>
      <c r="R70" s="7">
        <v>3</v>
      </c>
      <c r="S70" s="50">
        <v>68.384166666666673</v>
      </c>
      <c r="T70" s="49">
        <v>2.9922401957210654</v>
      </c>
      <c r="U70" s="7">
        <v>2</v>
      </c>
      <c r="V70" s="51">
        <f t="shared" ref="V70:V109" si="37">S70-P70</f>
        <v>26.560833333333342</v>
      </c>
      <c r="W70" s="51">
        <f t="shared" ref="W70:W109" si="38">SQRT((Q70/SQRT(R70))^2+(T70/SQRT(U70))^2)</f>
        <v>2.2204151159269769</v>
      </c>
      <c r="X70" s="50">
        <v>42.091111111111111</v>
      </c>
      <c r="Y70" s="49">
        <v>1.7324271135328282</v>
      </c>
      <c r="Z70" s="7">
        <v>3</v>
      </c>
      <c r="AA70" s="50">
        <v>66.645833333333329</v>
      </c>
      <c r="AB70" s="48">
        <v>3.423575332244869</v>
      </c>
      <c r="AC70" s="7">
        <v>2</v>
      </c>
      <c r="AD70" s="51">
        <f t="shared" ref="AD70:AD109" si="39">AA70-X70</f>
        <v>24.554722222222217</v>
      </c>
      <c r="AE70" s="51">
        <f t="shared" ref="AE70:AE109" si="40">SQRT((Y70/SQRT(Z70))^2+(AB70/SQRT(AC70))^2)</f>
        <v>2.6193259811789389</v>
      </c>
      <c r="AF70" s="50">
        <v>44.596666666666671</v>
      </c>
      <c r="AG70" s="49">
        <v>2.0500903322464494</v>
      </c>
      <c r="AH70" s="7">
        <v>3</v>
      </c>
      <c r="AI70" s="50">
        <v>63.328333333333333</v>
      </c>
      <c r="AJ70" s="49">
        <v>2.9580633679637267</v>
      </c>
      <c r="AK70" s="7">
        <v>2</v>
      </c>
      <c r="AL70" s="51">
        <f t="shared" ref="AL70:AL109" si="41">AI70-AF70</f>
        <v>18.731666666666662</v>
      </c>
      <c r="AM70" s="51">
        <f t="shared" ref="AM70:AM109" si="42">SQRT((AG70/SQRT(AH70))^2+(AJ70/SQRT(AK70))^2)</f>
        <v>2.4033364796815082</v>
      </c>
      <c r="AN70" s="50">
        <v>44.596666666666671</v>
      </c>
      <c r="AO70" s="49">
        <v>1.3783121723486429</v>
      </c>
      <c r="AP70" s="7">
        <v>3</v>
      </c>
      <c r="AQ70" s="50">
        <v>73.425000000000011</v>
      </c>
      <c r="AR70" s="49">
        <v>1.8596908345206269</v>
      </c>
      <c r="AS70" s="7">
        <v>2</v>
      </c>
      <c r="AT70" s="51">
        <f t="shared" ref="AT70:AT109" si="43">AQ70-AN70</f>
        <v>28.82833333333334</v>
      </c>
      <c r="AU70" s="51">
        <f t="shared" ref="AU70:AU109" si="44">SQRT((AO70/SQRT(AP70))^2+(AR70/SQRT(AS70))^2)</f>
        <v>1.5370338799610626</v>
      </c>
      <c r="AV70" s="52">
        <v>9.4000000000000014E-2</v>
      </c>
      <c r="AW70" s="53">
        <v>6.7412494720522362E-3</v>
      </c>
      <c r="AX70" s="7">
        <v>3</v>
      </c>
      <c r="AY70" s="52">
        <v>9.7500000000000003E-2</v>
      </c>
      <c r="AZ70" s="53">
        <v>2.5927248643506633E-3</v>
      </c>
      <c r="BA70" s="7">
        <v>2</v>
      </c>
      <c r="BB70" s="51">
        <f t="shared" ref="BB70:BB109" si="45">AY70-AV70</f>
        <v>3.4999999999999892E-3</v>
      </c>
      <c r="BC70" s="51">
        <f t="shared" ref="BC70:BC109" si="46">SQRT((AW70/SQRT(AX70))^2+(AZ70/SQRT(BA70))^2)</f>
        <v>4.3022388658998552E-3</v>
      </c>
      <c r="BD70" s="50">
        <v>-28.75</v>
      </c>
      <c r="BE70" s="49">
        <v>4.9992499437415443</v>
      </c>
      <c r="BF70" s="7">
        <v>3</v>
      </c>
      <c r="BG70" s="50">
        <v>-9.7200000000000006</v>
      </c>
      <c r="BH70" s="48">
        <v>2.8548248632797071</v>
      </c>
      <c r="BI70" s="7">
        <v>3</v>
      </c>
      <c r="BJ70" s="51">
        <f t="shared" ref="BJ70:BJ109" si="47">BG70-BD70</f>
        <v>19.03</v>
      </c>
      <c r="BK70" s="51">
        <f t="shared" ref="BK70:BK109" si="48">SQRT((BE70/SQRT(BF70))^2+(BH70/SQRT(BI70))^2)</f>
        <v>3.3237792245173683</v>
      </c>
      <c r="BL70" s="34">
        <v>0.21089602686343578</v>
      </c>
      <c r="BM70" s="7">
        <v>4.8421203205216432E-3</v>
      </c>
      <c r="BN70" s="7">
        <v>3</v>
      </c>
      <c r="BO70" s="7">
        <v>0.22540064543444763</v>
      </c>
      <c r="BP70" s="7">
        <v>1.5030430635877242E-2</v>
      </c>
      <c r="BQ70" s="7">
        <v>3</v>
      </c>
      <c r="BR70" s="51">
        <f t="shared" ref="BR70:BR109" si="49">BO70-BL70</f>
        <v>1.4504618571011846E-2</v>
      </c>
      <c r="BS70" s="51">
        <f t="shared" ref="BS70:BS109" si="50">SQRT((BM70/SQRT(BN70))^2+(BP70/SQRT(BQ70))^2)</f>
        <v>9.1170165861851581E-3</v>
      </c>
      <c r="BT70" s="73">
        <v>523.86666666666667</v>
      </c>
      <c r="BU70" s="73">
        <v>0.25166114784235533</v>
      </c>
      <c r="BV70">
        <v>3</v>
      </c>
      <c r="BW70" s="53">
        <v>2.8777663016249009</v>
      </c>
      <c r="BX70" s="53">
        <v>0.99803603602766833</v>
      </c>
      <c r="BY70" s="7">
        <v>3</v>
      </c>
      <c r="BZ70" s="7">
        <v>471.03009032391356</v>
      </c>
      <c r="CA70" s="7">
        <v>16.78948916820033</v>
      </c>
      <c r="CB70" s="7">
        <v>2</v>
      </c>
      <c r="CC70" s="47">
        <f t="shared" si="36"/>
        <v>9.2128410512806624</v>
      </c>
      <c r="CD70" s="47">
        <f t="shared" ref="CD70:CD125" si="51">CC70/BZ70*CA70</f>
        <v>0.32838431814931379</v>
      </c>
      <c r="CE70" s="7">
        <f t="shared" ref="CE70:CE109" si="52">CB70</f>
        <v>2</v>
      </c>
      <c r="CF70" s="17">
        <f t="shared" ref="CF70:CF109" si="53">BW70/CC70</f>
        <v>0.31236469679728895</v>
      </c>
      <c r="CG70" s="34">
        <f t="shared" ref="CG70:CG108" si="54">SQRT((CF70/BW70*(BX70/SQRT(BY70)))^2+(CF70/CC70*(CD70/SQRT(CE70)))^2)</f>
        <v>6.3038475782511913E-2</v>
      </c>
    </row>
    <row r="71" spans="1:85" x14ac:dyDescent="0.25">
      <c r="A71" s="13" t="s">
        <v>182</v>
      </c>
      <c r="B71" s="7" t="s">
        <v>2590</v>
      </c>
      <c r="C71" s="7" t="s">
        <v>13</v>
      </c>
      <c r="D71" s="76" t="s">
        <v>14</v>
      </c>
      <c r="E71" s="45">
        <v>4.4849781259854375E-4</v>
      </c>
      <c r="F71" s="45">
        <v>5.2731772456420813E-4</v>
      </c>
      <c r="G71" s="7">
        <v>3</v>
      </c>
      <c r="H71" s="46">
        <f t="shared" si="30"/>
        <v>-11.122611430661165</v>
      </c>
      <c r="I71" s="46">
        <f t="shared" si="31"/>
        <v>1.6962371829505454</v>
      </c>
      <c r="J71" s="74">
        <f t="shared" si="32"/>
        <v>31.640197267083952</v>
      </c>
      <c r="K71" s="74">
        <f t="shared" si="33"/>
        <v>3.7503108569716388</v>
      </c>
      <c r="L71" s="7">
        <v>19.100000000000001</v>
      </c>
      <c r="M71" s="7">
        <v>197</v>
      </c>
      <c r="N71" s="47">
        <f t="shared" si="34"/>
        <v>1.6079424556302276E-18</v>
      </c>
      <c r="O71" s="47">
        <f t="shared" si="35"/>
        <v>3.1449621940586085E-11</v>
      </c>
      <c r="P71" s="48">
        <v>68.225555555555559</v>
      </c>
      <c r="Q71" s="49">
        <v>0.8247311570939323</v>
      </c>
      <c r="R71" s="7">
        <v>3</v>
      </c>
      <c r="S71" s="50">
        <v>65.577777777777783</v>
      </c>
      <c r="T71" s="49">
        <v>1.5345659296988825</v>
      </c>
      <c r="U71" s="7">
        <v>3</v>
      </c>
      <c r="V71" s="51">
        <f t="shared" si="37"/>
        <v>-2.647777777777776</v>
      </c>
      <c r="W71" s="51">
        <f t="shared" si="38"/>
        <v>1.0058286921860489</v>
      </c>
      <c r="X71" s="50">
        <v>66.787777777777777</v>
      </c>
      <c r="Y71" s="49">
        <v>1.7115500879914907</v>
      </c>
      <c r="Z71" s="7">
        <v>3</v>
      </c>
      <c r="AA71" s="50">
        <v>58.476666666666667</v>
      </c>
      <c r="AB71" s="48">
        <v>5.2786393448817188</v>
      </c>
      <c r="AC71" s="7">
        <v>3</v>
      </c>
      <c r="AD71" s="51">
        <f t="shared" si="39"/>
        <v>-8.31111111111111</v>
      </c>
      <c r="AE71" s="51">
        <f t="shared" si="40"/>
        <v>3.2038225625564318</v>
      </c>
      <c r="AF71" s="50">
        <v>70.281111111111102</v>
      </c>
      <c r="AG71" s="49">
        <v>2.2354848674488097</v>
      </c>
      <c r="AH71" s="7">
        <v>3</v>
      </c>
      <c r="AI71" s="50">
        <v>52.335555555555565</v>
      </c>
      <c r="AJ71" s="49">
        <v>9.4254480196099415</v>
      </c>
      <c r="AK71" s="7">
        <v>3</v>
      </c>
      <c r="AL71" s="51">
        <f t="shared" si="41"/>
        <v>-17.945555555555536</v>
      </c>
      <c r="AM71" s="51">
        <f t="shared" si="42"/>
        <v>5.592747177162031</v>
      </c>
      <c r="AN71" s="50">
        <v>70.281111111111102</v>
      </c>
      <c r="AO71" s="49">
        <v>0.85054448791696413</v>
      </c>
      <c r="AP71" s="7">
        <v>3</v>
      </c>
      <c r="AQ71" s="50">
        <v>67.155555555555551</v>
      </c>
      <c r="AR71" s="49">
        <v>2.4346807532755492</v>
      </c>
      <c r="AS71" s="7">
        <v>3</v>
      </c>
      <c r="AT71" s="51">
        <f t="shared" si="43"/>
        <v>-3.1255555555555503</v>
      </c>
      <c r="AU71" s="51">
        <f t="shared" si="44"/>
        <v>1.4889701470363477</v>
      </c>
      <c r="AV71" s="52">
        <v>4.3222222222222217E-2</v>
      </c>
      <c r="AW71" s="53">
        <v>1.4159148331784705E-2</v>
      </c>
      <c r="AX71" s="7">
        <v>3</v>
      </c>
      <c r="AY71" s="52">
        <v>4.6444444444444448E-2</v>
      </c>
      <c r="AZ71" s="53">
        <v>1.521816653189839E-2</v>
      </c>
      <c r="BA71" s="7">
        <v>3</v>
      </c>
      <c r="BB71" s="51">
        <f t="shared" si="45"/>
        <v>3.2222222222222305E-3</v>
      </c>
      <c r="BC71" s="51">
        <f t="shared" si="46"/>
        <v>1.2001028762486349E-2</v>
      </c>
      <c r="BD71" s="50">
        <v>-20.958333333333332</v>
      </c>
      <c r="BE71" s="49">
        <v>5.4052250955286967</v>
      </c>
      <c r="BF71" s="7">
        <v>3</v>
      </c>
      <c r="BG71" s="50">
        <v>-8.7133333333333329</v>
      </c>
      <c r="BH71" s="48">
        <v>0.92900932898078725</v>
      </c>
      <c r="BI71" s="7">
        <v>3</v>
      </c>
      <c r="BJ71" s="51">
        <f t="shared" si="47"/>
        <v>12.244999999999999</v>
      </c>
      <c r="BK71" s="51">
        <f t="shared" si="48"/>
        <v>3.1664657831019611</v>
      </c>
      <c r="BL71" s="34">
        <v>0.21754957138110589</v>
      </c>
      <c r="BM71" s="7">
        <v>8.2241933967434917E-3</v>
      </c>
      <c r="BN71" s="7">
        <v>3</v>
      </c>
      <c r="BO71" s="7">
        <v>0.21975154997890198</v>
      </c>
      <c r="BP71" s="7">
        <v>8.2754358577973204E-4</v>
      </c>
      <c r="BQ71" s="7">
        <v>3</v>
      </c>
      <c r="BR71" s="51">
        <f t="shared" si="49"/>
        <v>2.2019785977960837E-3</v>
      </c>
      <c r="BS71" s="51">
        <f t="shared" si="50"/>
        <v>4.7722177029624439E-3</v>
      </c>
      <c r="BT71" s="73">
        <v>525.33333333333337</v>
      </c>
      <c r="BU71" s="73">
        <v>0.20816659994659689</v>
      </c>
      <c r="BV71">
        <v>3</v>
      </c>
      <c r="BW71" s="53">
        <v>0.23564476872100296</v>
      </c>
      <c r="BX71" s="53">
        <v>0.40464244037054919</v>
      </c>
      <c r="BY71" s="7">
        <v>3</v>
      </c>
      <c r="BZ71" s="7">
        <v>468.29061433054812</v>
      </c>
      <c r="CA71" s="7">
        <v>12.915285064587509</v>
      </c>
      <c r="CB71" s="7">
        <v>2</v>
      </c>
      <c r="CC71" s="47">
        <f t="shared" si="36"/>
        <v>9.1592598525225988</v>
      </c>
      <c r="CD71" s="47">
        <f t="shared" si="51"/>
        <v>0.25260906017745144</v>
      </c>
      <c r="CE71" s="7">
        <f t="shared" si="52"/>
        <v>2</v>
      </c>
      <c r="CF71" s="17">
        <f t="shared" si="53"/>
        <v>2.5727490268343332E-2</v>
      </c>
      <c r="CG71" s="34">
        <f t="shared" si="54"/>
        <v>2.551140807698429E-2</v>
      </c>
    </row>
    <row r="72" spans="1:85" x14ac:dyDescent="0.25">
      <c r="A72" s="7" t="s">
        <v>183</v>
      </c>
      <c r="B72" s="7" t="s">
        <v>2590</v>
      </c>
      <c r="C72" s="7" t="s">
        <v>18</v>
      </c>
      <c r="D72" s="76" t="s">
        <v>8</v>
      </c>
      <c r="E72" s="45">
        <v>3.2302853884555921E-2</v>
      </c>
      <c r="F72" s="45">
        <v>2.9358865967588674E-2</v>
      </c>
      <c r="G72" s="7">
        <v>3</v>
      </c>
      <c r="H72" s="46">
        <f t="shared" si="30"/>
        <v>-4.9521945603597262</v>
      </c>
      <c r="I72" s="46">
        <f t="shared" si="31"/>
        <v>1.3112120213568623</v>
      </c>
      <c r="J72" s="74">
        <f t="shared" si="32"/>
        <v>31.640197267083952</v>
      </c>
      <c r="K72" s="74">
        <f t="shared" si="33"/>
        <v>3.7503108569716388</v>
      </c>
      <c r="L72" s="7">
        <v>19.100000000000001</v>
      </c>
      <c r="M72" s="7">
        <v>197</v>
      </c>
      <c r="N72" s="47">
        <f t="shared" si="34"/>
        <v>1.6079424556302276E-18</v>
      </c>
      <c r="O72" s="47">
        <f t="shared" si="35"/>
        <v>3.1449621940586085E-11</v>
      </c>
      <c r="P72" s="48">
        <v>40.400000000000006</v>
      </c>
      <c r="Q72" s="49">
        <v>0.65835653967537222</v>
      </c>
      <c r="R72" s="7">
        <v>3</v>
      </c>
      <c r="S72" s="50">
        <v>53.24444444444444</v>
      </c>
      <c r="T72" s="49">
        <v>2.4156373286782373</v>
      </c>
      <c r="U72" s="7">
        <v>3</v>
      </c>
      <c r="V72" s="51">
        <f t="shared" si="37"/>
        <v>12.844444444444434</v>
      </c>
      <c r="W72" s="51">
        <f t="shared" si="38"/>
        <v>1.4455376205224433</v>
      </c>
      <c r="X72" s="50">
        <v>35.077777777777776</v>
      </c>
      <c r="Y72" s="49">
        <v>8.4835188803109816</v>
      </c>
      <c r="Z72" s="7">
        <v>3</v>
      </c>
      <c r="AA72" s="50">
        <v>20.802222222222223</v>
      </c>
      <c r="AB72" s="48">
        <v>4.91468811413902</v>
      </c>
      <c r="AC72" s="7">
        <v>3</v>
      </c>
      <c r="AD72" s="51">
        <f t="shared" si="39"/>
        <v>-14.275555555555552</v>
      </c>
      <c r="AE72" s="51">
        <f t="shared" si="40"/>
        <v>5.6605138710147829</v>
      </c>
      <c r="AF72" s="50">
        <v>45.151111111111106</v>
      </c>
      <c r="AG72" s="49">
        <v>10.202283150426736</v>
      </c>
      <c r="AH72" s="7">
        <v>3</v>
      </c>
      <c r="AI72" s="50">
        <v>15.36888888888889</v>
      </c>
      <c r="AJ72" s="49">
        <v>1.4610739327758309</v>
      </c>
      <c r="AK72" s="7">
        <v>3</v>
      </c>
      <c r="AL72" s="51">
        <f t="shared" si="41"/>
        <v>-29.782222222222217</v>
      </c>
      <c r="AM72" s="51">
        <f t="shared" si="42"/>
        <v>5.9503870607582696</v>
      </c>
      <c r="AN72" s="50">
        <v>45.151111111111106</v>
      </c>
      <c r="AO72" s="49">
        <v>1.2730991640408391</v>
      </c>
      <c r="AP72" s="7">
        <v>3</v>
      </c>
      <c r="AQ72" s="50">
        <v>69.683333333333337</v>
      </c>
      <c r="AR72" s="49">
        <v>11.98472546387452</v>
      </c>
      <c r="AS72" s="7">
        <v>3</v>
      </c>
      <c r="AT72" s="51">
        <f t="shared" si="43"/>
        <v>24.532222222222231</v>
      </c>
      <c r="AU72" s="51">
        <f t="shared" si="44"/>
        <v>6.9583145930108632</v>
      </c>
      <c r="AV72" s="52">
        <v>0.16422222222222219</v>
      </c>
      <c r="AW72" s="53">
        <v>2.8738927014172436E-3</v>
      </c>
      <c r="AX72" s="7">
        <v>3</v>
      </c>
      <c r="AY72" s="52">
        <v>0.26066666666666666</v>
      </c>
      <c r="AZ72" s="53">
        <v>8.0208062770106506E-3</v>
      </c>
      <c r="BA72" s="7">
        <v>3</v>
      </c>
      <c r="BB72" s="51">
        <f t="shared" si="45"/>
        <v>9.6444444444444472E-2</v>
      </c>
      <c r="BC72" s="51">
        <f t="shared" si="46"/>
        <v>4.9190985824841514E-3</v>
      </c>
      <c r="BD72" s="50">
        <v>19.933333333333334</v>
      </c>
      <c r="BE72" s="49">
        <v>3.510460558578214</v>
      </c>
      <c r="BF72" s="7">
        <v>3</v>
      </c>
      <c r="BG72" s="50">
        <v>-9.6116666666666664</v>
      </c>
      <c r="BH72" s="48">
        <v>3.5417309798082255</v>
      </c>
      <c r="BI72" s="7">
        <v>3</v>
      </c>
      <c r="BJ72" s="51">
        <f t="shared" si="47"/>
        <v>-29.545000000000002</v>
      </c>
      <c r="BK72" s="51">
        <f t="shared" si="48"/>
        <v>2.8790734427744051</v>
      </c>
      <c r="BL72" s="34">
        <v>0.23946864171485824</v>
      </c>
      <c r="BM72" s="7">
        <v>4.2480070345370796E-3</v>
      </c>
      <c r="BN72" s="7">
        <v>3</v>
      </c>
      <c r="BO72" s="7">
        <v>0.38065137460729498</v>
      </c>
      <c r="BP72" s="7">
        <v>1.1904376961110441E-2</v>
      </c>
      <c r="BQ72" s="7">
        <v>3</v>
      </c>
      <c r="BR72" s="51">
        <f t="shared" si="49"/>
        <v>0.14118273289243674</v>
      </c>
      <c r="BS72" s="51">
        <f t="shared" si="50"/>
        <v>7.2974825476025988E-3</v>
      </c>
      <c r="BT72" s="73">
        <v>524.5</v>
      </c>
      <c r="BU72" s="73">
        <v>0.10000000000002274</v>
      </c>
      <c r="BV72">
        <v>3</v>
      </c>
      <c r="BW72" s="53">
        <v>0.62174405474172401</v>
      </c>
      <c r="BX72" s="53">
        <v>0.61523243216004175</v>
      </c>
      <c r="BY72" s="7">
        <v>3</v>
      </c>
      <c r="BZ72" s="7">
        <v>440.65338688608199</v>
      </c>
      <c r="CA72" s="7">
        <v>5.2393479937276917</v>
      </c>
      <c r="CB72" s="7">
        <v>2</v>
      </c>
      <c r="CC72" s="47">
        <f t="shared" si="36"/>
        <v>8.6187054616791929</v>
      </c>
      <c r="CD72" s="47">
        <f t="shared" si="51"/>
        <v>0.10247600157638782</v>
      </c>
      <c r="CE72" s="7">
        <f t="shared" si="52"/>
        <v>2</v>
      </c>
      <c r="CF72" s="17">
        <f t="shared" si="53"/>
        <v>7.2138914307507712E-2</v>
      </c>
      <c r="CG72" s="34">
        <f t="shared" si="54"/>
        <v>4.1217683209973661E-2</v>
      </c>
    </row>
    <row r="73" spans="1:85" x14ac:dyDescent="0.25">
      <c r="A73" s="7" t="s">
        <v>184</v>
      </c>
      <c r="B73" s="7" t="s">
        <v>2590</v>
      </c>
      <c r="C73" s="7" t="s">
        <v>19</v>
      </c>
      <c r="D73" s="76" t="s">
        <v>8</v>
      </c>
      <c r="E73" s="45">
        <v>5.1582037505131613E-3</v>
      </c>
      <c r="F73" s="45">
        <v>5.7176852393133772E-4</v>
      </c>
      <c r="G73" s="7">
        <v>3</v>
      </c>
      <c r="H73" s="46">
        <f t="shared" si="30"/>
        <v>-7.5989155235455668</v>
      </c>
      <c r="I73" s="46">
        <f t="shared" si="31"/>
        <v>0.15991760967760918</v>
      </c>
      <c r="J73" s="74">
        <f t="shared" si="32"/>
        <v>31.640197267083952</v>
      </c>
      <c r="K73" s="74">
        <f t="shared" si="33"/>
        <v>3.7503108569716388</v>
      </c>
      <c r="L73" s="7">
        <v>19.100000000000001</v>
      </c>
      <c r="M73" s="7">
        <v>197</v>
      </c>
      <c r="N73" s="47">
        <f t="shared" si="34"/>
        <v>1.6079424556302276E-18</v>
      </c>
      <c r="O73" s="47">
        <f t="shared" si="35"/>
        <v>3.1449621940586085E-11</v>
      </c>
      <c r="P73" s="48">
        <v>39.442222222222227</v>
      </c>
      <c r="Q73" s="49">
        <v>1.0412030079209862</v>
      </c>
      <c r="R73" s="7">
        <v>3</v>
      </c>
      <c r="S73" s="50">
        <v>55.071666666666673</v>
      </c>
      <c r="T73" s="49">
        <v>6.4228865957778085</v>
      </c>
      <c r="U73" s="7">
        <v>2</v>
      </c>
      <c r="V73" s="51">
        <f t="shared" si="37"/>
        <v>15.629444444444445</v>
      </c>
      <c r="W73" s="51">
        <f t="shared" si="38"/>
        <v>4.5812775524241802</v>
      </c>
      <c r="X73" s="50">
        <v>35.030888888888889</v>
      </c>
      <c r="Y73" s="49">
        <v>4.5795574911572761</v>
      </c>
      <c r="Z73" s="7">
        <v>3</v>
      </c>
      <c r="AA73" s="50">
        <v>19.335666666666668</v>
      </c>
      <c r="AB73" s="48">
        <v>1.6249313831666852</v>
      </c>
      <c r="AC73" s="7">
        <v>2</v>
      </c>
      <c r="AD73" s="51">
        <f t="shared" si="39"/>
        <v>-15.69522222222222</v>
      </c>
      <c r="AE73" s="51">
        <f t="shared" si="40"/>
        <v>2.8828776026055816</v>
      </c>
      <c r="AF73" s="50">
        <v>44.083333333333336</v>
      </c>
      <c r="AG73" s="49">
        <v>4.5139588603123508</v>
      </c>
      <c r="AH73" s="7">
        <v>3</v>
      </c>
      <c r="AI73" s="50">
        <v>16.362500000000001</v>
      </c>
      <c r="AJ73" s="49">
        <v>1.1514055420320928</v>
      </c>
      <c r="AK73" s="7">
        <v>2</v>
      </c>
      <c r="AL73" s="51">
        <f t="shared" si="41"/>
        <v>-27.720833333333335</v>
      </c>
      <c r="AM73" s="51">
        <f t="shared" si="42"/>
        <v>2.7303495915313181</v>
      </c>
      <c r="AN73" s="50">
        <v>44.083333333333336</v>
      </c>
      <c r="AO73" s="49">
        <v>1.8407999468829974</v>
      </c>
      <c r="AP73" s="7">
        <v>3</v>
      </c>
      <c r="AQ73" s="50">
        <v>68.00333333333333</v>
      </c>
      <c r="AR73" s="49">
        <v>6.2272537196495223</v>
      </c>
      <c r="AS73" s="7">
        <v>2</v>
      </c>
      <c r="AT73" s="51">
        <f t="shared" si="43"/>
        <v>23.919999999999995</v>
      </c>
      <c r="AU73" s="51">
        <f t="shared" si="44"/>
        <v>4.5297747470773002</v>
      </c>
      <c r="AV73" s="52">
        <v>0.16233333333333333</v>
      </c>
      <c r="AW73" s="53">
        <v>8.3266639978645165E-3</v>
      </c>
      <c r="AX73" s="7">
        <v>3</v>
      </c>
      <c r="AY73" s="52">
        <v>0.25183333333333335</v>
      </c>
      <c r="AZ73" s="53">
        <v>1.5792051446499571E-2</v>
      </c>
      <c r="BA73" s="7">
        <v>2</v>
      </c>
      <c r="BB73" s="51">
        <f t="shared" si="45"/>
        <v>8.9500000000000024E-2</v>
      </c>
      <c r="BC73" s="51">
        <f t="shared" si="46"/>
        <v>1.2157530816557927E-2</v>
      </c>
      <c r="BD73" s="50">
        <v>7.3516666666666666</v>
      </c>
      <c r="BE73" s="49">
        <v>12.312473688635169</v>
      </c>
      <c r="BF73" s="7">
        <v>3</v>
      </c>
      <c r="BG73" s="50">
        <v>-5.1408333333333331</v>
      </c>
      <c r="BH73" s="48">
        <v>1.5921925396550951</v>
      </c>
      <c r="BI73" s="7">
        <v>3</v>
      </c>
      <c r="BJ73" s="51">
        <f t="shared" si="47"/>
        <v>-12.4925</v>
      </c>
      <c r="BK73" s="51">
        <f t="shared" si="48"/>
        <v>7.1678003463793241</v>
      </c>
      <c r="BL73" s="34">
        <v>0.24500953355807856</v>
      </c>
      <c r="BM73" s="7">
        <v>4.1512699317818123E-3</v>
      </c>
      <c r="BN73" s="7">
        <v>3</v>
      </c>
      <c r="BO73" s="7">
        <v>0.37731075151960175</v>
      </c>
      <c r="BP73" s="7">
        <v>1.6700548013228945E-2</v>
      </c>
      <c r="BQ73" s="7">
        <v>3</v>
      </c>
      <c r="BR73" s="51">
        <f t="shared" si="49"/>
        <v>0.13230121796152319</v>
      </c>
      <c r="BS73" s="51">
        <f t="shared" si="50"/>
        <v>9.9354809645143503E-3</v>
      </c>
      <c r="BT73" s="73">
        <v>524.69999999999993</v>
      </c>
      <c r="BU73" s="73">
        <v>0.26457513110645475</v>
      </c>
      <c r="BV73">
        <v>3</v>
      </c>
      <c r="BW73" s="53">
        <v>0.28611588622182099</v>
      </c>
      <c r="BX73" s="53">
        <v>0.24114445582116842</v>
      </c>
      <c r="BY73" s="7">
        <v>3</v>
      </c>
      <c r="BZ73" s="7">
        <v>462.13786446645781</v>
      </c>
      <c r="CA73" s="7">
        <v>6.8279262649046633</v>
      </c>
      <c r="CB73" s="7">
        <v>2</v>
      </c>
      <c r="CC73" s="47">
        <f t="shared" si="36"/>
        <v>9.0389186945146829</v>
      </c>
      <c r="CD73" s="47">
        <f t="shared" si="51"/>
        <v>0.13354688093317665</v>
      </c>
      <c r="CE73" s="7">
        <f t="shared" si="52"/>
        <v>2</v>
      </c>
      <c r="CF73" s="17">
        <f t="shared" si="53"/>
        <v>3.1653773630628185E-2</v>
      </c>
      <c r="CG73" s="34">
        <f t="shared" si="54"/>
        <v>1.5406367225053091E-2</v>
      </c>
    </row>
    <row r="74" spans="1:85" x14ac:dyDescent="0.25">
      <c r="A74" s="7" t="s">
        <v>185</v>
      </c>
      <c r="B74" s="7" t="s">
        <v>2590</v>
      </c>
      <c r="C74" s="7" t="s">
        <v>21</v>
      </c>
      <c r="D74" s="76" t="s">
        <v>8</v>
      </c>
      <c r="E74" s="45">
        <v>0.70047325011530537</v>
      </c>
      <c r="F74" s="45">
        <v>0.29556325967706543</v>
      </c>
      <c r="G74" s="7">
        <v>3</v>
      </c>
      <c r="H74" s="46">
        <f t="shared" si="30"/>
        <v>-0.51359813725462944</v>
      </c>
      <c r="I74" s="46">
        <f t="shared" si="31"/>
        <v>0.6087422309629783</v>
      </c>
      <c r="J74" s="74">
        <f t="shared" si="32"/>
        <v>31.640197267083952</v>
      </c>
      <c r="K74" s="74">
        <f t="shared" si="33"/>
        <v>3.7503108569716388</v>
      </c>
      <c r="L74" s="7">
        <v>19.100000000000001</v>
      </c>
      <c r="M74" s="7">
        <v>197</v>
      </c>
      <c r="N74" s="47">
        <f t="shared" si="34"/>
        <v>1.6079424556302276E-18</v>
      </c>
      <c r="O74" s="47">
        <f t="shared" si="35"/>
        <v>3.1449621940586085E-11</v>
      </c>
      <c r="P74" s="48">
        <v>48.821111111111115</v>
      </c>
      <c r="Q74" s="49">
        <v>0.41934251888897084</v>
      </c>
      <c r="R74" s="7">
        <v>3</v>
      </c>
      <c r="S74" s="50">
        <v>71.84666666666665</v>
      </c>
      <c r="T74" s="49">
        <v>7.1469247465838937</v>
      </c>
      <c r="U74" s="7">
        <v>3</v>
      </c>
      <c r="V74" s="51">
        <f t="shared" si="37"/>
        <v>23.025555555555535</v>
      </c>
      <c r="W74" s="51">
        <f t="shared" si="38"/>
        <v>4.133375597155486</v>
      </c>
      <c r="X74" s="50">
        <v>48.637777777777778</v>
      </c>
      <c r="Y74" s="49">
        <v>4.7130107543236486</v>
      </c>
      <c r="Z74" s="7">
        <v>3</v>
      </c>
      <c r="AA74" s="50">
        <v>51.375555555555557</v>
      </c>
      <c r="AB74" s="48">
        <v>5.5298797790160297</v>
      </c>
      <c r="AC74" s="7">
        <v>3</v>
      </c>
      <c r="AD74" s="51">
        <f t="shared" si="39"/>
        <v>2.7377777777777794</v>
      </c>
      <c r="AE74" s="51">
        <f t="shared" si="40"/>
        <v>4.1949191784324338</v>
      </c>
      <c r="AF74" s="50">
        <v>54.06</v>
      </c>
      <c r="AG74" s="49">
        <v>6.3880107609083643</v>
      </c>
      <c r="AH74" s="7">
        <v>3</v>
      </c>
      <c r="AI74" s="50">
        <v>41.893333333333324</v>
      </c>
      <c r="AJ74" s="49">
        <v>7.9112521835112597</v>
      </c>
      <c r="AK74" s="7">
        <v>3</v>
      </c>
      <c r="AL74" s="51">
        <f t="shared" si="41"/>
        <v>-12.166666666666679</v>
      </c>
      <c r="AM74" s="51">
        <f t="shared" si="42"/>
        <v>5.8706783421961486</v>
      </c>
      <c r="AN74" s="50">
        <v>54.06</v>
      </c>
      <c r="AO74" s="49">
        <v>0.93931417061125566</v>
      </c>
      <c r="AP74" s="7">
        <v>3</v>
      </c>
      <c r="AQ74" s="50">
        <v>83.098888888888894</v>
      </c>
      <c r="AR74" s="49">
        <v>10.226627734244296</v>
      </c>
      <c r="AS74" s="7">
        <v>3</v>
      </c>
      <c r="AT74" s="51">
        <f t="shared" si="43"/>
        <v>29.038888888888891</v>
      </c>
      <c r="AU74" s="51">
        <f t="shared" si="44"/>
        <v>5.929199662852926</v>
      </c>
      <c r="AV74" s="52">
        <v>0.13633333333333333</v>
      </c>
      <c r="AW74" s="53">
        <v>1.0214368964029717E-2</v>
      </c>
      <c r="AX74" s="7">
        <v>3</v>
      </c>
      <c r="AY74" s="52">
        <v>0.15555555555555556</v>
      </c>
      <c r="AZ74" s="53">
        <v>7.6980035891952036E-4</v>
      </c>
      <c r="BA74" s="7">
        <v>3</v>
      </c>
      <c r="BB74" s="51">
        <f t="shared" si="45"/>
        <v>1.9222222222222224E-2</v>
      </c>
      <c r="BC74" s="51">
        <f t="shared" si="46"/>
        <v>5.9139926142983456E-3</v>
      </c>
      <c r="BD74" s="50">
        <v>20.083333333333332</v>
      </c>
      <c r="BE74" s="49">
        <v>1.978846465326032</v>
      </c>
      <c r="BF74" s="7">
        <v>3</v>
      </c>
      <c r="BG74" s="50">
        <v>-7.1966666666666663</v>
      </c>
      <c r="BH74" s="48">
        <v>0.32528192899903496</v>
      </c>
      <c r="BI74" s="7">
        <v>3</v>
      </c>
      <c r="BJ74" s="51">
        <f t="shared" si="47"/>
        <v>-27.279999999999998</v>
      </c>
      <c r="BK74" s="51">
        <f t="shared" si="48"/>
        <v>1.1578200301524506</v>
      </c>
      <c r="BL74" s="34">
        <v>0.24399473046107742</v>
      </c>
      <c r="BM74" s="7">
        <v>1.4260766885613612E-3</v>
      </c>
      <c r="BN74" s="7">
        <v>3</v>
      </c>
      <c r="BO74" s="7">
        <v>0.36658885020866516</v>
      </c>
      <c r="BP74" s="7">
        <v>6.363633863300179E-2</v>
      </c>
      <c r="BQ74" s="7">
        <v>3</v>
      </c>
      <c r="BR74" s="51">
        <f t="shared" si="49"/>
        <v>0.12259411974758774</v>
      </c>
      <c r="BS74" s="51">
        <f t="shared" si="50"/>
        <v>3.6749681582909602E-2</v>
      </c>
      <c r="BT74" s="73">
        <v>526.19999999999993</v>
      </c>
      <c r="BU74" s="73">
        <v>0.17320508075686147</v>
      </c>
      <c r="BV74">
        <v>3</v>
      </c>
      <c r="BW74" s="53">
        <v>0.85064930708641151</v>
      </c>
      <c r="BX74" s="53">
        <v>0.24454705469156143</v>
      </c>
      <c r="BY74" s="7">
        <v>3</v>
      </c>
      <c r="BZ74" s="7">
        <v>444.35797949678448</v>
      </c>
      <c r="CA74" s="7">
        <v>2.6186946079067268</v>
      </c>
      <c r="CB74" s="7">
        <v>2</v>
      </c>
      <c r="CC74" s="47">
        <f t="shared" si="36"/>
        <v>8.6911633015991026</v>
      </c>
      <c r="CD74" s="47">
        <f t="shared" si="51"/>
        <v>5.1218844995443789E-2</v>
      </c>
      <c r="CE74" s="7">
        <f t="shared" si="52"/>
        <v>2</v>
      </c>
      <c r="CF74" s="17">
        <f t="shared" si="53"/>
        <v>9.7875195479286303E-2</v>
      </c>
      <c r="CG74" s="34">
        <f t="shared" si="54"/>
        <v>1.6250275619769584E-2</v>
      </c>
    </row>
    <row r="75" spans="1:85" x14ac:dyDescent="0.25">
      <c r="A75" s="7" t="s">
        <v>186</v>
      </c>
      <c r="B75" s="7" t="s">
        <v>2590</v>
      </c>
      <c r="C75" s="7" t="s">
        <v>22</v>
      </c>
      <c r="D75" s="76" t="s">
        <v>8</v>
      </c>
      <c r="E75" s="45">
        <v>2.5230579277893208E-2</v>
      </c>
      <c r="F75" s="45">
        <v>3.3013124359993632E-3</v>
      </c>
      <c r="G75" s="7">
        <v>3</v>
      </c>
      <c r="H75" s="46">
        <f t="shared" si="30"/>
        <v>-5.3086828597288447</v>
      </c>
      <c r="I75" s="46">
        <f t="shared" si="31"/>
        <v>0.18877042129644853</v>
      </c>
      <c r="J75" s="74">
        <f t="shared" si="32"/>
        <v>31.640197267083952</v>
      </c>
      <c r="K75" s="74">
        <f t="shared" si="33"/>
        <v>3.7503108569716388</v>
      </c>
      <c r="L75" s="7">
        <v>19.100000000000001</v>
      </c>
      <c r="M75" s="7">
        <v>197</v>
      </c>
      <c r="N75" s="47">
        <f t="shared" si="34"/>
        <v>1.6079424556302276E-18</v>
      </c>
      <c r="O75" s="47">
        <f t="shared" si="35"/>
        <v>3.1449621940586085E-11</v>
      </c>
      <c r="P75" s="48">
        <v>43.582222222222221</v>
      </c>
      <c r="Q75" s="49">
        <v>0.56283344026583881</v>
      </c>
      <c r="R75" s="7">
        <v>3</v>
      </c>
      <c r="S75" s="50">
        <v>61.428888888888885</v>
      </c>
      <c r="T75" s="49">
        <v>2.5029856246165387</v>
      </c>
      <c r="U75" s="7">
        <v>3</v>
      </c>
      <c r="V75" s="51">
        <f t="shared" si="37"/>
        <v>17.846666666666664</v>
      </c>
      <c r="W75" s="51">
        <f t="shared" si="38"/>
        <v>1.481184044215812</v>
      </c>
      <c r="X75" s="50">
        <v>40.067777777777771</v>
      </c>
      <c r="Y75" s="49">
        <v>2.7160926455589238</v>
      </c>
      <c r="Z75" s="7">
        <v>3</v>
      </c>
      <c r="AA75" s="50">
        <v>23.476666666666663</v>
      </c>
      <c r="AB75" s="48">
        <v>1.3420879255846094</v>
      </c>
      <c r="AC75" s="7">
        <v>3</v>
      </c>
      <c r="AD75" s="51">
        <f t="shared" si="39"/>
        <v>-16.591111111111108</v>
      </c>
      <c r="AE75" s="51">
        <f t="shared" si="40"/>
        <v>1.7491292366259727</v>
      </c>
      <c r="AF75" s="50">
        <v>49.232222222222219</v>
      </c>
      <c r="AG75" s="49">
        <v>3.6894750203688811</v>
      </c>
      <c r="AH75" s="7">
        <v>3</v>
      </c>
      <c r="AI75" s="50">
        <v>18.103333333333332</v>
      </c>
      <c r="AJ75" s="49">
        <v>1.4664280108860124</v>
      </c>
      <c r="AK75" s="7">
        <v>3</v>
      </c>
      <c r="AL75" s="51">
        <f t="shared" si="41"/>
        <v>-31.128888888888888</v>
      </c>
      <c r="AM75" s="51">
        <f t="shared" si="42"/>
        <v>2.2922068723566427</v>
      </c>
      <c r="AN75" s="50">
        <v>49.232222222222219</v>
      </c>
      <c r="AO75" s="49">
        <v>2.0159815181398564</v>
      </c>
      <c r="AP75" s="7">
        <v>3</v>
      </c>
      <c r="AQ75" s="50">
        <v>73.467777777777769</v>
      </c>
      <c r="AR75" s="49">
        <v>7.7330246585906055</v>
      </c>
      <c r="AS75" s="7">
        <v>3</v>
      </c>
      <c r="AT75" s="51">
        <f t="shared" si="43"/>
        <v>24.23555555555555</v>
      </c>
      <c r="AU75" s="51">
        <f t="shared" si="44"/>
        <v>4.6138867148299116</v>
      </c>
      <c r="AV75" s="52">
        <v>0.16066666666666665</v>
      </c>
      <c r="AW75" s="53">
        <v>7.2188026092359064E-3</v>
      </c>
      <c r="AX75" s="7">
        <v>3</v>
      </c>
      <c r="AY75" s="52">
        <v>0.22566666666666668</v>
      </c>
      <c r="AZ75" s="53">
        <v>7.1724782637833254E-3</v>
      </c>
      <c r="BA75" s="7">
        <v>3</v>
      </c>
      <c r="BB75" s="51">
        <f t="shared" si="45"/>
        <v>6.500000000000003E-2</v>
      </c>
      <c r="BC75" s="51">
        <f t="shared" si="46"/>
        <v>5.8752462517343449E-3</v>
      </c>
      <c r="BD75" s="50">
        <v>18.933333333333334</v>
      </c>
      <c r="BE75" s="49">
        <v>6.2020829834285047</v>
      </c>
      <c r="BF75" s="7">
        <v>3</v>
      </c>
      <c r="BG75" s="50">
        <v>-5.5183333333333335</v>
      </c>
      <c r="BH75" s="48">
        <v>2.1475237678156991</v>
      </c>
      <c r="BI75" s="7">
        <v>3</v>
      </c>
      <c r="BJ75" s="51">
        <f t="shared" si="47"/>
        <v>-24.451666666666668</v>
      </c>
      <c r="BK75" s="51">
        <f t="shared" si="48"/>
        <v>3.7893575386278333</v>
      </c>
      <c r="BL75" s="34">
        <v>0.24930104974840858</v>
      </c>
      <c r="BM75" s="7">
        <v>7.8172654115140315E-3</v>
      </c>
      <c r="BN75" s="7">
        <v>3</v>
      </c>
      <c r="BO75" s="7">
        <v>0.34272271322387499</v>
      </c>
      <c r="BP75" s="7">
        <v>2.3044227364174327E-2</v>
      </c>
      <c r="BQ75" s="7">
        <v>3</v>
      </c>
      <c r="BR75" s="51">
        <f t="shared" si="49"/>
        <v>9.3421663475466404E-2</v>
      </c>
      <c r="BS75" s="51">
        <f t="shared" si="50"/>
        <v>1.404927107629686E-2</v>
      </c>
      <c r="BT75" s="73">
        <v>525.63333333333333</v>
      </c>
      <c r="BU75" s="73">
        <v>0.11547005383795141</v>
      </c>
      <c r="BV75">
        <v>3</v>
      </c>
      <c r="BW75" s="53">
        <v>0.73470511094081659</v>
      </c>
      <c r="BX75" s="53">
        <v>9.6983710054870526E-2</v>
      </c>
      <c r="BY75" s="7">
        <v>3</v>
      </c>
      <c r="BZ75" s="7">
        <v>432.31492579202848</v>
      </c>
      <c r="CA75" s="7">
        <v>3.9322447753077809</v>
      </c>
      <c r="CB75" s="7">
        <v>2</v>
      </c>
      <c r="CC75" s="47">
        <f t="shared" si="36"/>
        <v>8.4556141470267132</v>
      </c>
      <c r="CD75" s="47">
        <f t="shared" si="51"/>
        <v>7.6910470973790848E-2</v>
      </c>
      <c r="CE75" s="7">
        <f t="shared" si="52"/>
        <v>2</v>
      </c>
      <c r="CF75" s="17">
        <f t="shared" si="53"/>
        <v>8.6889621281875107E-2</v>
      </c>
      <c r="CG75" s="34">
        <f t="shared" si="54"/>
        <v>6.6455976784210299E-3</v>
      </c>
    </row>
    <row r="76" spans="1:85" x14ac:dyDescent="0.25">
      <c r="A76" s="7" t="s">
        <v>97</v>
      </c>
      <c r="B76" s="7" t="s">
        <v>2590</v>
      </c>
      <c r="C76" s="7" t="s">
        <v>28</v>
      </c>
      <c r="D76" s="76" t="s">
        <v>6</v>
      </c>
      <c r="E76" s="45">
        <v>3.0158758524861874E-2</v>
      </c>
      <c r="F76" s="45">
        <v>2.117467653049521E-2</v>
      </c>
      <c r="G76" s="7">
        <v>3</v>
      </c>
      <c r="H76" s="46">
        <f t="shared" si="30"/>
        <v>-5.0512791480013393</v>
      </c>
      <c r="I76" s="46">
        <f t="shared" si="31"/>
        <v>1.0129263377267375</v>
      </c>
      <c r="J76" s="74">
        <f t="shared" si="32"/>
        <v>31.640197267083952</v>
      </c>
      <c r="K76" s="74">
        <f t="shared" si="33"/>
        <v>3.7503108569716388</v>
      </c>
      <c r="L76" s="7">
        <v>19.100000000000001</v>
      </c>
      <c r="M76" s="7">
        <v>197</v>
      </c>
      <c r="N76" s="47">
        <f t="shared" si="34"/>
        <v>1.6079424556302276E-18</v>
      </c>
      <c r="O76" s="47">
        <f t="shared" si="35"/>
        <v>3.1449621940586085E-11</v>
      </c>
      <c r="P76" s="48">
        <v>40.002222222222223</v>
      </c>
      <c r="Q76" s="49">
        <v>0.56191471608078192</v>
      </c>
      <c r="R76" s="7">
        <v>3</v>
      </c>
      <c r="S76" s="50">
        <v>62.967777777777776</v>
      </c>
      <c r="T76" s="49">
        <v>1.6442976661221682</v>
      </c>
      <c r="U76" s="7">
        <v>3</v>
      </c>
      <c r="V76" s="51">
        <f t="shared" si="37"/>
        <v>22.965555555555554</v>
      </c>
      <c r="W76" s="51">
        <f t="shared" si="38"/>
        <v>1.0032385829507282</v>
      </c>
      <c r="X76" s="50">
        <v>39.594444444444441</v>
      </c>
      <c r="Y76" s="49">
        <v>0.7591101027836159</v>
      </c>
      <c r="Z76" s="7">
        <v>3</v>
      </c>
      <c r="AA76" s="50">
        <v>44.037777777777769</v>
      </c>
      <c r="AB76" s="48">
        <v>18.954592036212745</v>
      </c>
      <c r="AC76" s="7">
        <v>3</v>
      </c>
      <c r="AD76" s="51">
        <f t="shared" si="39"/>
        <v>4.443333333333328</v>
      </c>
      <c r="AE76" s="51">
        <f t="shared" si="40"/>
        <v>10.952211457165593</v>
      </c>
      <c r="AF76" s="50">
        <v>43.071111111111115</v>
      </c>
      <c r="AG76" s="49">
        <v>0.66262944228110887</v>
      </c>
      <c r="AH76" s="7">
        <v>3</v>
      </c>
      <c r="AI76" s="50">
        <v>37.939555555555557</v>
      </c>
      <c r="AJ76" s="49">
        <v>20.722929451142686</v>
      </c>
      <c r="AK76" s="7">
        <v>3</v>
      </c>
      <c r="AL76" s="51">
        <f t="shared" si="41"/>
        <v>-5.1315555555555576</v>
      </c>
      <c r="AM76" s="51">
        <f t="shared" si="42"/>
        <v>11.970503787989527</v>
      </c>
      <c r="AN76" s="50">
        <v>43.071111111111115</v>
      </c>
      <c r="AO76" s="49">
        <v>1.570514188033594</v>
      </c>
      <c r="AP76" s="7">
        <v>3</v>
      </c>
      <c r="AQ76" s="50">
        <v>69.547777777777767</v>
      </c>
      <c r="AR76" s="49">
        <v>2.067893005327281</v>
      </c>
      <c r="AS76" s="7">
        <v>3</v>
      </c>
      <c r="AT76" s="51">
        <f t="shared" si="43"/>
        <v>26.476666666666652</v>
      </c>
      <c r="AU76" s="51">
        <f t="shared" si="44"/>
        <v>1.4991882577244167</v>
      </c>
      <c r="AV76" s="52">
        <v>0.11088888888888888</v>
      </c>
      <c r="AW76" s="53">
        <v>2.5717122124576355E-2</v>
      </c>
      <c r="AX76" s="7">
        <v>3</v>
      </c>
      <c r="AY76" s="52">
        <v>0.158</v>
      </c>
      <c r="AZ76" s="53">
        <v>1.0397649306988133E-2</v>
      </c>
      <c r="BA76" s="7">
        <v>3</v>
      </c>
      <c r="BB76" s="51">
        <f t="shared" si="45"/>
        <v>4.7111111111111117E-2</v>
      </c>
      <c r="BC76" s="51">
        <f t="shared" si="46"/>
        <v>1.6015424663757598E-2</v>
      </c>
      <c r="BD76" s="50">
        <v>-32.366666666666667</v>
      </c>
      <c r="BE76" s="49">
        <v>1.1856784274554943</v>
      </c>
      <c r="BF76" s="7">
        <v>3</v>
      </c>
      <c r="BG76" s="50">
        <v>-10.897500000000001</v>
      </c>
      <c r="BH76" s="48">
        <v>0.18738329701443548</v>
      </c>
      <c r="BI76" s="7">
        <v>2</v>
      </c>
      <c r="BJ76" s="51">
        <f t="shared" si="47"/>
        <v>21.469166666666666</v>
      </c>
      <c r="BK76" s="51">
        <f t="shared" si="48"/>
        <v>0.69725702657708044</v>
      </c>
      <c r="BL76" s="34">
        <v>0.20855776804709594</v>
      </c>
      <c r="BM76" s="7">
        <v>6.0932880717136768E-2</v>
      </c>
      <c r="BN76" s="7">
        <v>3</v>
      </c>
      <c r="BO76" s="7">
        <v>0.28839306296244549</v>
      </c>
      <c r="BP76" s="7">
        <v>4.266867099730798E-3</v>
      </c>
      <c r="BQ76" s="7">
        <v>3</v>
      </c>
      <c r="BR76" s="51">
        <f t="shared" si="49"/>
        <v>7.9835294915349547E-2</v>
      </c>
      <c r="BS76" s="51">
        <f t="shared" si="50"/>
        <v>3.526576294054231E-2</v>
      </c>
      <c r="BT76" s="73">
        <v>523.33333333333337</v>
      </c>
      <c r="BU76" s="73">
        <v>0.15275252316517979</v>
      </c>
      <c r="BV76">
        <v>3</v>
      </c>
      <c r="BW76" s="53">
        <v>3.2320384492893641</v>
      </c>
      <c r="BX76" s="53">
        <v>0.66812668736489422</v>
      </c>
      <c r="BY76" s="7">
        <v>3</v>
      </c>
      <c r="BZ76" s="7">
        <v>467.79495099663785</v>
      </c>
      <c r="CA76" s="7">
        <v>17.442925998323712</v>
      </c>
      <c r="CB76" s="7">
        <v>2</v>
      </c>
      <c r="CC76" s="47">
        <f t="shared" si="36"/>
        <v>9.1495652117680706</v>
      </c>
      <c r="CD76" s="47">
        <f t="shared" si="51"/>
        <v>0.34116483849534862</v>
      </c>
      <c r="CE76" s="7">
        <f t="shared" si="52"/>
        <v>2</v>
      </c>
      <c r="CF76" s="17">
        <f t="shared" si="53"/>
        <v>0.35324503126469348</v>
      </c>
      <c r="CG76" s="34">
        <f t="shared" si="54"/>
        <v>4.3176245658774814E-2</v>
      </c>
    </row>
    <row r="77" spans="1:85" x14ac:dyDescent="0.25">
      <c r="A77" s="7" t="s">
        <v>98</v>
      </c>
      <c r="B77" s="7" t="s">
        <v>2590</v>
      </c>
      <c r="C77" s="7" t="s">
        <v>29</v>
      </c>
      <c r="D77" s="76" t="s">
        <v>6</v>
      </c>
      <c r="E77" s="45">
        <v>1.415949877830224E-2</v>
      </c>
      <c r="F77" s="45">
        <v>5.8306406413055406E-3</v>
      </c>
      <c r="G77" s="7">
        <v>3</v>
      </c>
      <c r="H77" s="46">
        <f t="shared" si="30"/>
        <v>-6.1420859923521203</v>
      </c>
      <c r="I77" s="46">
        <f t="shared" si="31"/>
        <v>0.5940772671492649</v>
      </c>
      <c r="J77" s="74">
        <f t="shared" si="32"/>
        <v>31.640197267083952</v>
      </c>
      <c r="K77" s="74">
        <f t="shared" si="33"/>
        <v>3.7503108569716388</v>
      </c>
      <c r="L77" s="7">
        <v>19.100000000000001</v>
      </c>
      <c r="M77" s="7">
        <v>197</v>
      </c>
      <c r="N77" s="47">
        <f t="shared" si="34"/>
        <v>1.6079424556302276E-18</v>
      </c>
      <c r="O77" s="47">
        <f t="shared" si="35"/>
        <v>3.1449621940586085E-11</v>
      </c>
      <c r="P77" s="48">
        <v>38.771111111111111</v>
      </c>
      <c r="Q77" s="49">
        <v>0.28552745214063813</v>
      </c>
      <c r="R77" s="7">
        <v>3</v>
      </c>
      <c r="S77" s="50">
        <v>61.905555555555559</v>
      </c>
      <c r="T77" s="49">
        <v>1.6144222679519922</v>
      </c>
      <c r="U77" s="7">
        <v>3</v>
      </c>
      <c r="V77" s="51">
        <f t="shared" si="37"/>
        <v>23.134444444444448</v>
      </c>
      <c r="W77" s="51">
        <f t="shared" si="38"/>
        <v>0.94655254919896525</v>
      </c>
      <c r="X77" s="50">
        <v>36.589999999999996</v>
      </c>
      <c r="Y77" s="49">
        <v>9.6440085026922322</v>
      </c>
      <c r="Z77" s="7">
        <v>3</v>
      </c>
      <c r="AA77" s="50">
        <v>24.513333333333335</v>
      </c>
      <c r="AB77" s="48">
        <v>5.5461257749090951</v>
      </c>
      <c r="AC77" s="7">
        <v>3</v>
      </c>
      <c r="AD77" s="51">
        <f t="shared" si="39"/>
        <v>-12.076666666666661</v>
      </c>
      <c r="AE77" s="51">
        <f t="shared" si="40"/>
        <v>6.4230421429701332</v>
      </c>
      <c r="AF77" s="50">
        <v>45.013333333333343</v>
      </c>
      <c r="AG77" s="49">
        <v>10.981586716627749</v>
      </c>
      <c r="AH77" s="7">
        <v>3</v>
      </c>
      <c r="AI77" s="50">
        <v>19.739111111111111</v>
      </c>
      <c r="AJ77" s="49">
        <v>3.9835417146796055</v>
      </c>
      <c r="AK77" s="7">
        <v>3</v>
      </c>
      <c r="AL77" s="51">
        <f t="shared" si="41"/>
        <v>-25.274222222222232</v>
      </c>
      <c r="AM77" s="51">
        <f t="shared" si="42"/>
        <v>6.7444755518228297</v>
      </c>
      <c r="AN77" s="50">
        <v>45.013333333333343</v>
      </c>
      <c r="AO77" s="49">
        <v>1.8221720860311483</v>
      </c>
      <c r="AP77" s="7">
        <v>3</v>
      </c>
      <c r="AQ77" s="50">
        <v>72.201111111111103</v>
      </c>
      <c r="AR77" s="49">
        <v>1.7697028417641605</v>
      </c>
      <c r="AS77" s="7">
        <v>3</v>
      </c>
      <c r="AT77" s="51">
        <f t="shared" si="43"/>
        <v>27.187777777777761</v>
      </c>
      <c r="AU77" s="51">
        <f t="shared" si="44"/>
        <v>1.4665332430894356</v>
      </c>
      <c r="AV77" s="52">
        <v>0.18899999999999997</v>
      </c>
      <c r="AW77" s="53">
        <v>4.0275440545214598E-2</v>
      </c>
      <c r="AX77" s="7">
        <v>3</v>
      </c>
      <c r="AY77" s="52">
        <v>0.21444444444444444</v>
      </c>
      <c r="AZ77" s="53">
        <v>2.4404765776228871E-2</v>
      </c>
      <c r="BA77" s="7">
        <v>3</v>
      </c>
      <c r="BB77" s="51">
        <f t="shared" si="45"/>
        <v>2.5444444444444464E-2</v>
      </c>
      <c r="BC77" s="51">
        <f t="shared" si="46"/>
        <v>2.7188868455697748E-2</v>
      </c>
      <c r="BD77" s="50">
        <v>-28.55</v>
      </c>
      <c r="BE77" s="49">
        <v>4.4025560757359967</v>
      </c>
      <c r="BF77" s="7">
        <v>3</v>
      </c>
      <c r="BG77" s="50">
        <v>-11.138333333333335</v>
      </c>
      <c r="BH77" s="48">
        <v>2.6950432896956005</v>
      </c>
      <c r="BI77" s="7">
        <v>3</v>
      </c>
      <c r="BJ77" s="51">
        <f t="shared" si="47"/>
        <v>17.411666666666665</v>
      </c>
      <c r="BK77" s="51">
        <f t="shared" si="48"/>
        <v>2.9802549294388236</v>
      </c>
      <c r="BL77" s="34">
        <v>0.24465403131012872</v>
      </c>
      <c r="BM77" s="7">
        <v>7.5614735410325679E-2</v>
      </c>
      <c r="BN77" s="7">
        <v>3</v>
      </c>
      <c r="BO77" s="7">
        <v>0.37590885656009138</v>
      </c>
      <c r="BP77" s="7">
        <v>1.2400388676191197E-2</v>
      </c>
      <c r="BQ77" s="7">
        <v>3</v>
      </c>
      <c r="BR77" s="51">
        <f t="shared" si="49"/>
        <v>0.13125482524996265</v>
      </c>
      <c r="BS77" s="51">
        <f t="shared" si="50"/>
        <v>4.4239340902618079E-2</v>
      </c>
      <c r="BT77" s="73">
        <v>522.33333333333337</v>
      </c>
      <c r="BU77" s="73">
        <v>0.23094010767583717</v>
      </c>
      <c r="BV77">
        <v>3</v>
      </c>
      <c r="BW77" s="53">
        <v>2.9674401006164</v>
      </c>
      <c r="BX77" s="53">
        <v>1.0522610105209049</v>
      </c>
      <c r="BY77" s="7">
        <v>3</v>
      </c>
      <c r="BZ77" s="7">
        <v>508.5214894438061</v>
      </c>
      <c r="CA77" s="7">
        <v>43.71727240124261</v>
      </c>
      <c r="CB77" s="7">
        <v>2</v>
      </c>
      <c r="CC77" s="47">
        <f t="shared" si="36"/>
        <v>9.9461324226326955</v>
      </c>
      <c r="CD77" s="47">
        <f t="shared" si="51"/>
        <v>0.85506274461408771</v>
      </c>
      <c r="CE77" s="7">
        <f t="shared" si="52"/>
        <v>2</v>
      </c>
      <c r="CF77" s="17">
        <f t="shared" si="53"/>
        <v>0.2983511554565581</v>
      </c>
      <c r="CG77" s="34">
        <f t="shared" si="54"/>
        <v>6.3717095537898505E-2</v>
      </c>
    </row>
    <row r="78" spans="1:85" x14ac:dyDescent="0.25">
      <c r="A78" s="7" t="s">
        <v>187</v>
      </c>
      <c r="B78" s="7" t="s">
        <v>2590</v>
      </c>
      <c r="C78" s="7" t="s">
        <v>149</v>
      </c>
      <c r="D78" s="76" t="s">
        <v>6</v>
      </c>
      <c r="E78" s="45">
        <v>2.6669283750366372E-2</v>
      </c>
      <c r="F78" s="45">
        <v>7.3419916654536323E-3</v>
      </c>
      <c r="G78" s="7">
        <v>3</v>
      </c>
      <c r="H78" s="46">
        <f t="shared" si="30"/>
        <v>-5.2286771104303282</v>
      </c>
      <c r="I78" s="46">
        <f t="shared" si="31"/>
        <v>0.39717058265025751</v>
      </c>
      <c r="J78" s="74">
        <f t="shared" si="32"/>
        <v>31.640197267083952</v>
      </c>
      <c r="K78" s="74">
        <f t="shared" si="33"/>
        <v>3.7503108569716388</v>
      </c>
      <c r="L78" s="7">
        <v>19.100000000000001</v>
      </c>
      <c r="M78" s="7">
        <v>197</v>
      </c>
      <c r="N78" s="47">
        <f t="shared" si="34"/>
        <v>1.6079424556302276E-18</v>
      </c>
      <c r="O78" s="47">
        <f t="shared" si="35"/>
        <v>3.1449621940586085E-11</v>
      </c>
      <c r="P78" s="48">
        <v>43.501111111111108</v>
      </c>
      <c r="Q78" s="49">
        <v>1.3186117840505733</v>
      </c>
      <c r="R78" s="7">
        <v>3</v>
      </c>
      <c r="S78" s="50">
        <v>61.30888888888888</v>
      </c>
      <c r="T78" s="49">
        <v>2.7308450733820147</v>
      </c>
      <c r="U78" s="7">
        <v>3</v>
      </c>
      <c r="V78" s="51">
        <f t="shared" si="37"/>
        <v>17.807777777777773</v>
      </c>
      <c r="W78" s="51">
        <f t="shared" si="38"/>
        <v>1.7508333112979715</v>
      </c>
      <c r="X78" s="50">
        <v>43.377777777777773</v>
      </c>
      <c r="Y78" s="49">
        <v>1.1623364082424377</v>
      </c>
      <c r="Z78" s="7">
        <v>3</v>
      </c>
      <c r="AA78" s="50">
        <v>26.434444444444441</v>
      </c>
      <c r="AB78" s="48">
        <v>6.5570863561098287</v>
      </c>
      <c r="AC78" s="7">
        <v>3</v>
      </c>
      <c r="AD78" s="51">
        <f t="shared" si="39"/>
        <v>-16.943333333333332</v>
      </c>
      <c r="AE78" s="51">
        <f t="shared" si="40"/>
        <v>3.8447543227713785</v>
      </c>
      <c r="AF78" s="50">
        <v>45.823333333333331</v>
      </c>
      <c r="AG78" s="49">
        <v>1.0968794119885972</v>
      </c>
      <c r="AH78" s="7">
        <v>3</v>
      </c>
      <c r="AI78" s="50">
        <v>21.387777777777774</v>
      </c>
      <c r="AJ78" s="49">
        <v>5.911666744980117</v>
      </c>
      <c r="AK78" s="7">
        <v>3</v>
      </c>
      <c r="AL78" s="51">
        <f t="shared" si="41"/>
        <v>-24.435555555555556</v>
      </c>
      <c r="AM78" s="51">
        <f t="shared" si="42"/>
        <v>3.4713565143013985</v>
      </c>
      <c r="AN78" s="50">
        <v>45.823333333333331</v>
      </c>
      <c r="AO78" s="49">
        <v>1.2885952730697767</v>
      </c>
      <c r="AP78" s="7">
        <v>3</v>
      </c>
      <c r="AQ78" s="50">
        <v>73.401111111111106</v>
      </c>
      <c r="AR78" s="49">
        <v>3.4562059052173471</v>
      </c>
      <c r="AS78" s="7">
        <v>3</v>
      </c>
      <c r="AT78" s="51">
        <f t="shared" si="43"/>
        <v>27.577777777777776</v>
      </c>
      <c r="AU78" s="51">
        <f t="shared" si="44"/>
        <v>2.129619452471657</v>
      </c>
      <c r="AV78" s="52">
        <v>9.1111111111111101E-2</v>
      </c>
      <c r="AW78" s="53">
        <v>1.1181996111474767E-2</v>
      </c>
      <c r="AX78" s="7">
        <v>3</v>
      </c>
      <c r="AY78" s="52">
        <v>0.20133333333333334</v>
      </c>
      <c r="AZ78" s="53">
        <v>1.1200198410940967E-2</v>
      </c>
      <c r="BA78" s="7">
        <v>3</v>
      </c>
      <c r="BB78" s="51">
        <f t="shared" si="45"/>
        <v>0.11022222222222224</v>
      </c>
      <c r="BC78" s="51">
        <f t="shared" si="46"/>
        <v>9.1374956722558177E-3</v>
      </c>
      <c r="BD78" s="50">
        <v>-30.566666666666663</v>
      </c>
      <c r="BE78" s="49">
        <v>5.0364504696595116</v>
      </c>
      <c r="BF78" s="7">
        <v>3</v>
      </c>
      <c r="BG78" s="50">
        <v>-10.598333333333334</v>
      </c>
      <c r="BH78" s="48">
        <v>1.8846905139394428</v>
      </c>
      <c r="BI78" s="7">
        <v>3</v>
      </c>
      <c r="BJ78" s="51">
        <f t="shared" si="47"/>
        <v>19.968333333333327</v>
      </c>
      <c r="BK78" s="51">
        <f t="shared" si="48"/>
        <v>3.1047217624486545</v>
      </c>
      <c r="BL78" s="34">
        <v>0.22219539422920706</v>
      </c>
      <c r="BM78" s="7">
        <v>6.0670906697720553E-3</v>
      </c>
      <c r="BN78" s="7">
        <v>3</v>
      </c>
      <c r="BO78" s="7">
        <v>0.29094281095949776</v>
      </c>
      <c r="BP78" s="7">
        <v>1.0077501700441893E-2</v>
      </c>
      <c r="BQ78" s="7">
        <v>3</v>
      </c>
      <c r="BR78" s="51">
        <f t="shared" si="49"/>
        <v>6.8747416730290695E-2</v>
      </c>
      <c r="BS78" s="51">
        <f t="shared" si="50"/>
        <v>6.7913088998033458E-3</v>
      </c>
      <c r="BT78" s="73">
        <v>522.46666666666658</v>
      </c>
      <c r="BU78" s="73">
        <v>0.20816659994666062</v>
      </c>
      <c r="BV78">
        <v>3</v>
      </c>
      <c r="BW78" s="53">
        <v>3.5571560156938475</v>
      </c>
      <c r="BX78" s="53">
        <v>0.32019090509786596</v>
      </c>
      <c r="BY78" s="7">
        <v>3</v>
      </c>
      <c r="BZ78" s="7">
        <v>488.2930191248322</v>
      </c>
      <c r="CA78" s="7">
        <v>69.99160036040638</v>
      </c>
      <c r="CB78" s="7">
        <v>2</v>
      </c>
      <c r="CC78" s="47">
        <f t="shared" si="36"/>
        <v>9.55048533853431</v>
      </c>
      <c r="CD78" s="47">
        <f t="shared" si="51"/>
        <v>1.3689602899928486</v>
      </c>
      <c r="CE78" s="7">
        <f t="shared" si="52"/>
        <v>2</v>
      </c>
      <c r="CF78" s="17">
        <f t="shared" si="53"/>
        <v>0.37245814108958736</v>
      </c>
      <c r="CG78" s="34">
        <f t="shared" si="54"/>
        <v>4.2424068068287829E-2</v>
      </c>
    </row>
    <row r="79" spans="1:85" x14ac:dyDescent="0.25">
      <c r="A79" s="7" t="s">
        <v>99</v>
      </c>
      <c r="B79" s="7" t="s">
        <v>2590</v>
      </c>
      <c r="C79" s="7" t="s">
        <v>33</v>
      </c>
      <c r="D79" s="76" t="s">
        <v>6</v>
      </c>
      <c r="E79" s="45">
        <v>4.9855511385755176E-2</v>
      </c>
      <c r="F79" s="45">
        <v>3.9339720391333599E-2</v>
      </c>
      <c r="G79" s="7">
        <v>3</v>
      </c>
      <c r="H79" s="46">
        <f t="shared" si="30"/>
        <v>-4.3261031904794942</v>
      </c>
      <c r="I79" s="46">
        <f t="shared" si="31"/>
        <v>1.138394090061458</v>
      </c>
      <c r="J79" s="74">
        <f t="shared" si="32"/>
        <v>31.640197267083952</v>
      </c>
      <c r="K79" s="74">
        <f t="shared" si="33"/>
        <v>3.7503108569716388</v>
      </c>
      <c r="L79" s="7">
        <v>19.100000000000001</v>
      </c>
      <c r="M79" s="7">
        <v>197</v>
      </c>
      <c r="N79" s="47">
        <f t="shared" si="34"/>
        <v>1.6079424556302276E-18</v>
      </c>
      <c r="O79" s="47">
        <f t="shared" si="35"/>
        <v>3.1449621940586085E-11</v>
      </c>
      <c r="P79" s="48">
        <v>43.678888888888885</v>
      </c>
      <c r="Q79" s="49">
        <v>1.1918721656533702</v>
      </c>
      <c r="R79" s="7">
        <v>3</v>
      </c>
      <c r="S79" s="50">
        <v>67.367777777777789</v>
      </c>
      <c r="T79" s="49">
        <v>3.152886390689114</v>
      </c>
      <c r="U79" s="7">
        <v>3</v>
      </c>
      <c r="V79" s="51">
        <f t="shared" si="37"/>
        <v>23.688888888888904</v>
      </c>
      <c r="W79" s="51">
        <f t="shared" si="38"/>
        <v>1.9460431523009183</v>
      </c>
      <c r="X79" s="50">
        <v>43.277777777777779</v>
      </c>
      <c r="Y79" s="49">
        <v>1.0619967217637933</v>
      </c>
      <c r="Z79" s="7">
        <v>3</v>
      </c>
      <c r="AA79" s="50">
        <v>51.957777777777778</v>
      </c>
      <c r="AB79" s="48">
        <v>7.7178763150763139</v>
      </c>
      <c r="AC79" s="7">
        <v>3</v>
      </c>
      <c r="AD79" s="51">
        <f t="shared" si="39"/>
        <v>8.68</v>
      </c>
      <c r="AE79" s="51">
        <f t="shared" si="40"/>
        <v>4.4979051365368221</v>
      </c>
      <c r="AF79" s="50">
        <v>45.111111111111114</v>
      </c>
      <c r="AG79" s="49">
        <v>0.96272953011120732</v>
      </c>
      <c r="AH79" s="7">
        <v>3</v>
      </c>
      <c r="AI79" s="50">
        <v>41.654444444444451</v>
      </c>
      <c r="AJ79" s="49">
        <v>5.9371526409113837</v>
      </c>
      <c r="AK79" s="7">
        <v>3</v>
      </c>
      <c r="AL79" s="51">
        <f t="shared" si="41"/>
        <v>-3.4566666666666634</v>
      </c>
      <c r="AM79" s="51">
        <f t="shared" si="42"/>
        <v>3.4725893139284012</v>
      </c>
      <c r="AN79" s="50">
        <v>45.111111111111114</v>
      </c>
      <c r="AO79" s="49">
        <v>1.2147488690321215</v>
      </c>
      <c r="AP79" s="7">
        <v>3</v>
      </c>
      <c r="AQ79" s="50">
        <v>76.17</v>
      </c>
      <c r="AR79" s="49">
        <v>5.1641273329683735</v>
      </c>
      <c r="AS79" s="7">
        <v>3</v>
      </c>
      <c r="AT79" s="51">
        <f t="shared" si="43"/>
        <v>31.058888888888887</v>
      </c>
      <c r="AU79" s="51">
        <f t="shared" si="44"/>
        <v>3.0628867606625545</v>
      </c>
      <c r="AV79" s="52">
        <v>5.8000000000000003E-2</v>
      </c>
      <c r="AW79" s="53">
        <v>3.2829526005986988E-3</v>
      </c>
      <c r="AX79" s="7">
        <v>3</v>
      </c>
      <c r="AY79" s="52">
        <v>0.12077777777777776</v>
      </c>
      <c r="AZ79" s="53">
        <v>5.2103884834192688E-3</v>
      </c>
      <c r="BA79" s="7">
        <v>3</v>
      </c>
      <c r="BB79" s="51">
        <f t="shared" si="45"/>
        <v>6.2777777777777766E-2</v>
      </c>
      <c r="BC79" s="51">
        <f t="shared" si="46"/>
        <v>3.5555555555555549E-3</v>
      </c>
      <c r="BD79" s="50">
        <v>-33.475000000000001</v>
      </c>
      <c r="BE79" s="49">
        <v>3.5355339059325371E-2</v>
      </c>
      <c r="BF79" s="7">
        <v>2</v>
      </c>
      <c r="BG79" s="50">
        <v>-8.8099999999999987</v>
      </c>
      <c r="BH79" s="48">
        <v>1.2303657992645929</v>
      </c>
      <c r="BI79" s="7">
        <v>2</v>
      </c>
      <c r="BJ79" s="51">
        <f t="shared" si="47"/>
        <v>24.665000000000003</v>
      </c>
      <c r="BK79" s="51">
        <f t="shared" si="48"/>
        <v>0.87035912128270365</v>
      </c>
      <c r="BL79" s="34">
        <v>0.20916593651477222</v>
      </c>
      <c r="BM79" s="7">
        <v>4.0441988874879507E-2</v>
      </c>
      <c r="BN79" s="7">
        <v>3</v>
      </c>
      <c r="BO79" s="7">
        <v>0.27236631482173945</v>
      </c>
      <c r="BP79" s="7">
        <v>3.0511842521705134E-3</v>
      </c>
      <c r="BQ79" s="7">
        <v>3</v>
      </c>
      <c r="BR79" s="51">
        <f t="shared" si="49"/>
        <v>6.3200378306967231E-2</v>
      </c>
      <c r="BS79" s="51">
        <f t="shared" si="50"/>
        <v>2.3415551737371549E-2</v>
      </c>
      <c r="BT79" s="73">
        <v>525.79999999999995</v>
      </c>
      <c r="BU79" s="73">
        <v>0.28284271247460296</v>
      </c>
      <c r="BV79">
        <v>2</v>
      </c>
      <c r="BW79" s="53">
        <v>2.0693911984161941</v>
      </c>
      <c r="BX79" s="53">
        <v>0.92264722478461991</v>
      </c>
      <c r="BY79" s="7">
        <v>3</v>
      </c>
      <c r="BZ79" s="7">
        <v>460.85094435347878</v>
      </c>
      <c r="CA79" s="7">
        <v>23.324311703474876</v>
      </c>
      <c r="CB79" s="7">
        <v>2</v>
      </c>
      <c r="CC79" s="47">
        <f t="shared" si="36"/>
        <v>9.0137479237080473</v>
      </c>
      <c r="CD79" s="47">
        <f t="shared" si="51"/>
        <v>0.45619840593808031</v>
      </c>
      <c r="CE79" s="7">
        <f t="shared" si="52"/>
        <v>2</v>
      </c>
      <c r="CF79" s="17">
        <f t="shared" si="53"/>
        <v>0.22958165858768484</v>
      </c>
      <c r="CG79" s="34">
        <f t="shared" si="54"/>
        <v>5.9665977780976015E-2</v>
      </c>
    </row>
    <row r="80" spans="1:85" x14ac:dyDescent="0.25">
      <c r="A80" s="7" t="s">
        <v>189</v>
      </c>
      <c r="B80" s="7" t="s">
        <v>2590</v>
      </c>
      <c r="C80" s="7" t="s">
        <v>37</v>
      </c>
      <c r="D80" s="76" t="s">
        <v>14</v>
      </c>
      <c r="E80" s="45">
        <v>4.605392058107359E-3</v>
      </c>
      <c r="F80" s="45">
        <v>3.2582386216799953E-3</v>
      </c>
      <c r="G80" s="7">
        <v>3</v>
      </c>
      <c r="H80" s="46">
        <f t="shared" si="30"/>
        <v>-7.7624603061498529</v>
      </c>
      <c r="I80" s="46">
        <f t="shared" si="31"/>
        <v>1.0206828522352573</v>
      </c>
      <c r="J80" s="74">
        <f t="shared" si="32"/>
        <v>31.640197267083952</v>
      </c>
      <c r="K80" s="74">
        <f t="shared" si="33"/>
        <v>3.7503108569716388</v>
      </c>
      <c r="L80" s="7">
        <v>19.100000000000001</v>
      </c>
      <c r="M80" s="7">
        <v>197</v>
      </c>
      <c r="N80" s="47">
        <f t="shared" si="34"/>
        <v>1.6079424556302276E-18</v>
      </c>
      <c r="O80" s="47">
        <f t="shared" si="35"/>
        <v>3.1449621940586085E-11</v>
      </c>
      <c r="P80" s="48">
        <v>81.941111111111113</v>
      </c>
      <c r="Q80" s="49">
        <v>7.4171919913830617</v>
      </c>
      <c r="R80" s="7">
        <v>3</v>
      </c>
      <c r="S80" s="50">
        <v>84.871111111111119</v>
      </c>
      <c r="T80" s="49">
        <v>8.0525284733936093</v>
      </c>
      <c r="U80" s="7">
        <v>3</v>
      </c>
      <c r="V80" s="51">
        <f t="shared" si="37"/>
        <v>2.9300000000000068</v>
      </c>
      <c r="W80" s="51">
        <f t="shared" si="38"/>
        <v>6.320810914533352</v>
      </c>
      <c r="X80" s="50">
        <v>82.491111111111124</v>
      </c>
      <c r="Y80" s="49">
        <v>6.6596849552890722</v>
      </c>
      <c r="Z80" s="7">
        <v>3</v>
      </c>
      <c r="AA80" s="50">
        <v>82.196666666666658</v>
      </c>
      <c r="AB80" s="48">
        <v>9.2828557627009953</v>
      </c>
      <c r="AC80" s="7">
        <v>3</v>
      </c>
      <c r="AD80" s="51">
        <f t="shared" si="39"/>
        <v>-0.2944444444444656</v>
      </c>
      <c r="AE80" s="51">
        <f t="shared" si="40"/>
        <v>6.5960294828230994</v>
      </c>
      <c r="AF80" s="50">
        <v>87.015555555555537</v>
      </c>
      <c r="AG80" s="49">
        <v>8.1640329086385588</v>
      </c>
      <c r="AH80" s="7">
        <v>3</v>
      </c>
      <c r="AI80" s="50">
        <v>78.573333333333338</v>
      </c>
      <c r="AJ80" s="49">
        <v>10.901751133546293</v>
      </c>
      <c r="AK80" s="7">
        <v>3</v>
      </c>
      <c r="AL80" s="51">
        <f t="shared" si="41"/>
        <v>-8.442222222222199</v>
      </c>
      <c r="AM80" s="51">
        <f t="shared" si="42"/>
        <v>7.8634091654767504</v>
      </c>
      <c r="AN80" s="50">
        <v>87.015555555555537</v>
      </c>
      <c r="AO80" s="49">
        <v>4.7995258253444355</v>
      </c>
      <c r="AP80" s="7">
        <v>3</v>
      </c>
      <c r="AQ80" s="50">
        <v>87.484444444444435</v>
      </c>
      <c r="AR80" s="49">
        <v>6.3225121003647917</v>
      </c>
      <c r="AS80" s="7">
        <v>3</v>
      </c>
      <c r="AT80" s="51">
        <f t="shared" si="43"/>
        <v>0.46888888888889824</v>
      </c>
      <c r="AU80" s="51">
        <f t="shared" si="44"/>
        <v>4.5829250996646014</v>
      </c>
      <c r="AV80" s="52">
        <v>6.144444444444444E-2</v>
      </c>
      <c r="AW80" s="53">
        <v>2.6943012562182576E-3</v>
      </c>
      <c r="AX80" s="7">
        <v>3</v>
      </c>
      <c r="AY80" s="52">
        <v>3.7888888888888889E-2</v>
      </c>
      <c r="AZ80" s="53">
        <v>2.8225940262526304E-2</v>
      </c>
      <c r="BA80" s="7">
        <v>3</v>
      </c>
      <c r="BB80" s="51">
        <f t="shared" si="45"/>
        <v>-2.3555555555555552E-2</v>
      </c>
      <c r="BC80" s="51">
        <f t="shared" si="46"/>
        <v>1.6370328473216032E-2</v>
      </c>
      <c r="BD80" s="50">
        <v>-6.89</v>
      </c>
      <c r="BE80" s="49">
        <v>6.5115032826529378</v>
      </c>
      <c r="BF80" s="7">
        <v>3</v>
      </c>
      <c r="BG80" s="50">
        <v>-4.4106000000000005</v>
      </c>
      <c r="BH80" s="48">
        <v>5.0973913642175841</v>
      </c>
      <c r="BI80" s="7">
        <v>2</v>
      </c>
      <c r="BJ80" s="51">
        <f t="shared" si="47"/>
        <v>2.4793999999999992</v>
      </c>
      <c r="BK80" s="51">
        <f t="shared" si="48"/>
        <v>5.2081594023224742</v>
      </c>
      <c r="BL80" s="34">
        <v>0.21339606164392241</v>
      </c>
      <c r="BM80" s="7">
        <v>5.9634490755552929E-3</v>
      </c>
      <c r="BN80" s="7">
        <v>3</v>
      </c>
      <c r="BO80" s="7">
        <v>0.21618324684240897</v>
      </c>
      <c r="BP80" s="7">
        <v>1.4460071690276058E-2</v>
      </c>
      <c r="BQ80" s="7">
        <v>3</v>
      </c>
      <c r="BR80" s="51">
        <f t="shared" si="49"/>
        <v>2.7871851984865581E-3</v>
      </c>
      <c r="BS80" s="51">
        <f t="shared" si="50"/>
        <v>9.0306219454451084E-3</v>
      </c>
      <c r="BT80" s="73">
        <v>523.6</v>
      </c>
      <c r="BU80" s="73">
        <v>0.26457513110647624</v>
      </c>
      <c r="BV80">
        <v>3</v>
      </c>
      <c r="BW80" s="53">
        <v>1.3606808577158056</v>
      </c>
      <c r="BX80" s="53">
        <v>0.1604659112257899</v>
      </c>
      <c r="BY80" s="7">
        <v>3</v>
      </c>
      <c r="BZ80" s="7">
        <v>419.97652051246598</v>
      </c>
      <c r="CA80" s="7">
        <v>41.565228623352901</v>
      </c>
      <c r="CB80" s="7">
        <v>2</v>
      </c>
      <c r="CC80" s="47">
        <f t="shared" si="36"/>
        <v>8.2142882338802252</v>
      </c>
      <c r="CD80" s="47">
        <f t="shared" si="51"/>
        <v>0.81297108705679366</v>
      </c>
      <c r="CE80" s="7">
        <f t="shared" si="52"/>
        <v>2</v>
      </c>
      <c r="CF80" s="17">
        <f t="shared" si="53"/>
        <v>0.16564805360781135</v>
      </c>
      <c r="CG80" s="34">
        <f t="shared" si="54"/>
        <v>1.6173767636797089E-2</v>
      </c>
    </row>
    <row r="81" spans="1:85" x14ac:dyDescent="0.25">
      <c r="A81" s="7" t="s">
        <v>100</v>
      </c>
      <c r="B81" s="7" t="s">
        <v>2590</v>
      </c>
      <c r="C81" s="7" t="s">
        <v>41</v>
      </c>
      <c r="D81" s="76" t="s">
        <v>6</v>
      </c>
      <c r="E81" s="45">
        <v>4.2540816789035617E-2</v>
      </c>
      <c r="F81" s="45">
        <v>2.673481000020584E-2</v>
      </c>
      <c r="G81" s="7">
        <v>3</v>
      </c>
      <c r="H81" s="46">
        <f t="shared" si="30"/>
        <v>-4.5550084562838835</v>
      </c>
      <c r="I81" s="46">
        <f t="shared" si="31"/>
        <v>0.9066628409529417</v>
      </c>
      <c r="J81" s="74">
        <f t="shared" si="32"/>
        <v>31.640197267083952</v>
      </c>
      <c r="K81" s="74">
        <f t="shared" si="33"/>
        <v>3.7503108569716388</v>
      </c>
      <c r="L81" s="7">
        <v>19.100000000000001</v>
      </c>
      <c r="M81" s="7">
        <v>197</v>
      </c>
      <c r="N81" s="47">
        <f t="shared" si="34"/>
        <v>1.6079424556302276E-18</v>
      </c>
      <c r="O81" s="47">
        <f t="shared" si="35"/>
        <v>3.1449621940586085E-11</v>
      </c>
      <c r="P81" s="48">
        <v>42.223333333333336</v>
      </c>
      <c r="Q81" s="49">
        <v>1.0195478300588825</v>
      </c>
      <c r="R81" s="7">
        <v>3</v>
      </c>
      <c r="S81" s="50">
        <v>66.318888888888893</v>
      </c>
      <c r="T81" s="49">
        <v>2.7448665892156972</v>
      </c>
      <c r="U81" s="7">
        <v>3</v>
      </c>
      <c r="V81" s="51">
        <f t="shared" si="37"/>
        <v>24.095555555555556</v>
      </c>
      <c r="W81" s="51">
        <f t="shared" si="38"/>
        <v>1.6905393981774368</v>
      </c>
      <c r="X81" s="50">
        <v>40.834444444444451</v>
      </c>
      <c r="Y81" s="49">
        <v>1.6711750135536192</v>
      </c>
      <c r="Z81" s="7">
        <v>3</v>
      </c>
      <c r="AA81" s="50">
        <v>44.323333333333331</v>
      </c>
      <c r="AB81" s="48">
        <v>3.143269705966135</v>
      </c>
      <c r="AC81" s="7">
        <v>3</v>
      </c>
      <c r="AD81" s="51">
        <f t="shared" si="39"/>
        <v>3.48888888888888</v>
      </c>
      <c r="AE81" s="51">
        <f t="shared" si="40"/>
        <v>2.0553159019455198</v>
      </c>
      <c r="AF81" s="50">
        <v>45.535555555555554</v>
      </c>
      <c r="AG81" s="49">
        <v>2.2170158455137967</v>
      </c>
      <c r="AH81" s="7">
        <v>3</v>
      </c>
      <c r="AI81" s="50">
        <v>38.05822222222222</v>
      </c>
      <c r="AJ81" s="49">
        <v>2.7580835805024155</v>
      </c>
      <c r="AK81" s="7">
        <v>3</v>
      </c>
      <c r="AL81" s="51">
        <f t="shared" si="41"/>
        <v>-7.4773333333333341</v>
      </c>
      <c r="AM81" s="51">
        <f t="shared" si="42"/>
        <v>2.0430519895731387</v>
      </c>
      <c r="AN81" s="50">
        <v>45.535555555555554</v>
      </c>
      <c r="AO81" s="49">
        <v>2.9707693229819014</v>
      </c>
      <c r="AP81" s="7">
        <v>3</v>
      </c>
      <c r="AQ81" s="50">
        <v>75.303333333333327</v>
      </c>
      <c r="AR81" s="49">
        <v>4.8270729571173137</v>
      </c>
      <c r="AS81" s="7">
        <v>3</v>
      </c>
      <c r="AT81" s="51">
        <f t="shared" si="43"/>
        <v>29.767777777777773</v>
      </c>
      <c r="AU81" s="51">
        <f t="shared" si="44"/>
        <v>3.2724151989880315</v>
      </c>
      <c r="AV81" s="52">
        <v>6.1111111111111116E-2</v>
      </c>
      <c r="AW81" s="53">
        <v>6.9947069935720578E-3</v>
      </c>
      <c r="AX81" s="7">
        <v>3</v>
      </c>
      <c r="AY81" s="52">
        <v>0.16122222222222224</v>
      </c>
      <c r="AZ81" s="53">
        <v>9.0082266927596823E-3</v>
      </c>
      <c r="BA81" s="7">
        <v>3</v>
      </c>
      <c r="BB81" s="51">
        <f t="shared" si="45"/>
        <v>0.10011111111111112</v>
      </c>
      <c r="BC81" s="51">
        <f t="shared" si="46"/>
        <v>6.5846810622351313E-3</v>
      </c>
      <c r="BD81" s="50">
        <v>-32.666666666666664</v>
      </c>
      <c r="BE81" s="49">
        <v>3.2265822991725055</v>
      </c>
      <c r="BF81" s="7">
        <v>3</v>
      </c>
      <c r="BG81" s="50">
        <v>-9.4116666666666671</v>
      </c>
      <c r="BH81" s="48">
        <v>0.84109056190955633</v>
      </c>
      <c r="BI81" s="7">
        <v>3</v>
      </c>
      <c r="BJ81" s="51">
        <f t="shared" si="47"/>
        <v>23.254999999999995</v>
      </c>
      <c r="BK81" s="51">
        <f t="shared" si="48"/>
        <v>1.9251204868498202</v>
      </c>
      <c r="BL81" s="34">
        <v>0.20730965529648096</v>
      </c>
      <c r="BM81" s="7">
        <v>5.6777945292538448E-2</v>
      </c>
      <c r="BN81" s="7">
        <v>3</v>
      </c>
      <c r="BO81" s="7">
        <v>0.30203203360290415</v>
      </c>
      <c r="BP81" s="7">
        <v>1.0034629970754357E-2</v>
      </c>
      <c r="BQ81" s="7">
        <v>3</v>
      </c>
      <c r="BR81" s="51">
        <f t="shared" si="49"/>
        <v>9.4722378306423188E-2</v>
      </c>
      <c r="BS81" s="51">
        <f t="shared" si="50"/>
        <v>3.3288781244800031E-2</v>
      </c>
      <c r="BT81" s="73">
        <v>524.9</v>
      </c>
      <c r="BU81" s="73">
        <v>0.17320508075686147</v>
      </c>
      <c r="BV81">
        <v>3</v>
      </c>
      <c r="BW81" s="53">
        <v>1.9098377501881141</v>
      </c>
      <c r="BX81" s="53">
        <v>0.45151848241561732</v>
      </c>
      <c r="BY81" s="7">
        <v>3</v>
      </c>
      <c r="BZ81" s="7">
        <v>456.87024699966651</v>
      </c>
      <c r="CA81" s="7">
        <v>1.9930614408952338</v>
      </c>
      <c r="CB81" s="7">
        <v>2</v>
      </c>
      <c r="CC81" s="47">
        <f t="shared" si="36"/>
        <v>8.9358897725043605</v>
      </c>
      <c r="CD81" s="47">
        <f t="shared" si="51"/>
        <v>3.8982134342579598E-2</v>
      </c>
      <c r="CE81" s="7">
        <f t="shared" si="52"/>
        <v>2</v>
      </c>
      <c r="CF81" s="17">
        <f t="shared" si="53"/>
        <v>0.21372664600951827</v>
      </c>
      <c r="CG81" s="34">
        <f t="shared" si="54"/>
        <v>2.9180180682491716E-2</v>
      </c>
    </row>
    <row r="82" spans="1:85" x14ac:dyDescent="0.25">
      <c r="A82" s="7" t="s">
        <v>214</v>
      </c>
      <c r="B82" s="7" t="s">
        <v>2590</v>
      </c>
      <c r="C82" s="7" t="s">
        <v>43</v>
      </c>
      <c r="D82" s="76" t="s">
        <v>8</v>
      </c>
      <c r="E82" s="45">
        <v>1.4142656909711011</v>
      </c>
      <c r="F82" s="45">
        <v>0.39967169300631389</v>
      </c>
      <c r="G82" s="7">
        <v>3</v>
      </c>
      <c r="H82" s="46">
        <f t="shared" si="30"/>
        <v>0.50005317745905431</v>
      </c>
      <c r="I82" s="46">
        <f t="shared" si="31"/>
        <v>0.40770583148911838</v>
      </c>
      <c r="J82" s="74">
        <f t="shared" si="32"/>
        <v>31.640197267083952</v>
      </c>
      <c r="K82" s="74">
        <f t="shared" si="33"/>
        <v>3.7503108569716388</v>
      </c>
      <c r="L82" s="7">
        <v>19.100000000000001</v>
      </c>
      <c r="M82" s="7">
        <v>197</v>
      </c>
      <c r="N82" s="47">
        <f t="shared" si="34"/>
        <v>1.6079424556302276E-18</v>
      </c>
      <c r="O82" s="47">
        <f t="shared" si="35"/>
        <v>3.1449621940586085E-11</v>
      </c>
      <c r="P82" s="48">
        <v>91.860555555555564</v>
      </c>
      <c r="Q82" s="49">
        <v>22.293920841374639</v>
      </c>
      <c r="R82" s="7">
        <v>3</v>
      </c>
      <c r="S82" s="50">
        <v>122.28333333333335</v>
      </c>
      <c r="T82" s="49">
        <v>6.7759583168073805</v>
      </c>
      <c r="U82" s="7">
        <v>3</v>
      </c>
      <c r="V82" s="51">
        <f t="shared" si="37"/>
        <v>30.422777777777782</v>
      </c>
      <c r="W82" s="51">
        <f t="shared" si="38"/>
        <v>13.4527880331252</v>
      </c>
      <c r="X82" s="50">
        <v>64.667222222222222</v>
      </c>
      <c r="Y82" s="49">
        <v>27.335437537569607</v>
      </c>
      <c r="Z82" s="7">
        <v>3</v>
      </c>
      <c r="AA82" s="50">
        <v>495.81888888888898</v>
      </c>
      <c r="AB82" s="48">
        <v>653.28251625781957</v>
      </c>
      <c r="AC82" s="7">
        <v>3</v>
      </c>
      <c r="AD82" s="51">
        <f t="shared" si="39"/>
        <v>431.15166666666676</v>
      </c>
      <c r="AE82" s="51">
        <f t="shared" si="40"/>
        <v>377.50287954465489</v>
      </c>
      <c r="AF82" s="50">
        <v>136.68</v>
      </c>
      <c r="AG82" s="49">
        <v>2.4302750949300016</v>
      </c>
      <c r="AH82" s="7">
        <v>3</v>
      </c>
      <c r="AI82" s="50">
        <v>66.113888888888894</v>
      </c>
      <c r="AJ82" s="49">
        <v>28.803219936383936</v>
      </c>
      <c r="AK82" s="7">
        <v>3</v>
      </c>
      <c r="AL82" s="51">
        <f t="shared" si="41"/>
        <v>-70.566111111111113</v>
      </c>
      <c r="AM82" s="51">
        <f t="shared" si="42"/>
        <v>16.68863601117781</v>
      </c>
      <c r="AN82" s="50">
        <v>136.68</v>
      </c>
      <c r="AO82" s="49">
        <v>38.412768855044931</v>
      </c>
      <c r="AP82" s="7">
        <v>3</v>
      </c>
      <c r="AQ82" s="50">
        <v>163.85</v>
      </c>
      <c r="AR82" s="49">
        <v>34.410467561162058</v>
      </c>
      <c r="AS82" s="7">
        <v>3</v>
      </c>
      <c r="AT82" s="51">
        <f t="shared" si="43"/>
        <v>27.169999999999987</v>
      </c>
      <c r="AU82" s="51">
        <f t="shared" si="44"/>
        <v>29.774827673102752</v>
      </c>
      <c r="AV82" s="52">
        <v>0.38666666666666671</v>
      </c>
      <c r="AW82" s="53">
        <v>4.1004064839151394E-2</v>
      </c>
      <c r="AX82" s="7">
        <v>3</v>
      </c>
      <c r="AY82" s="52">
        <v>0.20333333333333334</v>
      </c>
      <c r="AZ82" s="53">
        <v>2.569262756339085E-2</v>
      </c>
      <c r="BA82" s="7">
        <v>3</v>
      </c>
      <c r="BB82" s="51">
        <f t="shared" si="45"/>
        <v>-0.18333333333333338</v>
      </c>
      <c r="BC82" s="51">
        <f t="shared" si="46"/>
        <v>2.7937098658978192E-2</v>
      </c>
      <c r="BD82" s="50">
        <v>24.341666666666669</v>
      </c>
      <c r="BE82" s="49">
        <v>1.7955384522012723</v>
      </c>
      <c r="BF82" s="7">
        <v>3</v>
      </c>
      <c r="BG82" s="50">
        <v>-7.9433333333333325</v>
      </c>
      <c r="BH82" s="48">
        <v>2.121958607827529</v>
      </c>
      <c r="BI82" s="7">
        <v>3</v>
      </c>
      <c r="BJ82" s="51">
        <f t="shared" si="47"/>
        <v>-32.285000000000004</v>
      </c>
      <c r="BK82" s="51">
        <f t="shared" si="48"/>
        <v>1.6048537489614316</v>
      </c>
      <c r="BL82" s="34">
        <v>0.4979559767063339</v>
      </c>
      <c r="BM82" s="7">
        <v>0.1194976764341765</v>
      </c>
      <c r="BN82" s="7">
        <v>3</v>
      </c>
      <c r="BO82" s="7">
        <v>0.65106562442139826</v>
      </c>
      <c r="BP82" s="7">
        <v>4.7133195651954167E-2</v>
      </c>
      <c r="BQ82" s="7">
        <v>3</v>
      </c>
      <c r="BR82" s="51">
        <f t="shared" si="49"/>
        <v>0.15310964771506436</v>
      </c>
      <c r="BS82" s="51">
        <f t="shared" si="50"/>
        <v>7.4164755343609889E-2</v>
      </c>
      <c r="BT82" s="73">
        <v>528.01666666666665</v>
      </c>
      <c r="BU82" s="73">
        <v>1.4074208089030338</v>
      </c>
      <c r="BV82">
        <v>3</v>
      </c>
      <c r="BW82" s="53">
        <v>1.331590845358877</v>
      </c>
      <c r="BX82" s="53">
        <v>0.25315885524631698</v>
      </c>
      <c r="BY82" s="7">
        <v>4</v>
      </c>
      <c r="BZ82" s="7">
        <v>426.7513519090835</v>
      </c>
      <c r="CA82" s="7">
        <v>11.800326415833313</v>
      </c>
      <c r="CB82" s="7">
        <v>2</v>
      </c>
      <c r="CC82" s="47">
        <f t="shared" si="36"/>
        <v>8.3467966363972312</v>
      </c>
      <c r="CD82" s="47">
        <f t="shared" si="51"/>
        <v>0.23080167032968316</v>
      </c>
      <c r="CE82" s="7">
        <f t="shared" si="52"/>
        <v>2</v>
      </c>
      <c r="CF82" s="17">
        <f t="shared" si="53"/>
        <v>0.15953316024884465</v>
      </c>
      <c r="CG82" s="34">
        <f t="shared" si="54"/>
        <v>1.5482509413502314E-2</v>
      </c>
    </row>
    <row r="83" spans="1:85" x14ac:dyDescent="0.25">
      <c r="A83" s="7" t="s">
        <v>190</v>
      </c>
      <c r="B83" s="7" t="s">
        <v>2590</v>
      </c>
      <c r="C83" s="7" t="s">
        <v>47</v>
      </c>
      <c r="D83" s="76" t="s">
        <v>14</v>
      </c>
      <c r="E83" s="45">
        <v>5.6840558123214665E-3</v>
      </c>
      <c r="F83" s="45">
        <v>2.6538444938148755E-3</v>
      </c>
      <c r="G83" s="7">
        <v>3</v>
      </c>
      <c r="H83" s="46">
        <f t="shared" si="30"/>
        <v>-7.4588635640426748</v>
      </c>
      <c r="I83" s="46">
        <f t="shared" si="31"/>
        <v>0.673583866333202</v>
      </c>
      <c r="J83" s="74">
        <f t="shared" si="32"/>
        <v>31.640197267083952</v>
      </c>
      <c r="K83" s="74">
        <f t="shared" si="33"/>
        <v>3.7503108569716388</v>
      </c>
      <c r="L83" s="7">
        <v>19.100000000000001</v>
      </c>
      <c r="M83" s="7">
        <v>197</v>
      </c>
      <c r="N83" s="47">
        <f t="shared" si="34"/>
        <v>1.6079424556302276E-18</v>
      </c>
      <c r="O83" s="47">
        <f t="shared" si="35"/>
        <v>3.1449621940586085E-11</v>
      </c>
      <c r="P83" s="48">
        <v>50.234999999999992</v>
      </c>
      <c r="Q83" s="49">
        <v>1.9010545319199366</v>
      </c>
      <c r="R83" s="7">
        <v>3</v>
      </c>
      <c r="S83" s="50">
        <v>46.998333333333335</v>
      </c>
      <c r="T83" s="49">
        <v>2.057680733252861</v>
      </c>
      <c r="U83" s="7">
        <v>2</v>
      </c>
      <c r="V83" s="51">
        <f t="shared" si="37"/>
        <v>-3.2366666666666575</v>
      </c>
      <c r="W83" s="51">
        <f t="shared" si="38"/>
        <v>1.8225516301176379</v>
      </c>
      <c r="X83" s="50">
        <v>42.829444444444448</v>
      </c>
      <c r="Y83" s="49">
        <v>11.910164232160559</v>
      </c>
      <c r="Z83" s="7">
        <v>3</v>
      </c>
      <c r="AA83" s="50">
        <v>44.166666666666671</v>
      </c>
      <c r="AB83" s="48">
        <v>4.2237845062876458</v>
      </c>
      <c r="AC83" s="7">
        <v>2</v>
      </c>
      <c r="AD83" s="51">
        <f t="shared" si="39"/>
        <v>1.3372222222222234</v>
      </c>
      <c r="AE83" s="51">
        <f t="shared" si="40"/>
        <v>7.4969448304041411</v>
      </c>
      <c r="AF83" s="50">
        <v>55.296666666666674</v>
      </c>
      <c r="AG83" s="49">
        <v>12.347645421443852</v>
      </c>
      <c r="AH83" s="7">
        <v>3</v>
      </c>
      <c r="AI83" s="50">
        <v>40.745333333333335</v>
      </c>
      <c r="AJ83" s="49">
        <v>4.7112167807855805</v>
      </c>
      <c r="AK83" s="7">
        <v>2</v>
      </c>
      <c r="AL83" s="51">
        <f t="shared" si="41"/>
        <v>-14.551333333333339</v>
      </c>
      <c r="AM83" s="51">
        <f t="shared" si="42"/>
        <v>7.8688773614164473</v>
      </c>
      <c r="AN83" s="50">
        <v>55.296666666666674</v>
      </c>
      <c r="AO83" s="49">
        <v>0.98022106350217575</v>
      </c>
      <c r="AP83" s="7">
        <v>3</v>
      </c>
      <c r="AQ83" s="50">
        <v>53.835000000000001</v>
      </c>
      <c r="AR83" s="49">
        <v>0.80845875315662763</v>
      </c>
      <c r="AS83" s="7">
        <v>2</v>
      </c>
      <c r="AT83" s="51">
        <f t="shared" si="43"/>
        <v>-1.4616666666666731</v>
      </c>
      <c r="AU83" s="51">
        <f t="shared" si="44"/>
        <v>0.80441317465315265</v>
      </c>
      <c r="AV83" s="52">
        <v>0.11588888888888889</v>
      </c>
      <c r="AW83" s="53">
        <v>4.6750321844802198E-2</v>
      </c>
      <c r="AX83" s="7">
        <v>3</v>
      </c>
      <c r="AY83" s="52">
        <v>0.17833333333333332</v>
      </c>
      <c r="AZ83" s="53">
        <v>2.0741798914805386E-2</v>
      </c>
      <c r="BA83" s="7">
        <v>2</v>
      </c>
      <c r="BB83" s="51">
        <f t="shared" si="45"/>
        <v>6.2444444444444427E-2</v>
      </c>
      <c r="BC83" s="51">
        <f t="shared" si="46"/>
        <v>3.0718756083354691E-2</v>
      </c>
      <c r="BD83" s="50">
        <v>-4.96</v>
      </c>
      <c r="BE83" s="49">
        <v>1.2564533417520911</v>
      </c>
      <c r="BF83" s="7">
        <v>3</v>
      </c>
      <c r="BG83" s="50">
        <v>-3.9168333333333334</v>
      </c>
      <c r="BH83" s="48">
        <v>2.6034991037704112</v>
      </c>
      <c r="BI83" s="7">
        <v>3</v>
      </c>
      <c r="BJ83" s="51">
        <f t="shared" si="47"/>
        <v>1.0431666666666666</v>
      </c>
      <c r="BK83" s="51">
        <f t="shared" si="48"/>
        <v>1.6690199303117317</v>
      </c>
      <c r="BL83" s="34">
        <v>0.32760027212356385</v>
      </c>
      <c r="BM83" s="7">
        <v>2.1382208805599059E-2</v>
      </c>
      <c r="BN83" s="7">
        <v>3</v>
      </c>
      <c r="BO83" s="7">
        <v>0.32482466938594917</v>
      </c>
      <c r="BP83" s="7">
        <v>3.351999635321859E-2</v>
      </c>
      <c r="BQ83" s="7">
        <v>3</v>
      </c>
      <c r="BR83" s="51">
        <f t="shared" si="49"/>
        <v>-2.7756027376146797E-3</v>
      </c>
      <c r="BS83" s="51">
        <f t="shared" si="50"/>
        <v>2.2954948696131048E-2</v>
      </c>
      <c r="BT83" s="73">
        <v>526.93333333333339</v>
      </c>
      <c r="BU83" s="73">
        <v>0.28867513459481292</v>
      </c>
      <c r="BV83">
        <v>3</v>
      </c>
      <c r="BW83" s="53">
        <v>0.47644971384815143</v>
      </c>
      <c r="BX83" s="53">
        <v>0.3196342013237109</v>
      </c>
      <c r="BY83" s="7">
        <v>3</v>
      </c>
      <c r="BZ83" s="7">
        <v>443.84102821047316</v>
      </c>
      <c r="CA83" s="7">
        <v>51.70932699575242</v>
      </c>
      <c r="CB83" s="7">
        <v>2</v>
      </c>
      <c r="CC83" s="47">
        <f t="shared" si="36"/>
        <v>8.6810522914324988</v>
      </c>
      <c r="CD83" s="47">
        <f t="shared" si="51"/>
        <v>1.0113787213741783</v>
      </c>
      <c r="CE83" s="7">
        <f t="shared" si="52"/>
        <v>2</v>
      </c>
      <c r="CF83" s="17">
        <f t="shared" si="53"/>
        <v>5.4883866362418876E-2</v>
      </c>
      <c r="CG83" s="34">
        <f t="shared" si="54"/>
        <v>2.173340655047561E-2</v>
      </c>
    </row>
    <row r="84" spans="1:85" x14ac:dyDescent="0.25">
      <c r="A84" s="7" t="s">
        <v>191</v>
      </c>
      <c r="B84" s="7" t="s">
        <v>2590</v>
      </c>
      <c r="C84" s="7" t="s">
        <v>157</v>
      </c>
      <c r="D84" s="76" t="s">
        <v>8</v>
      </c>
      <c r="E84" s="45">
        <v>0.61654833940265086</v>
      </c>
      <c r="F84" s="45">
        <v>7.6970073770748729E-2</v>
      </c>
      <c r="G84" s="7">
        <v>3</v>
      </c>
      <c r="H84" s="46">
        <f t="shared" si="30"/>
        <v>-0.6977140838236775</v>
      </c>
      <c r="I84" s="46">
        <f t="shared" si="31"/>
        <v>0.18010646794297316</v>
      </c>
      <c r="J84" s="74">
        <f t="shared" si="32"/>
        <v>31.640197267083952</v>
      </c>
      <c r="K84" s="74">
        <f t="shared" si="33"/>
        <v>3.7503108569716388</v>
      </c>
      <c r="L84" s="7">
        <v>19.100000000000001</v>
      </c>
      <c r="M84" s="7">
        <v>197</v>
      </c>
      <c r="N84" s="47">
        <f t="shared" si="34"/>
        <v>1.6079424556302276E-18</v>
      </c>
      <c r="O84" s="47">
        <f t="shared" si="35"/>
        <v>3.1449621940586085E-11</v>
      </c>
      <c r="P84" s="48">
        <v>40.465555555555561</v>
      </c>
      <c r="Q84" s="49">
        <v>0.89682361286520207</v>
      </c>
      <c r="R84" s="7">
        <v>3</v>
      </c>
      <c r="S84" s="50">
        <v>68.423333333333332</v>
      </c>
      <c r="T84" s="49">
        <v>3.0888473218626071</v>
      </c>
      <c r="U84" s="7">
        <v>3</v>
      </c>
      <c r="V84" s="51">
        <f t="shared" si="37"/>
        <v>27.957777777777771</v>
      </c>
      <c r="W84" s="51">
        <f t="shared" si="38"/>
        <v>1.8569931224401806</v>
      </c>
      <c r="X84" s="50">
        <v>29.570555555555558</v>
      </c>
      <c r="Y84" s="49">
        <v>11.065959607600103</v>
      </c>
      <c r="Z84" s="7">
        <v>3</v>
      </c>
      <c r="AA84" s="50">
        <v>46.027777777777779</v>
      </c>
      <c r="AB84" s="48">
        <v>23.015209061578144</v>
      </c>
      <c r="AC84" s="7">
        <v>3</v>
      </c>
      <c r="AD84" s="51">
        <f t="shared" si="39"/>
        <v>16.457222222222221</v>
      </c>
      <c r="AE84" s="51">
        <f t="shared" si="40"/>
        <v>14.743985329450853</v>
      </c>
      <c r="AF84" s="50">
        <v>55.683333333333337</v>
      </c>
      <c r="AG84" s="49">
        <v>10.521007220125165</v>
      </c>
      <c r="AH84" s="7">
        <v>3</v>
      </c>
      <c r="AI84" s="50">
        <v>25.454444444444444</v>
      </c>
      <c r="AJ84" s="49">
        <v>16.823606540722384</v>
      </c>
      <c r="AK84" s="7">
        <v>3</v>
      </c>
      <c r="AL84" s="51">
        <f t="shared" si="41"/>
        <v>-30.228888888888893</v>
      </c>
      <c r="AM84" s="51">
        <f t="shared" si="42"/>
        <v>11.456080335538894</v>
      </c>
      <c r="AN84" s="50">
        <v>55.683333333333337</v>
      </c>
      <c r="AO84" s="49">
        <v>4.2146147840316033</v>
      </c>
      <c r="AP84" s="7">
        <v>3</v>
      </c>
      <c r="AQ84" s="50">
        <v>104.53555555555556</v>
      </c>
      <c r="AR84" s="49">
        <v>28.034265607433802</v>
      </c>
      <c r="AS84" s="7">
        <v>3</v>
      </c>
      <c r="AT84" s="51">
        <f t="shared" si="43"/>
        <v>48.852222222222224</v>
      </c>
      <c r="AU84" s="51">
        <f t="shared" si="44"/>
        <v>16.367478180077342</v>
      </c>
      <c r="AV84" s="52">
        <v>0.22977777777777778</v>
      </c>
      <c r="AW84" s="53">
        <v>1.745576419706979E-2</v>
      </c>
      <c r="AX84" s="7">
        <v>3</v>
      </c>
      <c r="AY84" s="52">
        <v>0.27800000000000002</v>
      </c>
      <c r="AZ84" s="53">
        <v>5.238744548500587E-3</v>
      </c>
      <c r="BA84" s="7">
        <v>3</v>
      </c>
      <c r="BB84" s="51">
        <f t="shared" si="45"/>
        <v>4.822222222222225E-2</v>
      </c>
      <c r="BC84" s="51">
        <f t="shared" si="46"/>
        <v>1.0522169423779303E-2</v>
      </c>
      <c r="BD84" s="50">
        <v>16.074999999999999</v>
      </c>
      <c r="BE84" s="49">
        <v>4.9143921292464938</v>
      </c>
      <c r="BF84" s="7">
        <v>2</v>
      </c>
      <c r="BG84" s="50">
        <v>-9.817499999999999</v>
      </c>
      <c r="BH84" s="48">
        <v>0.56922095885517054</v>
      </c>
      <c r="BI84" s="7">
        <v>2</v>
      </c>
      <c r="BJ84" s="51">
        <f t="shared" si="47"/>
        <v>-25.892499999999998</v>
      </c>
      <c r="BK84" s="51">
        <f t="shared" si="48"/>
        <v>3.4982325894657063</v>
      </c>
      <c r="BL84" s="34">
        <v>0.2554842865171148</v>
      </c>
      <c r="BM84" s="7">
        <v>3.9892620718225648E-3</v>
      </c>
      <c r="BN84" s="7">
        <v>3</v>
      </c>
      <c r="BO84" s="7">
        <v>0.37414538551908</v>
      </c>
      <c r="BP84" s="7">
        <v>1.4889519610619307E-2</v>
      </c>
      <c r="BQ84" s="7">
        <v>3</v>
      </c>
      <c r="BR84" s="51">
        <f t="shared" si="49"/>
        <v>0.1186610990019652</v>
      </c>
      <c r="BS84" s="51">
        <f t="shared" si="50"/>
        <v>8.8996630294391685E-3</v>
      </c>
      <c r="BT84" s="73">
        <v>521.5333333333333</v>
      </c>
      <c r="BU84" s="73">
        <v>0.11547005383795141</v>
      </c>
      <c r="BV84">
        <v>3</v>
      </c>
      <c r="BW84" s="53">
        <v>1.9091410694689006</v>
      </c>
      <c r="BX84" s="53">
        <v>0.31263409831805372</v>
      </c>
      <c r="BY84" s="7">
        <v>3</v>
      </c>
      <c r="BZ84" s="7">
        <v>447.13483316828945</v>
      </c>
      <c r="CA84" s="7">
        <v>3.9268012423628096</v>
      </c>
      <c r="CB84" s="7">
        <v>2</v>
      </c>
      <c r="CC84" s="47">
        <f t="shared" si="36"/>
        <v>8.7454755674686737</v>
      </c>
      <c r="CD84" s="47">
        <f t="shared" si="51"/>
        <v>7.680400133456898E-2</v>
      </c>
      <c r="CE84" s="7">
        <f t="shared" si="52"/>
        <v>2</v>
      </c>
      <c r="CF84" s="17">
        <f t="shared" si="53"/>
        <v>0.21830042914652956</v>
      </c>
      <c r="CG84" s="34">
        <f t="shared" si="54"/>
        <v>2.068364507831608E-2</v>
      </c>
    </row>
    <row r="85" spans="1:85" x14ac:dyDescent="0.25">
      <c r="A85" s="7" t="s">
        <v>188</v>
      </c>
      <c r="B85" s="7" t="s">
        <v>2590</v>
      </c>
      <c r="C85" s="7" t="s">
        <v>154</v>
      </c>
      <c r="D85" s="76" t="s">
        <v>6</v>
      </c>
      <c r="E85" s="45">
        <v>1.87449301666863E-2</v>
      </c>
      <c r="F85" s="45">
        <v>8.5659656070539696E-3</v>
      </c>
      <c r="G85" s="7">
        <v>3</v>
      </c>
      <c r="H85" s="46">
        <f t="shared" si="30"/>
        <v>-5.7373557388279979</v>
      </c>
      <c r="I85" s="46">
        <f t="shared" si="31"/>
        <v>0.65927565436787239</v>
      </c>
      <c r="J85" s="74">
        <f t="shared" si="32"/>
        <v>31.640197267083952</v>
      </c>
      <c r="K85" s="74">
        <f t="shared" si="33"/>
        <v>3.7503108569716388</v>
      </c>
      <c r="L85" s="7">
        <v>19.100000000000001</v>
      </c>
      <c r="M85" s="7">
        <v>197</v>
      </c>
      <c r="N85" s="47">
        <f t="shared" si="34"/>
        <v>1.6079424556302276E-18</v>
      </c>
      <c r="O85" s="47">
        <f t="shared" si="35"/>
        <v>3.1449621940586085E-11</v>
      </c>
      <c r="P85" s="48">
        <v>43.586666666666673</v>
      </c>
      <c r="Q85" s="49">
        <v>0.89510396664919001</v>
      </c>
      <c r="R85" s="7">
        <v>3</v>
      </c>
      <c r="S85" s="50">
        <v>60.900000000000006</v>
      </c>
      <c r="T85" s="49">
        <v>2.053990695640513</v>
      </c>
      <c r="U85" s="7">
        <v>3</v>
      </c>
      <c r="V85" s="51">
        <f t="shared" si="37"/>
        <v>17.313333333333333</v>
      </c>
      <c r="W85" s="51">
        <f t="shared" si="38"/>
        <v>1.2935853133686122</v>
      </c>
      <c r="X85" s="50">
        <v>43.889999999999993</v>
      </c>
      <c r="Y85" s="49">
        <v>1.1163482132978628</v>
      </c>
      <c r="Z85" s="7">
        <v>3</v>
      </c>
      <c r="AA85" s="50">
        <v>93.095555555555563</v>
      </c>
      <c r="AB85" s="48">
        <v>79.261821363919751</v>
      </c>
      <c r="AC85" s="7">
        <v>3</v>
      </c>
      <c r="AD85" s="51">
        <f t="shared" si="39"/>
        <v>49.20555555555557</v>
      </c>
      <c r="AE85" s="51">
        <f t="shared" si="40"/>
        <v>45.766372513958537</v>
      </c>
      <c r="AF85" s="50">
        <v>45.865555555555552</v>
      </c>
      <c r="AG85" s="49">
        <v>1.3495225493155436</v>
      </c>
      <c r="AH85" s="7">
        <v>3</v>
      </c>
      <c r="AI85" s="50">
        <v>46.887777777777778</v>
      </c>
      <c r="AJ85" s="49">
        <v>9.3341959918792696</v>
      </c>
      <c r="AK85" s="7">
        <v>3</v>
      </c>
      <c r="AL85" s="51">
        <f t="shared" si="41"/>
        <v>1.0222222222222257</v>
      </c>
      <c r="AM85" s="51">
        <f t="shared" si="42"/>
        <v>5.445133176391745</v>
      </c>
      <c r="AN85" s="50">
        <v>45.865555555555552</v>
      </c>
      <c r="AO85" s="49">
        <v>0.79645278393451047</v>
      </c>
      <c r="AP85" s="7">
        <v>3</v>
      </c>
      <c r="AQ85" s="50">
        <v>77.13111111111111</v>
      </c>
      <c r="AR85" s="49">
        <v>15.759540790452217</v>
      </c>
      <c r="AS85" s="7">
        <v>3</v>
      </c>
      <c r="AT85" s="51">
        <f t="shared" si="43"/>
        <v>31.265555555555558</v>
      </c>
      <c r="AU85" s="51">
        <f t="shared" si="44"/>
        <v>9.1103871663606117</v>
      </c>
      <c r="AV85" s="52">
        <v>8.1333333333333341E-2</v>
      </c>
      <c r="AW85" s="53">
        <v>2.200252510761232E-2</v>
      </c>
      <c r="AX85" s="7">
        <v>3</v>
      </c>
      <c r="AY85" s="52">
        <v>0.14377777777777778</v>
      </c>
      <c r="AZ85" s="53">
        <v>8.6944000708842843E-3</v>
      </c>
      <c r="BA85" s="7">
        <v>3</v>
      </c>
      <c r="BB85" s="51">
        <f t="shared" si="45"/>
        <v>6.2444444444444441E-2</v>
      </c>
      <c r="BC85" s="51">
        <f t="shared" si="46"/>
        <v>1.3658986098337158E-2</v>
      </c>
      <c r="BD85" s="50">
        <v>-27.783333333333331</v>
      </c>
      <c r="BE85" s="49">
        <v>2.7121639576790582</v>
      </c>
      <c r="BF85" s="7">
        <v>3</v>
      </c>
      <c r="BG85" s="50">
        <v>-11.645000000000001</v>
      </c>
      <c r="BH85" s="48">
        <v>3.50322351556391</v>
      </c>
      <c r="BI85" s="7">
        <v>3</v>
      </c>
      <c r="BJ85" s="51">
        <f t="shared" si="47"/>
        <v>16.138333333333328</v>
      </c>
      <c r="BK85" s="51">
        <f t="shared" si="48"/>
        <v>2.5578902982297276</v>
      </c>
      <c r="BL85" s="34">
        <v>0.21763037642943492</v>
      </c>
      <c r="BM85" s="7">
        <v>1.0529232075740226E-2</v>
      </c>
      <c r="BN85" s="7">
        <v>3</v>
      </c>
      <c r="BO85" s="7">
        <v>0.28026917884439712</v>
      </c>
      <c r="BP85" s="7">
        <v>2.5048252828972498E-2</v>
      </c>
      <c r="BQ85" s="7">
        <v>3</v>
      </c>
      <c r="BR85" s="51">
        <f t="shared" si="49"/>
        <v>6.2638802414962197E-2</v>
      </c>
      <c r="BS85" s="51">
        <f t="shared" si="50"/>
        <v>1.5687359007482488E-2</v>
      </c>
      <c r="BT85" s="73">
        <v>522.6</v>
      </c>
      <c r="BU85" s="73">
        <v>0.19999999999998863</v>
      </c>
      <c r="BV85">
        <v>3</v>
      </c>
      <c r="BW85" s="53">
        <v>2.7229214158475208</v>
      </c>
      <c r="BX85" s="53">
        <v>7.9901078784876428E-2</v>
      </c>
      <c r="BY85" s="7">
        <v>3</v>
      </c>
      <c r="BZ85" s="7">
        <v>484.13313911915282</v>
      </c>
      <c r="CA85" s="7">
        <v>77.214264840468985</v>
      </c>
      <c r="CB85" s="7">
        <v>2</v>
      </c>
      <c r="CC85" s="47">
        <f t="shared" si="36"/>
        <v>9.469122567722005</v>
      </c>
      <c r="CD85" s="47">
        <f t="shared" si="51"/>
        <v>1.5102278251004022</v>
      </c>
      <c r="CE85" s="7">
        <f t="shared" si="52"/>
        <v>2</v>
      </c>
      <c r="CF85" s="17">
        <f t="shared" si="53"/>
        <v>0.28755794387215078</v>
      </c>
      <c r="CG85" s="34">
        <f t="shared" si="54"/>
        <v>3.2793595680781454E-2</v>
      </c>
    </row>
    <row r="86" spans="1:85" x14ac:dyDescent="0.25">
      <c r="A86" s="7" t="s">
        <v>101</v>
      </c>
      <c r="B86" s="7" t="s">
        <v>2590</v>
      </c>
      <c r="C86" s="7" t="s">
        <v>61</v>
      </c>
      <c r="D86" s="76" t="s">
        <v>6</v>
      </c>
      <c r="E86" s="45">
        <v>5.6619651220251276E-2</v>
      </c>
      <c r="F86" s="45">
        <v>5.0191633744360163E-2</v>
      </c>
      <c r="G86" s="7">
        <v>3</v>
      </c>
      <c r="H86" s="46">
        <f t="shared" si="30"/>
        <v>-4.1425533275738706</v>
      </c>
      <c r="I86" s="46">
        <f t="shared" si="31"/>
        <v>1.2789061666138291</v>
      </c>
      <c r="J86" s="74">
        <f t="shared" si="32"/>
        <v>31.640197267083952</v>
      </c>
      <c r="K86" s="74">
        <f t="shared" si="33"/>
        <v>3.7503108569716388</v>
      </c>
      <c r="L86" s="7">
        <v>19.100000000000001</v>
      </c>
      <c r="M86" s="7">
        <v>197</v>
      </c>
      <c r="N86" s="47">
        <f t="shared" si="34"/>
        <v>1.6079424556302276E-18</v>
      </c>
      <c r="O86" s="47">
        <f t="shared" si="35"/>
        <v>3.1449621940586085E-11</v>
      </c>
      <c r="P86" s="48">
        <v>42.903333333333336</v>
      </c>
      <c r="Q86" s="49">
        <v>2.7227457546462985</v>
      </c>
      <c r="R86" s="7">
        <v>3</v>
      </c>
      <c r="S86" s="50">
        <v>50.045555555555552</v>
      </c>
      <c r="T86" s="49">
        <v>2.9874223994260687</v>
      </c>
      <c r="U86" s="7">
        <v>3</v>
      </c>
      <c r="V86" s="51">
        <f t="shared" si="37"/>
        <v>7.142222222222216</v>
      </c>
      <c r="W86" s="51">
        <f t="shared" si="38"/>
        <v>2.333669287983843</v>
      </c>
      <c r="X86" s="50">
        <v>41.714444444444446</v>
      </c>
      <c r="Y86" s="49">
        <v>1.118065458893337</v>
      </c>
      <c r="Z86" s="7">
        <v>3</v>
      </c>
      <c r="AA86" s="50">
        <v>15.440888888888891</v>
      </c>
      <c r="AB86" s="48">
        <v>2.538324936150123</v>
      </c>
      <c r="AC86" s="7">
        <v>3</v>
      </c>
      <c r="AD86" s="51">
        <f t="shared" si="39"/>
        <v>-26.273555555555554</v>
      </c>
      <c r="AE86" s="51">
        <f t="shared" si="40"/>
        <v>1.6013706474821179</v>
      </c>
      <c r="AF86" s="50">
        <v>44.731111111111112</v>
      </c>
      <c r="AG86" s="49">
        <v>2.0301787916156337</v>
      </c>
      <c r="AH86" s="7">
        <v>3</v>
      </c>
      <c r="AI86" s="50">
        <v>13.152333333333333</v>
      </c>
      <c r="AJ86" s="49">
        <v>2.4987906630563774</v>
      </c>
      <c r="AK86" s="7">
        <v>3</v>
      </c>
      <c r="AL86" s="51">
        <f t="shared" si="41"/>
        <v>-31.57877777777778</v>
      </c>
      <c r="AM86" s="51">
        <f t="shared" si="42"/>
        <v>1.8588150978247446</v>
      </c>
      <c r="AN86" s="50">
        <v>44.731111111111112</v>
      </c>
      <c r="AO86" s="49">
        <v>3.3731247190654492</v>
      </c>
      <c r="AP86" s="7">
        <v>3</v>
      </c>
      <c r="AQ86" s="50">
        <v>65.414444444444442</v>
      </c>
      <c r="AR86" s="49">
        <v>3.1873087451699846</v>
      </c>
      <c r="AS86" s="7">
        <v>3</v>
      </c>
      <c r="AT86" s="51">
        <f t="shared" si="43"/>
        <v>20.68333333333333</v>
      </c>
      <c r="AU86" s="51">
        <f t="shared" si="44"/>
        <v>2.6793598369391294</v>
      </c>
      <c r="AV86" s="52">
        <v>5.8222222222222231E-2</v>
      </c>
      <c r="AW86" s="53">
        <v>2.9833488516045795E-2</v>
      </c>
      <c r="AX86" s="7">
        <v>3</v>
      </c>
      <c r="AY86" s="52">
        <v>0.28244444444444444</v>
      </c>
      <c r="AZ86" s="53">
        <v>3.9063101847215649E-3</v>
      </c>
      <c r="BA86" s="7">
        <v>3</v>
      </c>
      <c r="BB86" s="51">
        <f t="shared" si="45"/>
        <v>0.22422222222222221</v>
      </c>
      <c r="BC86" s="51">
        <f t="shared" si="46"/>
        <v>1.7371396953001945E-2</v>
      </c>
      <c r="BD86" s="50">
        <v>-33.966666666666669</v>
      </c>
      <c r="BE86" s="49">
        <v>0.93852721502006953</v>
      </c>
      <c r="BF86" s="7">
        <v>3</v>
      </c>
      <c r="BG86" s="50">
        <v>-8.1383333333333336</v>
      </c>
      <c r="BH86" s="48">
        <v>1.092066084691462</v>
      </c>
      <c r="BI86" s="7">
        <v>3</v>
      </c>
      <c r="BJ86" s="51">
        <f t="shared" si="47"/>
        <v>25.828333333333333</v>
      </c>
      <c r="BK86" s="51">
        <f t="shared" si="48"/>
        <v>0.8313526461269144</v>
      </c>
      <c r="BL86" s="34">
        <v>0.21200809203549167</v>
      </c>
      <c r="BM86" s="7">
        <v>6.1365374968258675E-2</v>
      </c>
      <c r="BN86" s="7">
        <v>3</v>
      </c>
      <c r="BO86" s="7">
        <v>0.38205749251595417</v>
      </c>
      <c r="BP86" s="7">
        <v>2.9220424869283685E-2</v>
      </c>
      <c r="BQ86" s="7">
        <v>3</v>
      </c>
      <c r="BR86" s="51">
        <f t="shared" si="49"/>
        <v>0.17004940048046249</v>
      </c>
      <c r="BS86" s="51">
        <f t="shared" si="50"/>
        <v>3.9240890554524205E-2</v>
      </c>
      <c r="BT86" s="73">
        <v>523.26666666666677</v>
      </c>
      <c r="BU86" s="73">
        <v>0.15275252316516738</v>
      </c>
      <c r="BV86">
        <v>3</v>
      </c>
      <c r="BW86" s="53">
        <v>1.8343351353245614</v>
      </c>
      <c r="BX86" s="53">
        <v>0.7418258817434269</v>
      </c>
      <c r="BY86" s="7">
        <v>3</v>
      </c>
      <c r="BZ86" s="7">
        <v>474.81470515194701</v>
      </c>
      <c r="CA86" s="7">
        <v>1.3462398696963775</v>
      </c>
      <c r="CB86" s="7">
        <v>2</v>
      </c>
      <c r="CC86" s="47">
        <f t="shared" si="36"/>
        <v>9.2868640395509363</v>
      </c>
      <c r="CD86" s="47">
        <f t="shared" si="51"/>
        <v>2.63310013334404E-2</v>
      </c>
      <c r="CE86" s="7">
        <f t="shared" si="52"/>
        <v>2</v>
      </c>
      <c r="CF86" s="17">
        <f t="shared" si="53"/>
        <v>0.19751932703143785</v>
      </c>
      <c r="CG86" s="34">
        <f t="shared" si="54"/>
        <v>4.611989142165298E-2</v>
      </c>
    </row>
    <row r="87" spans="1:85" x14ac:dyDescent="0.25">
      <c r="A87" s="7" t="s">
        <v>102</v>
      </c>
      <c r="B87" s="7" t="s">
        <v>2590</v>
      </c>
      <c r="C87" s="7" t="s">
        <v>9</v>
      </c>
      <c r="D87" s="76" t="s">
        <v>8</v>
      </c>
      <c r="E87" s="45">
        <v>0.58243881146509968</v>
      </c>
      <c r="F87" s="45">
        <v>3.1441687817365019E-2</v>
      </c>
      <c r="G87" s="7">
        <v>3</v>
      </c>
      <c r="H87" s="46">
        <f t="shared" si="30"/>
        <v>-0.7798216005413342</v>
      </c>
      <c r="I87" s="46">
        <f t="shared" si="31"/>
        <v>7.7880742488963609E-2</v>
      </c>
      <c r="J87" s="74">
        <v>59.330871183280216</v>
      </c>
      <c r="K87" s="74">
        <v>6.4378564683059603</v>
      </c>
      <c r="L87" s="7">
        <v>19.100000000000001</v>
      </c>
      <c r="M87" s="7">
        <v>197</v>
      </c>
      <c r="N87" s="47">
        <f t="shared" si="34"/>
        <v>1.06021789627986E-17</v>
      </c>
      <c r="O87" s="47">
        <f t="shared" si="35"/>
        <v>1.10585583730654E-10</v>
      </c>
      <c r="P87" s="48">
        <v>81.008888888888876</v>
      </c>
      <c r="Q87" s="49">
        <v>2.0883122726613861</v>
      </c>
      <c r="R87" s="7">
        <v>3</v>
      </c>
      <c r="S87" s="50">
        <v>108.26666666666667</v>
      </c>
      <c r="T87" s="49">
        <v>2.1633307652783889</v>
      </c>
      <c r="U87" s="7">
        <v>3</v>
      </c>
      <c r="V87" s="51">
        <f t="shared" si="37"/>
        <v>27.25777777777779</v>
      </c>
      <c r="W87" s="51">
        <f t="shared" si="38"/>
        <v>1.7359961739731402</v>
      </c>
      <c r="X87" s="50">
        <v>68.585555555555544</v>
      </c>
      <c r="Y87" s="49">
        <v>16.536146378072452</v>
      </c>
      <c r="Z87" s="7">
        <v>3</v>
      </c>
      <c r="AA87" s="50">
        <v>244.56888888888889</v>
      </c>
      <c r="AB87" s="48">
        <v>239.32560064883552</v>
      </c>
      <c r="AC87" s="7">
        <v>3</v>
      </c>
      <c r="AD87" s="51">
        <f t="shared" si="39"/>
        <v>175.98333333333335</v>
      </c>
      <c r="AE87" s="51">
        <f t="shared" si="40"/>
        <v>138.50413623542434</v>
      </c>
      <c r="AF87" s="50">
        <v>87.280000000000015</v>
      </c>
      <c r="AG87" s="49">
        <v>20.366771412714822</v>
      </c>
      <c r="AH87" s="7">
        <v>3</v>
      </c>
      <c r="AI87" s="50">
        <v>88.716666666666654</v>
      </c>
      <c r="AJ87" s="49">
        <v>7.8761306066705981</v>
      </c>
      <c r="AK87" s="7">
        <v>3</v>
      </c>
      <c r="AL87" s="51">
        <f t="shared" si="41"/>
        <v>1.436666666666639</v>
      </c>
      <c r="AM87" s="51">
        <f t="shared" si="42"/>
        <v>12.607389514501817</v>
      </c>
      <c r="AN87" s="50">
        <v>87.280000000000015</v>
      </c>
      <c r="AO87" s="49">
        <v>1.9130284309904555</v>
      </c>
      <c r="AP87" s="7">
        <v>3</v>
      </c>
      <c r="AQ87" s="50">
        <v>121.04444444444444</v>
      </c>
      <c r="AR87" s="49">
        <v>13.60377126360895</v>
      </c>
      <c r="AS87" s="7">
        <v>3</v>
      </c>
      <c r="AT87" s="51">
        <f t="shared" si="43"/>
        <v>33.764444444444422</v>
      </c>
      <c r="AU87" s="51">
        <f t="shared" si="44"/>
        <v>7.9314200151542948</v>
      </c>
      <c r="AV87" s="52">
        <v>9.9111111111111108E-2</v>
      </c>
      <c r="AW87" s="53">
        <v>1.7449397739792632E-2</v>
      </c>
      <c r="AX87" s="7">
        <v>3</v>
      </c>
      <c r="AY87" s="52">
        <v>8.6111111111111097E-2</v>
      </c>
      <c r="AZ87" s="53">
        <v>2.8856605893689321E-2</v>
      </c>
      <c r="BA87" s="7">
        <v>3</v>
      </c>
      <c r="BB87" s="51">
        <f t="shared" si="45"/>
        <v>-1.3000000000000012E-2</v>
      </c>
      <c r="BC87" s="51">
        <f t="shared" si="46"/>
        <v>1.9469507656719565E-2</v>
      </c>
      <c r="BD87" s="50">
        <v>19.113333333333333</v>
      </c>
      <c r="BE87" s="49">
        <v>7.1950005791058338</v>
      </c>
      <c r="BF87" s="7">
        <v>3</v>
      </c>
      <c r="BG87" s="50">
        <v>-11.466666666666667</v>
      </c>
      <c r="BH87" s="48">
        <v>3.1837176905833457</v>
      </c>
      <c r="BI87" s="7">
        <v>3</v>
      </c>
      <c r="BJ87" s="51">
        <f t="shared" si="47"/>
        <v>-30.58</v>
      </c>
      <c r="BK87" s="51">
        <f t="shared" si="48"/>
        <v>4.5425430347132894</v>
      </c>
      <c r="BL87" s="34">
        <v>0.28166084319492946</v>
      </c>
      <c r="BM87" s="7">
        <v>4.7596209117600581E-3</v>
      </c>
      <c r="BN87" s="7">
        <v>3</v>
      </c>
      <c r="BO87" s="7">
        <v>0.37751714478572279</v>
      </c>
      <c r="BP87" s="7">
        <v>7.5526513876234339E-2</v>
      </c>
      <c r="BQ87" s="7">
        <v>3</v>
      </c>
      <c r="BR87" s="51">
        <f t="shared" si="49"/>
        <v>9.5856301590793336E-2</v>
      </c>
      <c r="BS87" s="51">
        <f t="shared" si="50"/>
        <v>4.3691754712305013E-2</v>
      </c>
      <c r="BT87" s="73">
        <v>542.66666666666663</v>
      </c>
      <c r="BU87" s="73">
        <v>0.20816659994659689</v>
      </c>
      <c r="BV87">
        <v>3</v>
      </c>
      <c r="BW87" s="53">
        <v>2.2735602363705656</v>
      </c>
      <c r="BX87" s="53">
        <v>0.50686026089416081</v>
      </c>
      <c r="BY87" s="7">
        <v>3</v>
      </c>
      <c r="BZ87" s="7">
        <v>774.65965753041746</v>
      </c>
      <c r="CA87" s="7">
        <v>8.3633253196567843</v>
      </c>
      <c r="CB87" s="7">
        <v>2</v>
      </c>
      <c r="CC87" s="47">
        <f t="shared" si="36"/>
        <v>8.0800551208557323</v>
      </c>
      <c r="CD87" s="47">
        <f t="shared" si="51"/>
        <v>8.7233314552490157E-2</v>
      </c>
      <c r="CE87" s="7">
        <f t="shared" si="52"/>
        <v>2</v>
      </c>
      <c r="CF87" s="17">
        <f t="shared" si="53"/>
        <v>0.28137929783451532</v>
      </c>
      <c r="CG87" s="34">
        <f t="shared" si="54"/>
        <v>3.6280713488480172E-2</v>
      </c>
    </row>
    <row r="88" spans="1:85" x14ac:dyDescent="0.25">
      <c r="A88" s="7" t="s">
        <v>103</v>
      </c>
      <c r="B88" s="7" t="s">
        <v>2590</v>
      </c>
      <c r="C88" s="7" t="s">
        <v>12</v>
      </c>
      <c r="D88" s="76" t="s">
        <v>6</v>
      </c>
      <c r="E88" s="45">
        <v>3.7221557020550661E-2</v>
      </c>
      <c r="F88" s="45">
        <v>1.0649192530447136E-2</v>
      </c>
      <c r="G88" s="7">
        <v>3</v>
      </c>
      <c r="H88" s="46">
        <f t="shared" si="30"/>
        <v>-4.74771778352211</v>
      </c>
      <c r="I88" s="46">
        <f t="shared" si="31"/>
        <v>0.41275912355480993</v>
      </c>
      <c r="J88" s="74">
        <v>59.330871183280216</v>
      </c>
      <c r="K88" s="74">
        <v>6.4378564683059603</v>
      </c>
      <c r="L88" s="7">
        <v>19.100000000000001</v>
      </c>
      <c r="M88" s="7">
        <v>197</v>
      </c>
      <c r="N88" s="47">
        <f t="shared" si="34"/>
        <v>1.06021789627986E-17</v>
      </c>
      <c r="O88" s="47">
        <f t="shared" si="35"/>
        <v>1.10585583730654E-10</v>
      </c>
      <c r="P88" s="48">
        <v>71.033333333333346</v>
      </c>
      <c r="Q88" s="49">
        <v>2.6383349126127089</v>
      </c>
      <c r="R88" s="7">
        <v>3</v>
      </c>
      <c r="S88" s="50">
        <v>109.94222222222221</v>
      </c>
      <c r="T88" s="49">
        <v>3.5428822750431439</v>
      </c>
      <c r="U88" s="7">
        <v>3</v>
      </c>
      <c r="V88" s="51">
        <f t="shared" si="37"/>
        <v>38.908888888888868</v>
      </c>
      <c r="W88" s="51">
        <f t="shared" si="38"/>
        <v>2.5503480759774728</v>
      </c>
      <c r="X88" s="50">
        <v>67.660000000000011</v>
      </c>
      <c r="Y88" s="49">
        <v>9.7558347213915777</v>
      </c>
      <c r="Z88" s="7">
        <v>3</v>
      </c>
      <c r="AA88" s="50">
        <v>366.09333333333342</v>
      </c>
      <c r="AB88" s="48">
        <v>437.98721204061553</v>
      </c>
      <c r="AC88" s="7">
        <v>3</v>
      </c>
      <c r="AD88" s="51">
        <f t="shared" si="39"/>
        <v>298.43333333333339</v>
      </c>
      <c r="AE88" s="51">
        <f t="shared" si="40"/>
        <v>252.93475721499294</v>
      </c>
      <c r="AF88" s="50">
        <v>76.517777777777766</v>
      </c>
      <c r="AG88" s="49">
        <v>11.564606124499722</v>
      </c>
      <c r="AH88" s="7">
        <v>3</v>
      </c>
      <c r="AI88" s="50">
        <v>104.45</v>
      </c>
      <c r="AJ88" s="49">
        <v>6.931777870391147</v>
      </c>
      <c r="AK88" s="7">
        <v>3</v>
      </c>
      <c r="AL88" s="51">
        <f t="shared" si="41"/>
        <v>27.932222222222236</v>
      </c>
      <c r="AM88" s="51">
        <f t="shared" si="42"/>
        <v>7.7843787861601594</v>
      </c>
      <c r="AN88" s="50">
        <v>76.517777777777766</v>
      </c>
      <c r="AO88" s="49">
        <v>2.1163315570248504</v>
      </c>
      <c r="AP88" s="7">
        <v>3</v>
      </c>
      <c r="AQ88" s="50">
        <v>132.43111111111111</v>
      </c>
      <c r="AR88" s="49">
        <v>29.085261890848784</v>
      </c>
      <c r="AS88" s="7">
        <v>3</v>
      </c>
      <c r="AT88" s="51">
        <f t="shared" si="43"/>
        <v>55.913333333333341</v>
      </c>
      <c r="AU88" s="51">
        <f t="shared" si="44"/>
        <v>16.836778378681593</v>
      </c>
      <c r="AV88" s="52">
        <v>9.9888888888888874E-2</v>
      </c>
      <c r="AW88" s="53">
        <v>1.1236514551196883E-2</v>
      </c>
      <c r="AX88" s="7">
        <v>3</v>
      </c>
      <c r="AY88" s="52">
        <v>8.0888888888888885E-2</v>
      </c>
      <c r="AZ88" s="53">
        <v>1.6337867851281187E-2</v>
      </c>
      <c r="BA88" s="7">
        <v>3</v>
      </c>
      <c r="BB88" s="51">
        <f t="shared" si="45"/>
        <v>-1.8999999999999989E-2</v>
      </c>
      <c r="BC88" s="51">
        <f t="shared" si="46"/>
        <v>1.1448219442125585E-2</v>
      </c>
      <c r="BD88" s="50">
        <v>-34.583333333333336</v>
      </c>
      <c r="BE88" s="49">
        <v>2.8871843261789389</v>
      </c>
      <c r="BF88" s="7">
        <v>3</v>
      </c>
      <c r="BG88" s="50">
        <v>-8.9666666666666668</v>
      </c>
      <c r="BH88" s="48">
        <v>1.1565609942122876</v>
      </c>
      <c r="BI88" s="7">
        <v>3</v>
      </c>
      <c r="BJ88" s="51">
        <f t="shared" si="47"/>
        <v>25.616666666666667</v>
      </c>
      <c r="BK88" s="51">
        <f t="shared" si="48"/>
        <v>1.7956861888673319</v>
      </c>
      <c r="BL88" s="34">
        <v>0.20915085124404453</v>
      </c>
      <c r="BM88" s="7">
        <v>2.4979436140830622E-2</v>
      </c>
      <c r="BN88" s="7">
        <v>3</v>
      </c>
      <c r="BO88" s="7">
        <v>0.31487722273974</v>
      </c>
      <c r="BP88" s="7">
        <v>3.6889823075878438E-2</v>
      </c>
      <c r="BQ88" s="7">
        <v>3</v>
      </c>
      <c r="BR88" s="51">
        <f t="shared" si="49"/>
        <v>0.10572637149569547</v>
      </c>
      <c r="BS88" s="51">
        <f t="shared" si="50"/>
        <v>2.5721788924848967E-2</v>
      </c>
      <c r="BT88" s="73">
        <v>539.08333333333337</v>
      </c>
      <c r="BU88" s="73">
        <v>1.2573119475028374</v>
      </c>
      <c r="BV88">
        <v>3</v>
      </c>
      <c r="BW88" s="53">
        <v>2.8350867554497561</v>
      </c>
      <c r="BX88" s="53">
        <v>0.98895918769959978</v>
      </c>
      <c r="BY88" s="7">
        <v>3</v>
      </c>
      <c r="BZ88" s="7">
        <v>959.66812878026599</v>
      </c>
      <c r="CA88" s="7">
        <v>24.981845229409203</v>
      </c>
      <c r="CB88" s="7">
        <v>2</v>
      </c>
      <c r="CC88" s="47">
        <f t="shared" si="36"/>
        <v>10.009778233441251</v>
      </c>
      <c r="CD88" s="47">
        <f t="shared" si="51"/>
        <v>0.26057209061049785</v>
      </c>
      <c r="CE88" s="7">
        <f t="shared" si="52"/>
        <v>2</v>
      </c>
      <c r="CF88" s="17">
        <f t="shared" si="53"/>
        <v>0.28323172495252019</v>
      </c>
      <c r="CG88" s="34">
        <f t="shared" si="54"/>
        <v>5.7279565475792993E-2</v>
      </c>
    </row>
    <row r="89" spans="1:85" x14ac:dyDescent="0.25">
      <c r="A89" s="7" t="s">
        <v>192</v>
      </c>
      <c r="B89" s="7" t="s">
        <v>2590</v>
      </c>
      <c r="C89" s="7" t="s">
        <v>15</v>
      </c>
      <c r="D89" s="76" t="s">
        <v>14</v>
      </c>
      <c r="E89" s="45">
        <v>1.3239981809194515E-2</v>
      </c>
      <c r="F89" s="45">
        <v>1.5628375212592371E-2</v>
      </c>
      <c r="G89" s="7">
        <v>2</v>
      </c>
      <c r="H89" s="46">
        <f t="shared" si="30"/>
        <v>-6.2389550497899338</v>
      </c>
      <c r="I89" s="46">
        <f t="shared" si="31"/>
        <v>1.7029464044052727</v>
      </c>
      <c r="J89" s="74">
        <v>59.330871183280216</v>
      </c>
      <c r="K89" s="74">
        <v>6.4378564683059603</v>
      </c>
      <c r="L89" s="7">
        <v>19.100000000000001</v>
      </c>
      <c r="M89" s="7">
        <v>197</v>
      </c>
      <c r="N89" s="47">
        <f t="shared" si="34"/>
        <v>1.06021789627986E-17</v>
      </c>
      <c r="O89" s="47">
        <f t="shared" si="35"/>
        <v>1.10585583730654E-10</v>
      </c>
      <c r="P89" s="48">
        <v>90.217777777777783</v>
      </c>
      <c r="Q89" s="49">
        <v>2.3585526007215338</v>
      </c>
      <c r="R89" s="7">
        <v>3</v>
      </c>
      <c r="S89" s="50">
        <v>88.32</v>
      </c>
      <c r="T89" s="49">
        <v>2.966720973285712</v>
      </c>
      <c r="U89" s="7">
        <v>3</v>
      </c>
      <c r="V89" s="51">
        <f t="shared" si="37"/>
        <v>-1.8977777777777902</v>
      </c>
      <c r="W89" s="51">
        <f t="shared" si="38"/>
        <v>2.1881654190747426</v>
      </c>
      <c r="X89" s="50">
        <v>88.483333333333334</v>
      </c>
      <c r="Y89" s="49">
        <v>2.578696914679544</v>
      </c>
      <c r="Z89" s="7">
        <v>3</v>
      </c>
      <c r="AA89" s="50">
        <v>85.305555555555557</v>
      </c>
      <c r="AB89" s="48">
        <v>4.8555859393913314</v>
      </c>
      <c r="AC89" s="7">
        <v>3</v>
      </c>
      <c r="AD89" s="51">
        <f t="shared" si="39"/>
        <v>-3.1777777777777771</v>
      </c>
      <c r="AE89" s="51">
        <f t="shared" si="40"/>
        <v>3.1741871711559275</v>
      </c>
      <c r="AF89" s="50">
        <v>94.515555555555537</v>
      </c>
      <c r="AG89" s="49">
        <v>4.7669141349903086</v>
      </c>
      <c r="AH89" s="7">
        <v>3</v>
      </c>
      <c r="AI89" s="50">
        <v>79.325555555555539</v>
      </c>
      <c r="AJ89" s="49">
        <v>8.4994472587165113</v>
      </c>
      <c r="AK89" s="7">
        <v>3</v>
      </c>
      <c r="AL89" s="51">
        <f t="shared" si="41"/>
        <v>-15.189999999999998</v>
      </c>
      <c r="AM89" s="51">
        <f t="shared" si="42"/>
        <v>5.6262502040013</v>
      </c>
      <c r="AN89" s="50">
        <v>94.515555555555537</v>
      </c>
      <c r="AO89" s="49">
        <v>2.1754701492712623</v>
      </c>
      <c r="AP89" s="7">
        <v>3</v>
      </c>
      <c r="AQ89" s="50">
        <v>92.458888888888893</v>
      </c>
      <c r="AR89" s="49">
        <v>0.57923640667245013</v>
      </c>
      <c r="AS89" s="7">
        <v>3</v>
      </c>
      <c r="AT89" s="51">
        <f t="shared" si="43"/>
        <v>-2.0566666666666436</v>
      </c>
      <c r="AU89" s="51">
        <f t="shared" si="44"/>
        <v>1.2997673106092416</v>
      </c>
      <c r="AV89" s="52">
        <v>5.0444444444444451E-2</v>
      </c>
      <c r="AW89" s="53">
        <v>7.9884175413416341E-3</v>
      </c>
      <c r="AX89" s="7">
        <v>3</v>
      </c>
      <c r="AY89" s="52">
        <v>5.0333333333333334E-2</v>
      </c>
      <c r="AZ89" s="53">
        <v>1.6825905952165286E-2</v>
      </c>
      <c r="BA89" s="7">
        <v>3</v>
      </c>
      <c r="BB89" s="51">
        <f t="shared" si="45"/>
        <v>-1.1111111111111738E-4</v>
      </c>
      <c r="BC89" s="51">
        <f t="shared" si="46"/>
        <v>1.0753695890652757E-2</v>
      </c>
      <c r="BD89" s="50">
        <v>-19.116666666666667</v>
      </c>
      <c r="BE89" s="49">
        <v>1.251332622979731</v>
      </c>
      <c r="BF89" s="7">
        <v>3</v>
      </c>
      <c r="BG89" s="50">
        <v>-9.6181666666666672</v>
      </c>
      <c r="BH89" s="48">
        <v>3.2391619415110013</v>
      </c>
      <c r="BI89" s="7">
        <v>3</v>
      </c>
      <c r="BJ89" s="51">
        <f t="shared" si="47"/>
        <v>9.4984999999999999</v>
      </c>
      <c r="BK89" s="51">
        <f t="shared" si="48"/>
        <v>2.0048277911636747</v>
      </c>
      <c r="BL89" s="34">
        <v>0.22372308928952447</v>
      </c>
      <c r="BM89" s="7">
        <v>1.2064354087744538E-2</v>
      </c>
      <c r="BN89" s="7">
        <v>3</v>
      </c>
      <c r="BO89" s="7">
        <v>0.27567591352526671</v>
      </c>
      <c r="BP89" s="7">
        <v>9.241517144946533E-2</v>
      </c>
      <c r="BQ89" s="7">
        <v>3</v>
      </c>
      <c r="BR89" s="51">
        <f t="shared" si="49"/>
        <v>5.195282423574224E-2</v>
      </c>
      <c r="BS89" s="51">
        <f t="shared" si="50"/>
        <v>5.3808650337991044E-2</v>
      </c>
      <c r="BT89" s="73">
        <v>540.13333333333333</v>
      </c>
      <c r="BU89" s="73">
        <v>1.0692676621563737</v>
      </c>
      <c r="BV89">
        <v>3</v>
      </c>
      <c r="BW89" s="53">
        <v>1.2467564414740206</v>
      </c>
      <c r="BX89" s="53">
        <v>7.461871820896239E-2</v>
      </c>
      <c r="BY89" s="7">
        <v>3</v>
      </c>
      <c r="BZ89" s="7">
        <v>962.67304896573842</v>
      </c>
      <c r="CA89" s="7">
        <v>37.465399795028439</v>
      </c>
      <c r="CB89" s="7">
        <v>2</v>
      </c>
      <c r="CC89" s="47">
        <f t="shared" si="36"/>
        <v>10.041120927611994</v>
      </c>
      <c r="CD89" s="47">
        <f t="shared" si="51"/>
        <v>0.3907812837882812</v>
      </c>
      <c r="CE89" s="7">
        <f t="shared" si="52"/>
        <v>2</v>
      </c>
      <c r="CF89" s="17">
        <f t="shared" si="53"/>
        <v>0.12416506587880798</v>
      </c>
      <c r="CG89" s="34">
        <f t="shared" si="54"/>
        <v>5.4848469247918185E-3</v>
      </c>
    </row>
    <row r="90" spans="1:85" x14ac:dyDescent="0.25">
      <c r="A90" s="7" t="s">
        <v>104</v>
      </c>
      <c r="B90" s="7" t="s">
        <v>2590</v>
      </c>
      <c r="C90" s="7" t="s">
        <v>16</v>
      </c>
      <c r="D90" s="76" t="s">
        <v>8</v>
      </c>
      <c r="E90" s="45">
        <v>5.9662528665674314E-2</v>
      </c>
      <c r="F90" s="45">
        <v>6.9488060321104377E-3</v>
      </c>
      <c r="G90" s="7">
        <v>3</v>
      </c>
      <c r="H90" s="46">
        <f t="shared" si="30"/>
        <v>-4.0670310653346018</v>
      </c>
      <c r="I90" s="46">
        <f t="shared" si="31"/>
        <v>0.16802854700982089</v>
      </c>
      <c r="J90" s="74">
        <v>59.330871183280216</v>
      </c>
      <c r="K90" s="74">
        <v>6.4378564683059603</v>
      </c>
      <c r="L90" s="7">
        <v>19.100000000000001</v>
      </c>
      <c r="M90" s="7">
        <v>197</v>
      </c>
      <c r="N90" s="47">
        <f t="shared" si="34"/>
        <v>1.06021789627986E-17</v>
      </c>
      <c r="O90" s="47">
        <f t="shared" si="35"/>
        <v>1.10585583730654E-10</v>
      </c>
      <c r="P90" s="48">
        <v>67.587777777777774</v>
      </c>
      <c r="Q90" s="49">
        <v>3.8063869327068547</v>
      </c>
      <c r="R90" s="7">
        <v>3</v>
      </c>
      <c r="S90" s="50">
        <v>107.6125</v>
      </c>
      <c r="T90" s="49">
        <v>1.1867608810914281</v>
      </c>
      <c r="U90" s="7">
        <v>2</v>
      </c>
      <c r="V90" s="51">
        <f t="shared" si="37"/>
        <v>40.024722222222223</v>
      </c>
      <c r="W90" s="51">
        <f t="shared" si="38"/>
        <v>2.352387692311428</v>
      </c>
      <c r="X90" s="50">
        <v>66.206666666666663</v>
      </c>
      <c r="Y90" s="49">
        <v>4.5449801368591842</v>
      </c>
      <c r="Z90" s="7">
        <v>3</v>
      </c>
      <c r="AA90" s="50">
        <v>435.13333333333333</v>
      </c>
      <c r="AB90" s="48">
        <v>401.50465844813743</v>
      </c>
      <c r="AC90" s="7">
        <v>2</v>
      </c>
      <c r="AD90" s="51">
        <f t="shared" si="39"/>
        <v>368.92666666666668</v>
      </c>
      <c r="AE90" s="51">
        <f t="shared" si="40"/>
        <v>283.9187929542399</v>
      </c>
      <c r="AF90" s="50">
        <v>71.742222222222225</v>
      </c>
      <c r="AG90" s="49">
        <v>4.5495213423440939</v>
      </c>
      <c r="AH90" s="7">
        <v>3</v>
      </c>
      <c r="AI90" s="50">
        <v>99.191666666666663</v>
      </c>
      <c r="AJ90" s="49">
        <v>0.34176827757349865</v>
      </c>
      <c r="AK90" s="7">
        <v>2</v>
      </c>
      <c r="AL90" s="51">
        <f t="shared" si="41"/>
        <v>27.449444444444438</v>
      </c>
      <c r="AM90" s="51">
        <f t="shared" si="42"/>
        <v>2.6377612210469787</v>
      </c>
      <c r="AN90" s="50">
        <v>71.742222222222225</v>
      </c>
      <c r="AO90" s="49">
        <v>4.433225980320942</v>
      </c>
      <c r="AP90" s="7">
        <v>3</v>
      </c>
      <c r="AQ90" s="50">
        <v>132.72833333333332</v>
      </c>
      <c r="AR90" s="49">
        <v>22.092372866871816</v>
      </c>
      <c r="AS90" s="7">
        <v>2</v>
      </c>
      <c r="AT90" s="51">
        <f t="shared" si="43"/>
        <v>60.9861111111111</v>
      </c>
      <c r="AU90" s="51">
        <f t="shared" si="44"/>
        <v>15.829960001275362</v>
      </c>
      <c r="AV90" s="52">
        <v>9.1777777777777778E-2</v>
      </c>
      <c r="AW90" s="53">
        <v>2.0467680032820647E-2</v>
      </c>
      <c r="AX90" s="7">
        <v>3</v>
      </c>
      <c r="AY90" s="52">
        <v>9.4833333333333325E-2</v>
      </c>
      <c r="AZ90" s="53">
        <v>2.1213203435596546E-3</v>
      </c>
      <c r="BA90" s="7">
        <v>2</v>
      </c>
      <c r="BB90" s="51">
        <f t="shared" si="45"/>
        <v>3.0555555555555475E-3</v>
      </c>
      <c r="BC90" s="51">
        <f t="shared" si="46"/>
        <v>1.1911841810091408E-2</v>
      </c>
      <c r="BD90" s="50">
        <v>-21.45</v>
      </c>
      <c r="BE90" s="49">
        <v>10.624382334987764</v>
      </c>
      <c r="BF90" s="7">
        <v>3</v>
      </c>
      <c r="BG90" s="50">
        <v>-9.7649999999999988</v>
      </c>
      <c r="BH90" s="48">
        <v>1.2458230211390389</v>
      </c>
      <c r="BI90" s="7">
        <v>3</v>
      </c>
      <c r="BJ90" s="51">
        <f t="shared" si="47"/>
        <v>11.685</v>
      </c>
      <c r="BK90" s="51">
        <f t="shared" si="48"/>
        <v>6.1760174600357702</v>
      </c>
      <c r="BL90" s="34">
        <v>0.36210135046605885</v>
      </c>
      <c r="BM90" s="7">
        <v>0.14706582312369382</v>
      </c>
      <c r="BN90" s="7">
        <v>3</v>
      </c>
      <c r="BO90" s="7">
        <v>0.32615783998769882</v>
      </c>
      <c r="BP90" s="7">
        <v>2.3279071686702776E-2</v>
      </c>
      <c r="BQ90" s="7">
        <v>3</v>
      </c>
      <c r="BR90" s="51">
        <f t="shared" si="49"/>
        <v>-3.594351047836003E-2</v>
      </c>
      <c r="BS90" s="51">
        <f t="shared" si="50"/>
        <v>8.5965635594781417E-2</v>
      </c>
      <c r="BT90" s="73">
        <v>537.23333333333335</v>
      </c>
      <c r="BU90" s="73">
        <v>1.5044378795195823</v>
      </c>
      <c r="BV90">
        <v>3</v>
      </c>
      <c r="BW90" s="53">
        <v>1.8947414414534718</v>
      </c>
      <c r="BX90" s="53">
        <v>0.71994829566852803</v>
      </c>
      <c r="BY90" s="7">
        <v>3</v>
      </c>
      <c r="BZ90" s="7">
        <v>740.01900087797708</v>
      </c>
      <c r="CA90" s="7">
        <v>21.476111492672203</v>
      </c>
      <c r="CB90" s="7">
        <v>2</v>
      </c>
      <c r="CC90" s="47">
        <f t="shared" si="36"/>
        <v>7.7187372021368699</v>
      </c>
      <c r="CD90" s="47">
        <f t="shared" si="51"/>
        <v>0.22400568166365492</v>
      </c>
      <c r="CE90" s="7">
        <f t="shared" si="52"/>
        <v>2</v>
      </c>
      <c r="CF90" s="17">
        <f t="shared" si="53"/>
        <v>0.24547298241076637</v>
      </c>
      <c r="CG90" s="34">
        <f t="shared" si="54"/>
        <v>5.4086169623562268E-2</v>
      </c>
    </row>
    <row r="91" spans="1:85" x14ac:dyDescent="0.25">
      <c r="A91" s="7" t="s">
        <v>105</v>
      </c>
      <c r="B91" s="7" t="s">
        <v>2590</v>
      </c>
      <c r="C91" s="7" t="s">
        <v>17</v>
      </c>
      <c r="D91" s="76" t="s">
        <v>6</v>
      </c>
      <c r="E91" s="45">
        <v>3.9886433791434493E-2</v>
      </c>
      <c r="F91" s="45">
        <v>1.7981431049985765E-2</v>
      </c>
      <c r="G91" s="7">
        <v>3</v>
      </c>
      <c r="H91" s="46">
        <f t="shared" si="30"/>
        <v>-4.6479580505915141</v>
      </c>
      <c r="I91" s="46">
        <f t="shared" si="31"/>
        <v>0.65038959209916147</v>
      </c>
      <c r="J91" s="74">
        <v>59.330871183280216</v>
      </c>
      <c r="K91" s="74">
        <v>6.4378564683059603</v>
      </c>
      <c r="L91" s="7">
        <v>19.100000000000001</v>
      </c>
      <c r="M91" s="7">
        <v>197</v>
      </c>
      <c r="N91" s="47">
        <f t="shared" si="34"/>
        <v>1.06021789627986E-17</v>
      </c>
      <c r="O91" s="47">
        <f t="shared" si="35"/>
        <v>1.10585583730654E-10</v>
      </c>
      <c r="P91" s="48">
        <v>75.804444444444428</v>
      </c>
      <c r="Q91" s="49">
        <v>4.3061201063568104</v>
      </c>
      <c r="R91" s="7">
        <v>3</v>
      </c>
      <c r="S91" s="50">
        <v>103.94166666666666</v>
      </c>
      <c r="T91" s="49">
        <v>1.2091525958290119</v>
      </c>
      <c r="U91" s="7">
        <v>2</v>
      </c>
      <c r="V91" s="51">
        <f t="shared" si="37"/>
        <v>28.137222222222235</v>
      </c>
      <c r="W91" s="51">
        <f t="shared" si="38"/>
        <v>2.6290521340317339</v>
      </c>
      <c r="X91" s="50">
        <v>75.657777777777781</v>
      </c>
      <c r="Y91" s="49">
        <v>4.7925930505466647</v>
      </c>
      <c r="Z91" s="7">
        <v>3</v>
      </c>
      <c r="AA91" s="50">
        <v>106.10833333333332</v>
      </c>
      <c r="AB91" s="48">
        <v>1.1902964149973476</v>
      </c>
      <c r="AC91" s="7">
        <v>2</v>
      </c>
      <c r="AD91" s="51">
        <f t="shared" si="39"/>
        <v>30.450555555555539</v>
      </c>
      <c r="AE91" s="51">
        <f t="shared" si="40"/>
        <v>2.8921823640912581</v>
      </c>
      <c r="AF91" s="50">
        <v>79.833333333333329</v>
      </c>
      <c r="AG91" s="49">
        <v>5.9471060500356252</v>
      </c>
      <c r="AH91" s="7">
        <v>3</v>
      </c>
      <c r="AI91" s="50">
        <v>101.53666666666666</v>
      </c>
      <c r="AJ91" s="49">
        <v>0.1555634918610497</v>
      </c>
      <c r="AK91" s="7">
        <v>2</v>
      </c>
      <c r="AL91" s="51">
        <f t="shared" si="41"/>
        <v>21.703333333333333</v>
      </c>
      <c r="AM91" s="51">
        <f t="shared" si="42"/>
        <v>3.4353248449198293</v>
      </c>
      <c r="AN91" s="50">
        <v>79.833333333333329</v>
      </c>
      <c r="AO91" s="49">
        <v>2.8006031096493738</v>
      </c>
      <c r="AP91" s="7">
        <v>3</v>
      </c>
      <c r="AQ91" s="50">
        <v>108.14333333333332</v>
      </c>
      <c r="AR91" s="49">
        <v>1.1926534376013007</v>
      </c>
      <c r="AS91" s="7">
        <v>2</v>
      </c>
      <c r="AT91" s="51">
        <f t="shared" si="43"/>
        <v>28.309999999999988</v>
      </c>
      <c r="AU91" s="51">
        <f t="shared" si="44"/>
        <v>1.8236420620204907</v>
      </c>
      <c r="AV91" s="52">
        <v>6.8000000000000005E-2</v>
      </c>
      <c r="AW91" s="53">
        <v>1.8330302779823344E-2</v>
      </c>
      <c r="AX91" s="7">
        <v>3</v>
      </c>
      <c r="AY91" s="52">
        <v>5.7500000000000002E-2</v>
      </c>
      <c r="AZ91" s="53">
        <v>1.5792051446499575E-2</v>
      </c>
      <c r="BA91" s="7">
        <v>2</v>
      </c>
      <c r="BB91" s="51">
        <f t="shared" si="45"/>
        <v>-1.0500000000000002E-2</v>
      </c>
      <c r="BC91" s="51">
        <f t="shared" si="46"/>
        <v>1.5384877134525465E-2</v>
      </c>
      <c r="BD91" s="50">
        <v>-36.083333333333336</v>
      </c>
      <c r="BE91" s="49">
        <v>4.9245135123516013</v>
      </c>
      <c r="BF91" s="7">
        <v>3</v>
      </c>
      <c r="BG91" s="50">
        <v>-11.576666666666668</v>
      </c>
      <c r="BH91" s="48">
        <v>2.6582199557849391</v>
      </c>
      <c r="BI91" s="7">
        <v>3</v>
      </c>
      <c r="BJ91" s="51">
        <f t="shared" si="47"/>
        <v>24.506666666666668</v>
      </c>
      <c r="BK91" s="51">
        <f t="shared" si="48"/>
        <v>3.2309424149756878</v>
      </c>
      <c r="BL91" s="34">
        <v>0.23924775220485994</v>
      </c>
      <c r="BM91" s="7">
        <v>1.5329819267036651E-2</v>
      </c>
      <c r="BN91" s="7">
        <v>3</v>
      </c>
      <c r="BO91" s="7">
        <v>0.25665848740319097</v>
      </c>
      <c r="BP91" s="7">
        <v>1.8938214347786097E-2</v>
      </c>
      <c r="BQ91" s="7">
        <v>3</v>
      </c>
      <c r="BR91" s="51">
        <f t="shared" si="49"/>
        <v>1.7410735198331029E-2</v>
      </c>
      <c r="BS91" s="51">
        <f t="shared" si="50"/>
        <v>1.4067211538926249E-2</v>
      </c>
      <c r="BT91" s="73">
        <v>539.73333333333335</v>
      </c>
      <c r="BU91" s="73">
        <v>0.92915732431773168</v>
      </c>
      <c r="BV91">
        <v>3</v>
      </c>
      <c r="BW91" s="53">
        <v>2.1262877883468669</v>
      </c>
      <c r="BX91" s="53">
        <v>1.1718106166697111</v>
      </c>
      <c r="BY91" s="7">
        <v>3</v>
      </c>
      <c r="BZ91" s="7">
        <v>888.19773603705028</v>
      </c>
      <c r="CA91" s="7">
        <v>125.96718336829026</v>
      </c>
      <c r="CB91" s="7">
        <v>2</v>
      </c>
      <c r="CC91" s="47">
        <f t="shared" si="36"/>
        <v>9.264309294584427</v>
      </c>
      <c r="CD91" s="47">
        <f t="shared" si="51"/>
        <v>1.3138954315492561</v>
      </c>
      <c r="CE91" s="7">
        <f t="shared" si="52"/>
        <v>2</v>
      </c>
      <c r="CF91" s="17">
        <f t="shared" si="53"/>
        <v>0.22951390338293393</v>
      </c>
      <c r="CG91" s="34">
        <f t="shared" si="54"/>
        <v>7.6568370052485721E-2</v>
      </c>
    </row>
    <row r="92" spans="1:85" x14ac:dyDescent="0.25">
      <c r="A92" s="7" t="s">
        <v>193</v>
      </c>
      <c r="B92" s="7" t="s">
        <v>2590</v>
      </c>
      <c r="C92" s="7" t="s">
        <v>18</v>
      </c>
      <c r="D92" s="76" t="s">
        <v>8</v>
      </c>
      <c r="E92" s="45">
        <v>5.3017121033659527E-2</v>
      </c>
      <c r="F92" s="45">
        <v>4.010323576130035E-2</v>
      </c>
      <c r="G92" s="7">
        <v>3</v>
      </c>
      <c r="H92" s="46">
        <f t="shared" si="30"/>
        <v>-4.2373978595022637</v>
      </c>
      <c r="I92" s="46">
        <f t="shared" si="31"/>
        <v>1.0912840650041491</v>
      </c>
      <c r="J92" s="74">
        <v>59.330871183280216</v>
      </c>
      <c r="K92" s="74">
        <v>6.4378564683059603</v>
      </c>
      <c r="L92" s="7">
        <v>19.100000000000001</v>
      </c>
      <c r="M92" s="7">
        <v>197</v>
      </c>
      <c r="N92" s="47">
        <f t="shared" si="34"/>
        <v>1.06021789627986E-17</v>
      </c>
      <c r="O92" s="47">
        <f t="shared" si="35"/>
        <v>1.10585583730654E-10</v>
      </c>
      <c r="P92" s="48">
        <v>75.595555555555549</v>
      </c>
      <c r="Q92" s="49">
        <v>1.1011172777044538</v>
      </c>
      <c r="R92" s="7">
        <v>3</v>
      </c>
      <c r="S92" s="50">
        <v>53.413333333333334</v>
      </c>
      <c r="T92" s="49">
        <v>46.277586727630187</v>
      </c>
      <c r="U92" s="7">
        <v>3</v>
      </c>
      <c r="V92" s="51">
        <f t="shared" si="37"/>
        <v>-22.182222222222215</v>
      </c>
      <c r="W92" s="51">
        <f t="shared" si="38"/>
        <v>26.7259392887172</v>
      </c>
      <c r="X92" s="50">
        <v>68.007777777777775</v>
      </c>
      <c r="Y92" s="49">
        <v>8.741945711042499</v>
      </c>
      <c r="Z92" s="7">
        <v>3</v>
      </c>
      <c r="AA92" s="50">
        <v>40.18555555555556</v>
      </c>
      <c r="AB92" s="48">
        <v>37.709918579324189</v>
      </c>
      <c r="AC92" s="7">
        <v>3</v>
      </c>
      <c r="AD92" s="51">
        <f t="shared" si="39"/>
        <v>-27.822222222222216</v>
      </c>
      <c r="AE92" s="51">
        <f t="shared" si="40"/>
        <v>22.34919516876073</v>
      </c>
      <c r="AF92" s="50">
        <v>80.925555555555562</v>
      </c>
      <c r="AG92" s="49">
        <v>10.693487633965708</v>
      </c>
      <c r="AH92" s="7">
        <v>3</v>
      </c>
      <c r="AI92" s="50">
        <v>33.971111111111107</v>
      </c>
      <c r="AJ92" s="49">
        <v>33.69839368630258</v>
      </c>
      <c r="AK92" s="7">
        <v>3</v>
      </c>
      <c r="AL92" s="51">
        <f t="shared" si="41"/>
        <v>-46.954444444444455</v>
      </c>
      <c r="AM92" s="51">
        <f t="shared" si="42"/>
        <v>20.411862685007584</v>
      </c>
      <c r="AN92" s="50">
        <v>80.925555555555562</v>
      </c>
      <c r="AO92" s="49">
        <v>1.0677824025798803</v>
      </c>
      <c r="AP92" s="7">
        <v>3</v>
      </c>
      <c r="AQ92" s="50">
        <v>57.896666666666668</v>
      </c>
      <c r="AR92" s="49">
        <v>50.144132591294621</v>
      </c>
      <c r="AS92" s="7">
        <v>3</v>
      </c>
      <c r="AT92" s="51">
        <f t="shared" si="43"/>
        <v>-23.028888888888893</v>
      </c>
      <c r="AU92" s="51">
        <f t="shared" si="44"/>
        <v>28.957291497379348</v>
      </c>
      <c r="AV92" s="52">
        <v>9.1888888888888867E-2</v>
      </c>
      <c r="AW92" s="53">
        <v>1.803186479951956E-2</v>
      </c>
      <c r="AX92" s="7">
        <v>3</v>
      </c>
      <c r="AY92" s="52">
        <v>8.5666666666666669E-2</v>
      </c>
      <c r="AZ92" s="53">
        <v>7.4928855144952886E-2</v>
      </c>
      <c r="BA92" s="7">
        <v>3</v>
      </c>
      <c r="BB92" s="51">
        <f t="shared" si="45"/>
        <v>-6.2222222222221985E-3</v>
      </c>
      <c r="BC92" s="51">
        <f t="shared" si="46"/>
        <v>4.4495248740667008E-2</v>
      </c>
      <c r="BD92" s="50">
        <v>22.783333333333331</v>
      </c>
      <c r="BE92" s="49">
        <v>3.8837267325770193</v>
      </c>
      <c r="BF92" s="7">
        <v>3</v>
      </c>
      <c r="BG92" s="50">
        <v>-5.43</v>
      </c>
      <c r="BH92" s="48">
        <v>4.7295560045315046</v>
      </c>
      <c r="BI92" s="7">
        <v>3</v>
      </c>
      <c r="BJ92" s="51">
        <f t="shared" si="47"/>
        <v>-28.213333333333331</v>
      </c>
      <c r="BK92" s="51">
        <f t="shared" si="48"/>
        <v>3.5332720120465004</v>
      </c>
      <c r="BL92" s="34">
        <v>0.27283508754475588</v>
      </c>
      <c r="BM92" s="7">
        <v>6.8867095891388301E-3</v>
      </c>
      <c r="BN92" s="7">
        <v>3</v>
      </c>
      <c r="BO92" s="7">
        <v>0.43458305416601534</v>
      </c>
      <c r="BP92" s="7">
        <v>5.2131362651685609E-2</v>
      </c>
      <c r="BQ92" s="7">
        <v>3</v>
      </c>
      <c r="BR92" s="51">
        <f t="shared" si="49"/>
        <v>0.16174796662125945</v>
      </c>
      <c r="BS92" s="51">
        <f t="shared" si="50"/>
        <v>3.0359544028672424E-2</v>
      </c>
      <c r="BT92" s="73">
        <v>542</v>
      </c>
      <c r="BU92" s="73">
        <v>0.20000000000004547</v>
      </c>
      <c r="BV92">
        <v>3</v>
      </c>
      <c r="BW92" s="53">
        <v>0.14840822600944228</v>
      </c>
      <c r="BX92" s="53">
        <v>3.2756723308727739E-2</v>
      </c>
      <c r="BY92" s="7">
        <v>3</v>
      </c>
      <c r="BZ92" s="7">
        <v>739.06519980180292</v>
      </c>
      <c r="CA92" s="7">
        <v>22.824989910403751</v>
      </c>
      <c r="CB92" s="7">
        <v>2</v>
      </c>
      <c r="CC92" s="47">
        <f t="shared" si="36"/>
        <v>7.7087886199499689</v>
      </c>
      <c r="CD92" s="47">
        <f t="shared" si="51"/>
        <v>0.23807510151875516</v>
      </c>
      <c r="CE92" s="7">
        <f t="shared" si="52"/>
        <v>2</v>
      </c>
      <c r="CF92" s="17">
        <f t="shared" si="53"/>
        <v>1.925182195622397E-2</v>
      </c>
      <c r="CG92" s="34">
        <f t="shared" si="54"/>
        <v>2.4890799278733636E-3</v>
      </c>
    </row>
    <row r="93" spans="1:85" x14ac:dyDescent="0.25">
      <c r="A93" s="7" t="s">
        <v>194</v>
      </c>
      <c r="B93" s="7" t="s">
        <v>2590</v>
      </c>
      <c r="C93" s="7" t="s">
        <v>21</v>
      </c>
      <c r="D93" s="76" t="s">
        <v>8</v>
      </c>
      <c r="E93" s="45">
        <v>0.81048261962109647</v>
      </c>
      <c r="F93" s="45">
        <v>3.3189683634223741E-2</v>
      </c>
      <c r="G93" s="7">
        <v>3</v>
      </c>
      <c r="H93" s="46">
        <f t="shared" si="30"/>
        <v>-0.30314684665880426</v>
      </c>
      <c r="I93" s="46">
        <f t="shared" si="31"/>
        <v>5.9079110185180118E-2</v>
      </c>
      <c r="J93" s="74">
        <v>59.330871183280216</v>
      </c>
      <c r="K93" s="74">
        <v>6.4378564683059603</v>
      </c>
      <c r="L93" s="7">
        <v>19.100000000000001</v>
      </c>
      <c r="M93" s="7">
        <v>197</v>
      </c>
      <c r="N93" s="47">
        <f t="shared" si="34"/>
        <v>1.06021789627986E-17</v>
      </c>
      <c r="O93" s="47">
        <f t="shared" si="35"/>
        <v>1.10585583730654E-10</v>
      </c>
      <c r="P93" s="48">
        <v>86.904444444444437</v>
      </c>
      <c r="Q93" s="49">
        <v>0.72383495151659594</v>
      </c>
      <c r="R93" s="7">
        <v>3</v>
      </c>
      <c r="S93" s="50">
        <v>114.53333333333332</v>
      </c>
      <c r="T93" s="49">
        <v>17.848093580112298</v>
      </c>
      <c r="U93" s="7">
        <v>3</v>
      </c>
      <c r="V93" s="51">
        <f t="shared" si="37"/>
        <v>27.628888888888881</v>
      </c>
      <c r="W93" s="51">
        <f t="shared" si="38"/>
        <v>10.313072311092736</v>
      </c>
      <c r="X93" s="50">
        <v>87.222222222222229</v>
      </c>
      <c r="Y93" s="49">
        <v>19.875556269876704</v>
      </c>
      <c r="Z93" s="7">
        <v>3</v>
      </c>
      <c r="AA93" s="50">
        <v>114.42222222222223</v>
      </c>
      <c r="AB93" s="48">
        <v>31.901688797744626</v>
      </c>
      <c r="AC93" s="7">
        <v>3</v>
      </c>
      <c r="AD93" s="51">
        <f t="shared" si="39"/>
        <v>27.200000000000003</v>
      </c>
      <c r="AE93" s="51">
        <f t="shared" si="40"/>
        <v>21.70065655831009</v>
      </c>
      <c r="AF93" s="50">
        <v>96.471111111111114</v>
      </c>
      <c r="AG93" s="49">
        <v>15.206381335917303</v>
      </c>
      <c r="AH93" s="7">
        <v>3</v>
      </c>
      <c r="AI93" s="50">
        <v>92.274444444444441</v>
      </c>
      <c r="AJ93" s="49">
        <v>20.976963378730311</v>
      </c>
      <c r="AK93" s="7">
        <v>3</v>
      </c>
      <c r="AL93" s="51">
        <f t="shared" si="41"/>
        <v>-4.1966666666666725</v>
      </c>
      <c r="AM93" s="51">
        <f t="shared" si="42"/>
        <v>14.958465005094681</v>
      </c>
      <c r="AN93" s="50">
        <v>96.471111111111114</v>
      </c>
      <c r="AO93" s="49">
        <v>3.4998052855890438</v>
      </c>
      <c r="AP93" s="7">
        <v>3</v>
      </c>
      <c r="AQ93" s="50">
        <v>124.69999999999999</v>
      </c>
      <c r="AR93" s="49">
        <v>21.416919583461269</v>
      </c>
      <c r="AS93" s="7">
        <v>3</v>
      </c>
      <c r="AT93" s="51">
        <f t="shared" si="43"/>
        <v>28.228888888888875</v>
      </c>
      <c r="AU93" s="51">
        <f t="shared" si="44"/>
        <v>12.529073941323887</v>
      </c>
      <c r="AV93" s="52">
        <v>0.1071111111111111</v>
      </c>
      <c r="AW93" s="53">
        <v>7.5816542707697662E-3</v>
      </c>
      <c r="AX93" s="7">
        <v>3</v>
      </c>
      <c r="AY93" s="52">
        <v>0.1381111111111111</v>
      </c>
      <c r="AZ93" s="53">
        <v>5.692132321930899E-2</v>
      </c>
      <c r="BA93" s="7">
        <v>3</v>
      </c>
      <c r="BB93" s="51">
        <f t="shared" si="45"/>
        <v>3.1E-2</v>
      </c>
      <c r="BC93" s="51">
        <f t="shared" si="46"/>
        <v>3.3153775644806663E-2</v>
      </c>
      <c r="BD93" s="50">
        <v>25.733333333333334</v>
      </c>
      <c r="BE93" s="49">
        <v>2.0774583830568858</v>
      </c>
      <c r="BF93" s="7">
        <v>3</v>
      </c>
      <c r="BG93" s="50">
        <v>-9.6966666666666672</v>
      </c>
      <c r="BH93" s="48">
        <v>1.2851977798507668</v>
      </c>
      <c r="BI93" s="7">
        <v>3</v>
      </c>
      <c r="BJ93" s="51">
        <f t="shared" si="47"/>
        <v>-35.43</v>
      </c>
      <c r="BK93" s="51">
        <f t="shared" si="48"/>
        <v>1.4103860779548594</v>
      </c>
      <c r="BL93" s="34">
        <v>0.27553457449805391</v>
      </c>
      <c r="BM93" s="7">
        <v>1.6973324251613308E-3</v>
      </c>
      <c r="BN93" s="7">
        <v>3</v>
      </c>
      <c r="BO93" s="7">
        <v>0.5336569804744703</v>
      </c>
      <c r="BP93" s="7">
        <v>0.14739634592355239</v>
      </c>
      <c r="BQ93" s="7">
        <v>3</v>
      </c>
      <c r="BR93" s="51">
        <f t="shared" si="49"/>
        <v>0.25812240597641639</v>
      </c>
      <c r="BS93" s="51">
        <f t="shared" si="50"/>
        <v>8.5104962113414243E-2</v>
      </c>
      <c r="BT93" s="73">
        <v>543.46666666666658</v>
      </c>
      <c r="BU93" s="73">
        <v>0.20816659994666062</v>
      </c>
      <c r="BV93">
        <v>3</v>
      </c>
      <c r="BW93" s="53">
        <v>0.76926834566901492</v>
      </c>
      <c r="BX93" s="53">
        <v>0.10902570012121726</v>
      </c>
      <c r="BY93" s="7">
        <v>3</v>
      </c>
      <c r="BZ93" s="7">
        <v>844.36448109979801</v>
      </c>
      <c r="CA93" s="7">
        <v>126.09068180935964</v>
      </c>
      <c r="CB93" s="7">
        <v>2</v>
      </c>
      <c r="CC93" s="47">
        <f t="shared" si="36"/>
        <v>8.8071083643738426</v>
      </c>
      <c r="CD93" s="47">
        <f t="shared" si="51"/>
        <v>1.3151835768676292</v>
      </c>
      <c r="CE93" s="7">
        <f t="shared" si="52"/>
        <v>2</v>
      </c>
      <c r="CF93" s="17">
        <f t="shared" si="53"/>
        <v>8.7346301855536157E-2</v>
      </c>
      <c r="CG93" s="34">
        <f t="shared" si="54"/>
        <v>1.1668333767002975E-2</v>
      </c>
    </row>
    <row r="94" spans="1:85" x14ac:dyDescent="0.25">
      <c r="A94" s="7" t="s">
        <v>106</v>
      </c>
      <c r="B94" s="7" t="s">
        <v>2590</v>
      </c>
      <c r="C94" s="7" t="s">
        <v>25</v>
      </c>
      <c r="D94" s="77" t="s">
        <v>6</v>
      </c>
      <c r="E94" s="45">
        <v>1.707512157561376E-2</v>
      </c>
      <c r="F94" s="45">
        <v>1.3175609074649295E-2</v>
      </c>
      <c r="G94" s="7">
        <v>3</v>
      </c>
      <c r="H94" s="46">
        <f t="shared" si="30"/>
        <v>-5.8719603391708874</v>
      </c>
      <c r="I94" s="46">
        <f t="shared" si="31"/>
        <v>1.1132211146206679</v>
      </c>
      <c r="J94" s="74">
        <v>59.330871183280216</v>
      </c>
      <c r="K94" s="74">
        <v>6.4378564683059603</v>
      </c>
      <c r="L94" s="7">
        <v>19.100000000000001</v>
      </c>
      <c r="M94" s="7">
        <v>197</v>
      </c>
      <c r="N94" s="47">
        <f t="shared" si="34"/>
        <v>1.06021789627986E-17</v>
      </c>
      <c r="O94" s="47">
        <f t="shared" si="35"/>
        <v>1.10585583730654E-10</v>
      </c>
      <c r="P94" s="48">
        <v>73.949999999999989</v>
      </c>
      <c r="Q94" s="49">
        <v>3.0740436633926391</v>
      </c>
      <c r="R94" s="7">
        <v>3</v>
      </c>
      <c r="S94" s="50">
        <v>105.17777777777779</v>
      </c>
      <c r="T94" s="49">
        <v>2.0309640112062044</v>
      </c>
      <c r="U94" s="7">
        <v>3</v>
      </c>
      <c r="V94" s="51">
        <f t="shared" si="37"/>
        <v>31.227777777777803</v>
      </c>
      <c r="W94" s="51">
        <f t="shared" si="38"/>
        <v>2.1271702062645916</v>
      </c>
      <c r="X94" s="50">
        <v>73.093333333333348</v>
      </c>
      <c r="Y94" s="49">
        <v>5.7999511492195577</v>
      </c>
      <c r="Z94" s="7">
        <v>3</v>
      </c>
      <c r="AA94" s="50">
        <v>102.80888888888889</v>
      </c>
      <c r="AB94" s="48">
        <v>3.0223341482542461</v>
      </c>
      <c r="AC94" s="7">
        <v>3</v>
      </c>
      <c r="AD94" s="51">
        <f t="shared" si="39"/>
        <v>29.71555555555554</v>
      </c>
      <c r="AE94" s="51">
        <f t="shared" si="40"/>
        <v>3.7759739157395753</v>
      </c>
      <c r="AF94" s="50">
        <v>78.936666666666667</v>
      </c>
      <c r="AG94" s="49">
        <v>6.4960304118062053</v>
      </c>
      <c r="AH94" s="7">
        <v>3</v>
      </c>
      <c r="AI94" s="50">
        <v>97.455555555555563</v>
      </c>
      <c r="AJ94" s="49">
        <v>4.9315597412463328</v>
      </c>
      <c r="AK94" s="7">
        <v>3</v>
      </c>
      <c r="AL94" s="51">
        <f t="shared" si="41"/>
        <v>18.518888888888895</v>
      </c>
      <c r="AM94" s="51">
        <f t="shared" si="42"/>
        <v>4.7088106280529303</v>
      </c>
      <c r="AN94" s="50">
        <v>78.936666666666667</v>
      </c>
      <c r="AO94" s="49">
        <v>3.6846091304837851</v>
      </c>
      <c r="AP94" s="7">
        <v>3</v>
      </c>
      <c r="AQ94" s="50">
        <v>106.02</v>
      </c>
      <c r="AR94" s="49">
        <v>1.5074923990963709</v>
      </c>
      <c r="AS94" s="7">
        <v>3</v>
      </c>
      <c r="AT94" s="51">
        <f t="shared" si="43"/>
        <v>27.083333333333329</v>
      </c>
      <c r="AU94" s="51">
        <f t="shared" si="44"/>
        <v>2.2984688945598699</v>
      </c>
      <c r="AV94" s="52">
        <v>9.1000000000000011E-2</v>
      </c>
      <c r="AW94" s="53">
        <v>7.2111025509279695E-3</v>
      </c>
      <c r="AX94" s="7">
        <v>3</v>
      </c>
      <c r="AY94" s="52">
        <v>5.6777777777777781E-2</v>
      </c>
      <c r="AZ94" s="53">
        <v>1.5027135948503792E-2</v>
      </c>
      <c r="BA94" s="7">
        <v>3</v>
      </c>
      <c r="BB94" s="51">
        <f t="shared" si="45"/>
        <v>-3.422222222222223E-2</v>
      </c>
      <c r="BC94" s="51">
        <f t="shared" si="46"/>
        <v>9.6231459654109452E-3</v>
      </c>
      <c r="BD94" s="50">
        <v>-37.049999999999997</v>
      </c>
      <c r="BE94" s="49">
        <v>1.0851267207105331</v>
      </c>
      <c r="BF94" s="7">
        <v>3</v>
      </c>
      <c r="BG94" s="50">
        <v>-10.66</v>
      </c>
      <c r="BH94" s="48">
        <v>4.0708844247902665</v>
      </c>
      <c r="BI94" s="7">
        <v>3</v>
      </c>
      <c r="BJ94" s="51">
        <f t="shared" si="47"/>
        <v>26.389999999999997</v>
      </c>
      <c r="BK94" s="51">
        <f t="shared" si="48"/>
        <v>2.4323925121849319</v>
      </c>
      <c r="BL94" s="34">
        <v>0.22988812857480209</v>
      </c>
      <c r="BM94" s="7">
        <v>2.3832172604017442E-2</v>
      </c>
      <c r="BN94" s="7">
        <v>3</v>
      </c>
      <c r="BO94" s="7">
        <v>0.32143647645485346</v>
      </c>
      <c r="BP94" s="7">
        <v>1.3214929825612332E-2</v>
      </c>
      <c r="BQ94" s="7">
        <v>3</v>
      </c>
      <c r="BR94" s="51">
        <f t="shared" si="49"/>
        <v>9.1548347880051367E-2</v>
      </c>
      <c r="BS94" s="51">
        <f t="shared" si="50"/>
        <v>1.5733264350027493E-2</v>
      </c>
      <c r="BT94" s="73">
        <v>541.16666666666663</v>
      </c>
      <c r="BU94" s="73">
        <v>1.115048578911866</v>
      </c>
      <c r="BV94">
        <v>3</v>
      </c>
      <c r="BW94" s="53">
        <v>2.6520157385464791</v>
      </c>
      <c r="BX94" s="53">
        <v>8.0369945726412761E-2</v>
      </c>
      <c r="BY94" s="7">
        <v>3</v>
      </c>
      <c r="BZ94" s="7">
        <v>920.34053640782895</v>
      </c>
      <c r="CA94" s="7">
        <v>82.98830236255462</v>
      </c>
      <c r="CB94" s="7">
        <v>2</v>
      </c>
      <c r="CC94" s="47">
        <f t="shared" si="36"/>
        <v>9.5995734279491565</v>
      </c>
      <c r="CD94" s="47">
        <f t="shared" si="51"/>
        <v>0.86560601285649597</v>
      </c>
      <c r="CE94" s="7">
        <f t="shared" si="52"/>
        <v>2</v>
      </c>
      <c r="CF94" s="17">
        <f t="shared" si="53"/>
        <v>0.27626391510534581</v>
      </c>
      <c r="CG94" s="34">
        <f t="shared" si="54"/>
        <v>1.8265970259976481E-2</v>
      </c>
    </row>
    <row r="95" spans="1:85" x14ac:dyDescent="0.25">
      <c r="A95" s="7" t="s">
        <v>107</v>
      </c>
      <c r="B95" s="7" t="s">
        <v>2590</v>
      </c>
      <c r="C95" s="7" t="s">
        <v>27</v>
      </c>
      <c r="D95" s="76" t="s">
        <v>8</v>
      </c>
      <c r="E95" s="45">
        <v>0.49693744657990768</v>
      </c>
      <c r="F95" s="45">
        <v>2.8936473987315591E-2</v>
      </c>
      <c r="G95" s="7">
        <v>3</v>
      </c>
      <c r="H95" s="46">
        <f t="shared" si="30"/>
        <v>-1.0088638350287247</v>
      </c>
      <c r="I95" s="46">
        <f t="shared" si="31"/>
        <v>8.4007570388640138E-2</v>
      </c>
      <c r="J95" s="74">
        <v>59.330871183280216</v>
      </c>
      <c r="K95" s="74">
        <v>6.4378564683059603</v>
      </c>
      <c r="L95" s="7">
        <v>19.100000000000001</v>
      </c>
      <c r="M95" s="7">
        <v>197</v>
      </c>
      <c r="N95" s="47">
        <f t="shared" si="34"/>
        <v>1.06021789627986E-17</v>
      </c>
      <c r="O95" s="47">
        <f t="shared" si="35"/>
        <v>1.10585583730654E-10</v>
      </c>
      <c r="P95" s="48">
        <v>78.474444444444444</v>
      </c>
      <c r="Q95" s="49">
        <v>1.6479291156995708</v>
      </c>
      <c r="R95" s="7">
        <v>3</v>
      </c>
      <c r="S95" s="50">
        <v>94.454444444444448</v>
      </c>
      <c r="T95" s="49">
        <v>3.26398075520834</v>
      </c>
      <c r="U95" s="7">
        <v>3</v>
      </c>
      <c r="V95" s="51">
        <f t="shared" si="37"/>
        <v>15.980000000000004</v>
      </c>
      <c r="W95" s="51">
        <f t="shared" si="38"/>
        <v>2.1110219279408078</v>
      </c>
      <c r="X95" s="50">
        <v>63.257777777777768</v>
      </c>
      <c r="Y95" s="49">
        <v>12.384155348819924</v>
      </c>
      <c r="Z95" s="7">
        <v>3</v>
      </c>
      <c r="AA95" s="50">
        <v>89.696666666666658</v>
      </c>
      <c r="AB95" s="48">
        <v>6.0784930515529716</v>
      </c>
      <c r="AC95" s="7">
        <v>3</v>
      </c>
      <c r="AD95" s="51">
        <f t="shared" si="39"/>
        <v>26.43888888888889</v>
      </c>
      <c r="AE95" s="51">
        <f t="shared" si="40"/>
        <v>7.9648264572323004</v>
      </c>
      <c r="AF95" s="50">
        <v>85.488888888888894</v>
      </c>
      <c r="AG95" s="49">
        <v>15.466508739615147</v>
      </c>
      <c r="AH95" s="7">
        <v>3</v>
      </c>
      <c r="AI95" s="50">
        <v>79.842222222222219</v>
      </c>
      <c r="AJ95" s="49">
        <v>11.099902568808432</v>
      </c>
      <c r="AK95" s="7">
        <v>3</v>
      </c>
      <c r="AL95" s="51">
        <f t="shared" si="41"/>
        <v>-5.6466666666666754</v>
      </c>
      <c r="AM95" s="51">
        <f t="shared" si="42"/>
        <v>10.991219671926492</v>
      </c>
      <c r="AN95" s="50">
        <v>85.488888888888894</v>
      </c>
      <c r="AO95" s="49">
        <v>1.5924904790691603</v>
      </c>
      <c r="AP95" s="7">
        <v>3</v>
      </c>
      <c r="AQ95" s="50">
        <v>100.91888888888889</v>
      </c>
      <c r="AR95" s="49">
        <v>1.8028752755693616</v>
      </c>
      <c r="AS95" s="7">
        <v>3</v>
      </c>
      <c r="AT95" s="51">
        <f t="shared" si="43"/>
        <v>15.429999999999993</v>
      </c>
      <c r="AU95" s="51">
        <f t="shared" si="44"/>
        <v>1.3888106644638096</v>
      </c>
      <c r="AV95" s="52">
        <v>8.8444444444444451E-2</v>
      </c>
      <c r="AW95" s="53">
        <v>2.5458753860865806E-3</v>
      </c>
      <c r="AX95" s="7">
        <v>3</v>
      </c>
      <c r="AY95" s="52">
        <v>0.10633333333333334</v>
      </c>
      <c r="AZ95" s="53">
        <v>2.5976485092825283E-2</v>
      </c>
      <c r="BA95" s="7">
        <v>3</v>
      </c>
      <c r="BB95" s="51">
        <f t="shared" si="45"/>
        <v>1.7888888888888885E-2</v>
      </c>
      <c r="BC95" s="51">
        <f t="shared" si="46"/>
        <v>1.5069386840647674E-2</v>
      </c>
      <c r="BD95" s="50">
        <v>21.633333333333336</v>
      </c>
      <c r="BE95" s="49">
        <v>2.8863183007653692</v>
      </c>
      <c r="BF95" s="7">
        <v>3</v>
      </c>
      <c r="BG95" s="50">
        <v>-10.795000000000002</v>
      </c>
      <c r="BH95" s="48">
        <v>1.0788535581810903</v>
      </c>
      <c r="BI95" s="7">
        <v>3</v>
      </c>
      <c r="BJ95" s="51">
        <f t="shared" si="47"/>
        <v>-32.428333333333342</v>
      </c>
      <c r="BK95" s="51">
        <f t="shared" si="48"/>
        <v>1.7790220472058131</v>
      </c>
      <c r="BL95" s="34">
        <v>0.28120360923512172</v>
      </c>
      <c r="BM95" s="7">
        <v>1.0514293965671115E-2</v>
      </c>
      <c r="BN95" s="7">
        <v>3</v>
      </c>
      <c r="BO95" s="7">
        <v>0.39138173270200199</v>
      </c>
      <c r="BP95" s="7">
        <v>6.0169390938829739E-2</v>
      </c>
      <c r="BQ95" s="7">
        <v>3</v>
      </c>
      <c r="BR95" s="51">
        <f t="shared" si="49"/>
        <v>0.11017812346688027</v>
      </c>
      <c r="BS95" s="51">
        <f t="shared" si="50"/>
        <v>3.5265214133034246E-2</v>
      </c>
      <c r="BT95" s="73">
        <v>542.86666666666667</v>
      </c>
      <c r="BU95" s="73">
        <v>0.15275252316516738</v>
      </c>
      <c r="BV95">
        <v>3</v>
      </c>
      <c r="BW95" s="53">
        <v>0.37193218628987895</v>
      </c>
      <c r="BX95" s="53">
        <v>0.2382733478678617</v>
      </c>
      <c r="BY95" s="7">
        <v>3</v>
      </c>
      <c r="BZ95" s="7">
        <v>713.40843920188502</v>
      </c>
      <c r="CA95" s="7">
        <v>51.91781846396244</v>
      </c>
      <c r="CB95" s="7">
        <v>2</v>
      </c>
      <c r="CC95" s="47">
        <f t="shared" si="36"/>
        <v>7.4411768528278426</v>
      </c>
      <c r="CD95" s="47">
        <f t="shared" si="51"/>
        <v>0.54152663155422698</v>
      </c>
      <c r="CE95" s="7">
        <f t="shared" si="52"/>
        <v>2</v>
      </c>
      <c r="CF95" s="17">
        <f t="shared" si="53"/>
        <v>4.9982978989208539E-2</v>
      </c>
      <c r="CG95" s="34">
        <f t="shared" si="54"/>
        <v>1.8665354248331319E-2</v>
      </c>
    </row>
    <row r="96" spans="1:85" x14ac:dyDescent="0.25">
      <c r="A96" s="7" t="s">
        <v>108</v>
      </c>
      <c r="B96" s="7" t="s">
        <v>2590</v>
      </c>
      <c r="C96" s="7" t="s">
        <v>30</v>
      </c>
      <c r="D96" s="77" t="s">
        <v>6</v>
      </c>
      <c r="E96" s="45">
        <v>0.1550500233382332</v>
      </c>
      <c r="F96" s="45">
        <v>2.9411419462540352E-3</v>
      </c>
      <c r="G96" s="7">
        <v>3</v>
      </c>
      <c r="H96" s="46">
        <f t="shared" si="30"/>
        <v>-2.6891943517813885</v>
      </c>
      <c r="I96" s="46">
        <f t="shared" si="31"/>
        <v>2.7366464119485904E-2</v>
      </c>
      <c r="J96" s="74">
        <v>59.330871183280216</v>
      </c>
      <c r="K96" s="74">
        <v>6.4378564683059603</v>
      </c>
      <c r="L96" s="7">
        <v>19.100000000000001</v>
      </c>
      <c r="M96" s="7">
        <v>197</v>
      </c>
      <c r="N96" s="47">
        <f t="shared" si="34"/>
        <v>1.06021789627986E-17</v>
      </c>
      <c r="O96" s="47">
        <f t="shared" si="35"/>
        <v>1.10585583730654E-10</v>
      </c>
      <c r="P96" s="48">
        <v>71.327777777777783</v>
      </c>
      <c r="Q96" s="49">
        <v>0.79264909802042915</v>
      </c>
      <c r="R96" s="7">
        <v>3</v>
      </c>
      <c r="S96" s="50">
        <v>102.89666666666668</v>
      </c>
      <c r="T96" s="49">
        <v>6.8400795966778691</v>
      </c>
      <c r="U96" s="7">
        <v>2</v>
      </c>
      <c r="V96" s="51">
        <f t="shared" si="37"/>
        <v>31.568888888888893</v>
      </c>
      <c r="W96" s="51">
        <f t="shared" si="38"/>
        <v>4.858268756320709</v>
      </c>
      <c r="X96" s="50">
        <v>70.955555555555549</v>
      </c>
      <c r="Y96" s="49">
        <v>1.2195870582261037</v>
      </c>
      <c r="Z96" s="7">
        <v>3</v>
      </c>
      <c r="AA96" s="50">
        <v>107.21000000000001</v>
      </c>
      <c r="AB96" s="48">
        <v>14.127993488107213</v>
      </c>
      <c r="AC96" s="7">
        <v>2</v>
      </c>
      <c r="AD96" s="51">
        <f t="shared" si="39"/>
        <v>36.254444444444459</v>
      </c>
      <c r="AE96" s="51">
        <f t="shared" si="40"/>
        <v>10.014783948286857</v>
      </c>
      <c r="AF96" s="50">
        <v>75.662222222222226</v>
      </c>
      <c r="AG96" s="49">
        <v>1.3734668219913897</v>
      </c>
      <c r="AH96" s="7">
        <v>3</v>
      </c>
      <c r="AI96" s="50">
        <v>94.833333333333329</v>
      </c>
      <c r="AJ96" s="49">
        <v>1.3670731102939946</v>
      </c>
      <c r="AK96" s="7">
        <v>2</v>
      </c>
      <c r="AL96" s="51">
        <f t="shared" si="41"/>
        <v>19.171111111111102</v>
      </c>
      <c r="AM96" s="51">
        <f t="shared" si="42"/>
        <v>1.2502992234453949</v>
      </c>
      <c r="AN96" s="50">
        <v>75.662222222222226</v>
      </c>
      <c r="AO96" s="49">
        <v>1.1517249543056542</v>
      </c>
      <c r="AP96" s="7">
        <v>3</v>
      </c>
      <c r="AQ96" s="50">
        <v>107.21</v>
      </c>
      <c r="AR96" s="49">
        <v>10.262476417620752</v>
      </c>
      <c r="AS96" s="7">
        <v>2</v>
      </c>
      <c r="AT96" s="51">
        <f t="shared" si="43"/>
        <v>31.547777777777767</v>
      </c>
      <c r="AU96" s="51">
        <f t="shared" si="44"/>
        <v>7.2870685396278851</v>
      </c>
      <c r="AV96" s="52">
        <v>8.433333333333333E-2</v>
      </c>
      <c r="AW96" s="53">
        <v>9.2616293262998625E-3</v>
      </c>
      <c r="AX96" s="7">
        <v>3</v>
      </c>
      <c r="AY96" s="52">
        <v>8.2833333333333342E-2</v>
      </c>
      <c r="AZ96" s="53">
        <v>1.107800623858925E-2</v>
      </c>
      <c r="BA96" s="7">
        <v>2</v>
      </c>
      <c r="BB96" s="51">
        <f t="shared" si="45"/>
        <v>-1.4999999999999875E-3</v>
      </c>
      <c r="BC96" s="51">
        <f t="shared" si="46"/>
        <v>9.4843926375758874E-3</v>
      </c>
      <c r="BD96" s="50">
        <v>-34.716666666666669</v>
      </c>
      <c r="BE96" s="49">
        <v>1.0016652800877812</v>
      </c>
      <c r="BF96" s="7">
        <v>3</v>
      </c>
      <c r="BG96" s="50">
        <v>-8.6616666666666671</v>
      </c>
      <c r="BH96" s="48">
        <v>1.3945997036186923</v>
      </c>
      <c r="BI96" s="7">
        <v>3</v>
      </c>
      <c r="BJ96" s="51">
        <f t="shared" si="47"/>
        <v>26.055</v>
      </c>
      <c r="BK96" s="51">
        <f t="shared" si="48"/>
        <v>0.99133607935060353</v>
      </c>
      <c r="BL96" s="34">
        <v>0.27376841972475435</v>
      </c>
      <c r="BM96" s="7">
        <v>0.11832358415102957</v>
      </c>
      <c r="BN96" s="7">
        <v>3</v>
      </c>
      <c r="BO96" s="7">
        <v>0.37910640241235682</v>
      </c>
      <c r="BP96" s="7">
        <v>1.9154559135647182E-3</v>
      </c>
      <c r="BQ96" s="7">
        <v>2</v>
      </c>
      <c r="BR96" s="51">
        <f t="shared" si="49"/>
        <v>0.10533798268760247</v>
      </c>
      <c r="BS96" s="51">
        <f t="shared" si="50"/>
        <v>6.8327578676502687E-2</v>
      </c>
      <c r="BT96" s="73">
        <v>540.76666666666665</v>
      </c>
      <c r="BU96" s="73">
        <v>1.2662279942148407</v>
      </c>
      <c r="BV96">
        <v>3</v>
      </c>
      <c r="BW96" s="53">
        <v>1.8076777267438879</v>
      </c>
      <c r="BX96" s="53">
        <v>0.46020918186708365</v>
      </c>
      <c r="BY96" s="7">
        <v>4</v>
      </c>
      <c r="BZ96" s="7">
        <v>788.03749293683404</v>
      </c>
      <c r="CA96" s="7">
        <v>258.15389042809056</v>
      </c>
      <c r="CB96" s="7">
        <v>2</v>
      </c>
      <c r="CC96" s="47">
        <f t="shared" si="36"/>
        <v>8.2195920728975871</v>
      </c>
      <c r="CD96" s="47">
        <f t="shared" si="51"/>
        <v>2.6926633445351693</v>
      </c>
      <c r="CE96" s="7">
        <f t="shared" si="52"/>
        <v>2</v>
      </c>
      <c r="CF96" s="17">
        <f t="shared" si="53"/>
        <v>0.2199230461453596</v>
      </c>
      <c r="CG96" s="34">
        <f t="shared" si="54"/>
        <v>5.8128527452544786E-2</v>
      </c>
    </row>
    <row r="97" spans="1:85" x14ac:dyDescent="0.25">
      <c r="A97" s="7" t="s">
        <v>109</v>
      </c>
      <c r="B97" s="7" t="s">
        <v>2590</v>
      </c>
      <c r="C97" s="7" t="s">
        <v>34</v>
      </c>
      <c r="D97" s="77" t="s">
        <v>6</v>
      </c>
      <c r="E97" s="45">
        <v>0.11829622243611941</v>
      </c>
      <c r="F97" s="45">
        <v>2.1416012058138471E-2</v>
      </c>
      <c r="G97" s="7">
        <v>3</v>
      </c>
      <c r="H97" s="46">
        <f t="shared" si="30"/>
        <v>-3.0795240901842327</v>
      </c>
      <c r="I97" s="46">
        <f t="shared" si="31"/>
        <v>0.26118141184583504</v>
      </c>
      <c r="J97" s="74">
        <v>59.330871183280216</v>
      </c>
      <c r="K97" s="74">
        <v>6.4378564683059603</v>
      </c>
      <c r="L97" s="7">
        <v>19.100000000000001</v>
      </c>
      <c r="M97" s="7">
        <v>197</v>
      </c>
      <c r="N97" s="47">
        <f t="shared" si="34"/>
        <v>1.06021789627986E-17</v>
      </c>
      <c r="O97" s="47">
        <f t="shared" si="35"/>
        <v>1.10585583730654E-10</v>
      </c>
      <c r="P97" s="48">
        <v>72.453333333333333</v>
      </c>
      <c r="Q97" s="49">
        <v>2.5471901730687079</v>
      </c>
      <c r="R97" s="7">
        <v>3</v>
      </c>
      <c r="S97" s="50">
        <v>100.75333333333333</v>
      </c>
      <c r="T97" s="49">
        <v>4.3699326208891485</v>
      </c>
      <c r="U97" s="7">
        <v>3</v>
      </c>
      <c r="V97" s="51">
        <f t="shared" si="37"/>
        <v>28.299999999999997</v>
      </c>
      <c r="W97" s="51">
        <f t="shared" si="38"/>
        <v>2.9203018616168719</v>
      </c>
      <c r="X97" s="50">
        <v>131.04666666666665</v>
      </c>
      <c r="Y97" s="49">
        <v>106.93737876803311</v>
      </c>
      <c r="Z97" s="7">
        <v>3</v>
      </c>
      <c r="AA97" s="50">
        <v>94.785555555555561</v>
      </c>
      <c r="AB97" s="48">
        <v>24.198632728439875</v>
      </c>
      <c r="AC97" s="7">
        <v>3</v>
      </c>
      <c r="AD97" s="51">
        <f t="shared" si="39"/>
        <v>-36.261111111111092</v>
      </c>
      <c r="AE97" s="51">
        <f t="shared" si="40"/>
        <v>63.301334382206356</v>
      </c>
      <c r="AF97" s="50">
        <v>81.11</v>
      </c>
      <c r="AG97" s="49">
        <v>3.3656390070721991</v>
      </c>
      <c r="AH97" s="7">
        <v>3</v>
      </c>
      <c r="AI97" s="50">
        <v>82.206666666666663</v>
      </c>
      <c r="AJ97" s="49">
        <v>24.358952039126017</v>
      </c>
      <c r="AK97" s="7">
        <v>3</v>
      </c>
      <c r="AL97" s="51">
        <f t="shared" si="41"/>
        <v>1.096666666666664</v>
      </c>
      <c r="AM97" s="51">
        <f t="shared" si="42"/>
        <v>14.197254081574689</v>
      </c>
      <c r="AN97" s="50">
        <v>81.11</v>
      </c>
      <c r="AO97" s="49">
        <v>13.291666980146241</v>
      </c>
      <c r="AP97" s="7">
        <v>3</v>
      </c>
      <c r="AQ97" s="50">
        <v>107.0911111111111</v>
      </c>
      <c r="AR97" s="49">
        <v>5.8057072813772725</v>
      </c>
      <c r="AS97" s="7">
        <v>3</v>
      </c>
      <c r="AT97" s="51">
        <f t="shared" si="43"/>
        <v>25.981111111111105</v>
      </c>
      <c r="AU97" s="51">
        <f t="shared" si="44"/>
        <v>8.3740601094122198</v>
      </c>
      <c r="AV97" s="52">
        <v>8.6333333333333331E-2</v>
      </c>
      <c r="AW97" s="53">
        <v>2.6102362600602506E-2</v>
      </c>
      <c r="AX97" s="7">
        <v>3</v>
      </c>
      <c r="AY97" s="52">
        <v>8.7111111111111098E-2</v>
      </c>
      <c r="AZ97" s="53">
        <v>2.4965160909941296E-2</v>
      </c>
      <c r="BA97" s="7">
        <v>3</v>
      </c>
      <c r="BB97" s="51">
        <f t="shared" si="45"/>
        <v>7.7777777777776613E-4</v>
      </c>
      <c r="BC97" s="51">
        <f t="shared" si="46"/>
        <v>2.0853397745472187E-2</v>
      </c>
      <c r="BD97" s="50">
        <v>-38.616666666666667</v>
      </c>
      <c r="BE97" s="49">
        <v>1.0202123961868597</v>
      </c>
      <c r="BF97" s="7">
        <v>3</v>
      </c>
      <c r="BG97" s="50">
        <v>-9.6008333333333322</v>
      </c>
      <c r="BH97" s="48">
        <v>1.7193863973328769</v>
      </c>
      <c r="BI97" s="7">
        <v>3</v>
      </c>
      <c r="BJ97" s="51">
        <f t="shared" si="47"/>
        <v>29.015833333333333</v>
      </c>
      <c r="BK97" s="51">
        <f t="shared" si="48"/>
        <v>1.1542851924700217</v>
      </c>
      <c r="BL97" s="34">
        <v>0.2298147758389307</v>
      </c>
      <c r="BM97" s="7">
        <v>8.864901763679052E-2</v>
      </c>
      <c r="BN97" s="7">
        <v>3</v>
      </c>
      <c r="BO97" s="7">
        <v>0.36317116131300581</v>
      </c>
      <c r="BP97" s="7">
        <v>2.5667493150700965E-2</v>
      </c>
      <c r="BQ97" s="7">
        <v>3</v>
      </c>
      <c r="BR97" s="51">
        <f t="shared" si="49"/>
        <v>0.13335638547407511</v>
      </c>
      <c r="BS97" s="51">
        <f t="shared" si="50"/>
        <v>5.3283732766543544E-2</v>
      </c>
      <c r="BT97" s="73">
        <v>538.9666666666667</v>
      </c>
      <c r="BU97" s="73">
        <v>1.3051181300301369</v>
      </c>
      <c r="BV97">
        <v>3</v>
      </c>
      <c r="BW97" s="53">
        <v>2.2796520965411609</v>
      </c>
      <c r="BX97" s="53">
        <v>1.099073558804494</v>
      </c>
      <c r="BY97" s="7">
        <v>3</v>
      </c>
      <c r="BZ97" s="7">
        <v>710.33400368876721</v>
      </c>
      <c r="CA97" s="7">
        <v>418.28067779844082</v>
      </c>
      <c r="CB97" s="7">
        <v>2</v>
      </c>
      <c r="CC97" s="47">
        <f t="shared" si="36"/>
        <v>7.4091090819428818</v>
      </c>
      <c r="CD97" s="47">
        <f t="shared" si="51"/>
        <v>4.3628590952764208</v>
      </c>
      <c r="CE97" s="7">
        <f t="shared" si="52"/>
        <v>2</v>
      </c>
      <c r="CF97" s="17">
        <f t="shared" si="53"/>
        <v>0.30768235037826847</v>
      </c>
      <c r="CG97" s="34">
        <f t="shared" si="54"/>
        <v>0.15410357610094133</v>
      </c>
    </row>
    <row r="98" spans="1:85" x14ac:dyDescent="0.25">
      <c r="A98" s="13" t="s">
        <v>198</v>
      </c>
      <c r="B98" s="7" t="s">
        <v>2590</v>
      </c>
      <c r="C98" s="7" t="s">
        <v>36</v>
      </c>
      <c r="D98" s="76" t="s">
        <v>14</v>
      </c>
      <c r="E98" s="45">
        <v>2.265336282980182E-3</v>
      </c>
      <c r="F98" s="45">
        <v>2.0146806675974869E-3</v>
      </c>
      <c r="G98" s="7">
        <v>2</v>
      </c>
      <c r="H98" s="46">
        <f t="shared" si="30"/>
        <v>-8.7860590543569401</v>
      </c>
      <c r="I98" s="46">
        <f t="shared" si="31"/>
        <v>1.2830632829020858</v>
      </c>
      <c r="J98" s="74">
        <v>59.330871183280216</v>
      </c>
      <c r="K98" s="74">
        <v>6.4378564683059603</v>
      </c>
      <c r="L98" s="7">
        <v>19.100000000000001</v>
      </c>
      <c r="M98" s="7">
        <v>197</v>
      </c>
      <c r="N98" s="47">
        <f t="shared" si="34"/>
        <v>1.06021789627986E-17</v>
      </c>
      <c r="O98" s="47">
        <f t="shared" si="35"/>
        <v>1.10585583730654E-10</v>
      </c>
      <c r="P98" s="48">
        <v>129.47777777777779</v>
      </c>
      <c r="Q98" s="49">
        <v>2.1680337567414396</v>
      </c>
      <c r="R98" s="7">
        <v>3</v>
      </c>
      <c r="S98" s="50">
        <v>127.21777777777777</v>
      </c>
      <c r="T98" s="49">
        <v>3.0936230707220354</v>
      </c>
      <c r="U98" s="7">
        <v>3</v>
      </c>
      <c r="V98" s="51">
        <f t="shared" si="37"/>
        <v>-2.2600000000000193</v>
      </c>
      <c r="W98" s="51">
        <f t="shared" si="38"/>
        <v>2.1810451679622194</v>
      </c>
      <c r="X98" s="50">
        <v>131.38</v>
      </c>
      <c r="Y98" s="49">
        <v>2.7563824924064106</v>
      </c>
      <c r="Z98" s="7">
        <v>3</v>
      </c>
      <c r="AA98" s="50">
        <v>128.75555555555556</v>
      </c>
      <c r="AB98" s="48">
        <v>4.4897826392987099</v>
      </c>
      <c r="AC98" s="7">
        <v>3</v>
      </c>
      <c r="AD98" s="51">
        <f t="shared" si="39"/>
        <v>-2.6244444444444355</v>
      </c>
      <c r="AE98" s="51">
        <f t="shared" si="40"/>
        <v>3.0416986807041813</v>
      </c>
      <c r="AF98" s="50">
        <v>130.29999999999998</v>
      </c>
      <c r="AG98" s="49">
        <v>1.8773858894158619</v>
      </c>
      <c r="AH98" s="7">
        <v>3</v>
      </c>
      <c r="AI98" s="50">
        <v>125.33111111111111</v>
      </c>
      <c r="AJ98" s="49">
        <v>3.9595753606967921</v>
      </c>
      <c r="AK98" s="7">
        <v>3</v>
      </c>
      <c r="AL98" s="51">
        <f t="shared" si="41"/>
        <v>-4.9688888888888698</v>
      </c>
      <c r="AM98" s="51">
        <f t="shared" si="42"/>
        <v>2.5300075635469894</v>
      </c>
      <c r="AN98" s="50">
        <v>130.29999999999998</v>
      </c>
      <c r="AO98" s="49">
        <v>2.3383279876394045</v>
      </c>
      <c r="AP98" s="7">
        <v>3</v>
      </c>
      <c r="AQ98" s="50">
        <v>127.87333333333333</v>
      </c>
      <c r="AR98" s="49">
        <v>3.9639934970234694</v>
      </c>
      <c r="AS98" s="7">
        <v>3</v>
      </c>
      <c r="AT98" s="51">
        <f t="shared" si="43"/>
        <v>-2.4266666666666481</v>
      </c>
      <c r="AU98" s="51">
        <f t="shared" si="44"/>
        <v>2.6571301700783687</v>
      </c>
      <c r="AV98" s="52">
        <v>2.2333333333333334E-2</v>
      </c>
      <c r="AW98" s="53">
        <v>2.9059326290271159E-3</v>
      </c>
      <c r="AX98" s="7">
        <v>3</v>
      </c>
      <c r="AY98" s="52">
        <v>2.7666666666666662E-2</v>
      </c>
      <c r="AZ98" s="53">
        <v>1.9675139417831614E-2</v>
      </c>
      <c r="BA98" s="7">
        <v>3</v>
      </c>
      <c r="BB98" s="51">
        <f t="shared" si="45"/>
        <v>5.3333333333333288E-3</v>
      </c>
      <c r="BC98" s="51">
        <f t="shared" si="46"/>
        <v>1.1482676162456728E-2</v>
      </c>
      <c r="BD98" s="50">
        <v>-0.60366666666666668</v>
      </c>
      <c r="BE98" s="49">
        <v>0.31595345121288576</v>
      </c>
      <c r="BF98" s="7">
        <v>3</v>
      </c>
      <c r="BG98" s="50">
        <v>-0.61</v>
      </c>
      <c r="BH98" s="48">
        <v>2.067540809754429</v>
      </c>
      <c r="BI98" s="7">
        <v>3</v>
      </c>
      <c r="BJ98" s="51">
        <f t="shared" si="47"/>
        <v>-6.333333333333302E-3</v>
      </c>
      <c r="BK98" s="51">
        <f t="shared" si="48"/>
        <v>1.2075528398836679</v>
      </c>
      <c r="BL98" s="34">
        <v>0.24287830424171034</v>
      </c>
      <c r="BM98" s="7">
        <v>2.4260734248914045E-2</v>
      </c>
      <c r="BN98" s="7">
        <v>3</v>
      </c>
      <c r="BO98" s="7">
        <v>0.29216334806374955</v>
      </c>
      <c r="BP98" s="7">
        <v>8.52337307293001E-2</v>
      </c>
      <c r="BQ98" s="7">
        <v>3</v>
      </c>
      <c r="BR98" s="51">
        <f t="shared" si="49"/>
        <v>4.9285043822039215E-2</v>
      </c>
      <c r="BS98" s="51">
        <f t="shared" si="50"/>
        <v>5.11643498291902E-2</v>
      </c>
      <c r="BT98" s="73">
        <v>541.4</v>
      </c>
      <c r="BU98" s="73">
        <v>1.4106735979666232</v>
      </c>
      <c r="BV98">
        <v>3</v>
      </c>
      <c r="BW98" s="53">
        <v>0.58740537844256935</v>
      </c>
      <c r="BX98" s="53">
        <v>0.31870882076538998</v>
      </c>
      <c r="BY98" s="7">
        <v>3</v>
      </c>
      <c r="BZ98" s="7">
        <v>926.9012241645388</v>
      </c>
      <c r="CA98" s="7">
        <v>97.628626159472233</v>
      </c>
      <c r="CB98" s="7">
        <v>2</v>
      </c>
      <c r="CC98" s="47">
        <f t="shared" si="36"/>
        <v>9.6680044068824547</v>
      </c>
      <c r="CD98" s="47">
        <f t="shared" si="51"/>
        <v>1.0183112971917982</v>
      </c>
      <c r="CE98" s="7">
        <f t="shared" si="52"/>
        <v>2</v>
      </c>
      <c r="CF98" s="17">
        <f t="shared" si="53"/>
        <v>6.0757665565854262E-2</v>
      </c>
      <c r="CG98" s="34">
        <f t="shared" si="54"/>
        <v>1.9563078410542698E-2</v>
      </c>
    </row>
    <row r="99" spans="1:85" x14ac:dyDescent="0.25">
      <c r="A99" s="13" t="s">
        <v>199</v>
      </c>
      <c r="B99" s="7" t="s">
        <v>2590</v>
      </c>
      <c r="C99" s="7" t="s">
        <v>156</v>
      </c>
      <c r="D99" s="76" t="s">
        <v>14</v>
      </c>
      <c r="E99" s="45">
        <v>8.3359856728393116E-4</v>
      </c>
      <c r="F99" s="45">
        <v>1.1788863994277165E-3</v>
      </c>
      <c r="G99" s="7">
        <v>2</v>
      </c>
      <c r="H99" s="46">
        <f t="shared" si="30"/>
        <v>-10.228359581508537</v>
      </c>
      <c r="I99" s="46">
        <f t="shared" si="31"/>
        <v>2.0402788931935794</v>
      </c>
      <c r="J99" s="74">
        <v>59.330871183280216</v>
      </c>
      <c r="K99" s="74">
        <v>6.4378564683059603</v>
      </c>
      <c r="L99" s="7">
        <v>19.100000000000001</v>
      </c>
      <c r="M99" s="7">
        <v>197</v>
      </c>
      <c r="N99" s="47">
        <f t="shared" si="34"/>
        <v>1.06021789627986E-17</v>
      </c>
      <c r="O99" s="47">
        <f t="shared" si="35"/>
        <v>1.10585583730654E-10</v>
      </c>
      <c r="P99" s="48">
        <v>101.31777777777778</v>
      </c>
      <c r="Q99" s="49">
        <v>2.6606710376088096</v>
      </c>
      <c r="R99" s="7">
        <v>3</v>
      </c>
      <c r="S99" s="50">
        <v>98.212222222222223</v>
      </c>
      <c r="T99" s="49">
        <v>3.8485095720195157</v>
      </c>
      <c r="U99" s="7">
        <v>3</v>
      </c>
      <c r="V99" s="51">
        <f t="shared" si="37"/>
        <v>-3.1055555555555543</v>
      </c>
      <c r="W99" s="51">
        <f t="shared" si="38"/>
        <v>2.701246397270229</v>
      </c>
      <c r="X99" s="50">
        <v>100.49444444444445</v>
      </c>
      <c r="Y99" s="49">
        <v>4.1961944840710341</v>
      </c>
      <c r="Z99" s="7">
        <v>3</v>
      </c>
      <c r="AA99" s="50">
        <v>392.15888888888884</v>
      </c>
      <c r="AB99" s="48">
        <v>484.34407146083578</v>
      </c>
      <c r="AC99" s="7">
        <v>3</v>
      </c>
      <c r="AD99" s="51">
        <f t="shared" si="39"/>
        <v>291.66444444444437</v>
      </c>
      <c r="AE99" s="51">
        <f t="shared" si="40"/>
        <v>279.64667445868628</v>
      </c>
      <c r="AF99" s="50">
        <v>103.75333333333333</v>
      </c>
      <c r="AG99" s="49">
        <v>2.1023064934953144</v>
      </c>
      <c r="AH99" s="7">
        <v>3</v>
      </c>
      <c r="AI99" s="50">
        <v>91.715555555555554</v>
      </c>
      <c r="AJ99" s="49">
        <v>5.4174864336940658</v>
      </c>
      <c r="AK99" s="7">
        <v>3</v>
      </c>
      <c r="AL99" s="51">
        <f t="shared" si="41"/>
        <v>-12.037777777777777</v>
      </c>
      <c r="AM99" s="51">
        <f t="shared" si="42"/>
        <v>3.3550385915242869</v>
      </c>
      <c r="AN99" s="50">
        <v>103.75333333333333</v>
      </c>
      <c r="AO99" s="49">
        <v>4.3757259715135133</v>
      </c>
      <c r="AP99" s="7">
        <v>3</v>
      </c>
      <c r="AQ99" s="50">
        <v>109.48222222222222</v>
      </c>
      <c r="AR99" s="49">
        <v>11.540326075372642</v>
      </c>
      <c r="AS99" s="7">
        <v>3</v>
      </c>
      <c r="AT99" s="51">
        <f t="shared" si="43"/>
        <v>5.7288888888888891</v>
      </c>
      <c r="AU99" s="51">
        <f t="shared" si="44"/>
        <v>7.1256836795660909</v>
      </c>
      <c r="AV99" s="52">
        <v>3.9555555555555559E-2</v>
      </c>
      <c r="AW99" s="53">
        <v>3.8634085890474888E-3</v>
      </c>
      <c r="AX99" s="7">
        <v>3</v>
      </c>
      <c r="AY99" s="52">
        <v>4.4222222222222218E-2</v>
      </c>
      <c r="AZ99" s="53">
        <v>1.2411165821027319E-2</v>
      </c>
      <c r="BA99" s="7">
        <v>3</v>
      </c>
      <c r="BB99" s="51">
        <f t="shared" si="45"/>
        <v>4.6666666666666592E-3</v>
      </c>
      <c r="BC99" s="51">
        <f t="shared" si="46"/>
        <v>7.5047310181192298E-3</v>
      </c>
      <c r="BD99" s="50">
        <v>-3.0983333333333332</v>
      </c>
      <c r="BE99" s="49">
        <v>0.3919289901670106</v>
      </c>
      <c r="BF99" s="7">
        <v>3</v>
      </c>
      <c r="BG99" s="50">
        <v>-2.0150000000000001</v>
      </c>
      <c r="BH99" s="48">
        <v>1.6149934984389251</v>
      </c>
      <c r="BI99" s="7">
        <v>3</v>
      </c>
      <c r="BJ99" s="51">
        <f t="shared" si="47"/>
        <v>1.083333333333333</v>
      </c>
      <c r="BK99" s="51">
        <f t="shared" si="48"/>
        <v>0.95948116766881397</v>
      </c>
      <c r="BL99" s="34">
        <v>0.2446007573472945</v>
      </c>
      <c r="BM99" s="7">
        <v>1.7643821308434924E-2</v>
      </c>
      <c r="BN99" s="7">
        <v>3</v>
      </c>
      <c r="BO99" s="7">
        <v>0.28794477805671465</v>
      </c>
      <c r="BP99" s="7">
        <v>8.7143026874276941E-2</v>
      </c>
      <c r="BQ99" s="7">
        <v>3</v>
      </c>
      <c r="BR99" s="51">
        <f t="shared" si="49"/>
        <v>4.3344020709420145E-2</v>
      </c>
      <c r="BS99" s="51">
        <f t="shared" si="50"/>
        <v>5.1332937974153711E-2</v>
      </c>
      <c r="BT99" s="73">
        <v>542.1</v>
      </c>
      <c r="BU99" s="73">
        <v>1.4177446878758042</v>
      </c>
      <c r="BV99">
        <v>3</v>
      </c>
      <c r="BW99" s="53">
        <v>0.14449346872205979</v>
      </c>
      <c r="BX99" s="53">
        <v>0.20427944112979093</v>
      </c>
      <c r="BY99" s="7">
        <v>3</v>
      </c>
      <c r="BZ99" s="7">
        <v>889.21628098634619</v>
      </c>
      <c r="CA99" s="7">
        <v>65.038972822265947</v>
      </c>
      <c r="CB99" s="7">
        <v>2</v>
      </c>
      <c r="CC99" s="47">
        <f t="shared" si="36"/>
        <v>9.2749331850289316</v>
      </c>
      <c r="CD99" s="47">
        <f t="shared" si="51"/>
        <v>0.67838628267164147</v>
      </c>
      <c r="CE99" s="7">
        <f t="shared" si="52"/>
        <v>2</v>
      </c>
      <c r="CF99" s="17">
        <f t="shared" si="53"/>
        <v>1.557892287087231E-2</v>
      </c>
      <c r="CG99" s="34">
        <f t="shared" si="54"/>
        <v>1.2741580878295486E-2</v>
      </c>
    </row>
    <row r="100" spans="1:85" x14ac:dyDescent="0.25">
      <c r="A100" s="7" t="s">
        <v>200</v>
      </c>
      <c r="B100" s="7" t="s">
        <v>2590</v>
      </c>
      <c r="C100" s="7" t="s">
        <v>43</v>
      </c>
      <c r="D100" s="76" t="s">
        <v>8</v>
      </c>
      <c r="E100" s="45">
        <v>2.5093069843161611</v>
      </c>
      <c r="F100" s="45">
        <v>1.2799244888657673</v>
      </c>
      <c r="G100" s="7">
        <v>3</v>
      </c>
      <c r="H100" s="46">
        <f t="shared" si="30"/>
        <v>1.3272889783830246</v>
      </c>
      <c r="I100" s="46">
        <f t="shared" si="31"/>
        <v>0.73587676770532917</v>
      </c>
      <c r="J100" s="74">
        <v>59.330871183280216</v>
      </c>
      <c r="K100" s="74">
        <v>6.4378564683059603</v>
      </c>
      <c r="L100" s="7">
        <v>19.100000000000001</v>
      </c>
      <c r="M100" s="7">
        <v>197</v>
      </c>
      <c r="N100" s="47">
        <f t="shared" si="34"/>
        <v>1.06021789627986E-17</v>
      </c>
      <c r="O100" s="47">
        <f t="shared" si="35"/>
        <v>1.10585583730654E-10</v>
      </c>
      <c r="P100" s="48">
        <v>83.892407407407404</v>
      </c>
      <c r="Q100" s="49">
        <v>6.0100353405149587</v>
      </c>
      <c r="R100" s="7">
        <v>3</v>
      </c>
      <c r="S100" s="50">
        <v>106.63444444444444</v>
      </c>
      <c r="T100" s="49">
        <v>0.35917085586625935</v>
      </c>
      <c r="U100" s="7">
        <v>3</v>
      </c>
      <c r="V100" s="51">
        <f t="shared" si="37"/>
        <v>22.742037037037036</v>
      </c>
      <c r="W100" s="51">
        <f t="shared" si="38"/>
        <v>3.4760863289022068</v>
      </c>
      <c r="X100" s="50">
        <v>261.4148148148148</v>
      </c>
      <c r="Y100" s="49">
        <v>182.42439145897399</v>
      </c>
      <c r="Z100" s="7">
        <v>3</v>
      </c>
      <c r="AA100" s="50">
        <v>265.59666666666664</v>
      </c>
      <c r="AB100" s="48">
        <v>209.86089178310473</v>
      </c>
      <c r="AC100" s="7">
        <v>3</v>
      </c>
      <c r="AD100" s="51">
        <f t="shared" si="39"/>
        <v>4.1818518518518317</v>
      </c>
      <c r="AE100" s="51">
        <f t="shared" si="40"/>
        <v>160.54101500777196</v>
      </c>
      <c r="AF100" s="50">
        <v>124.0062962962963</v>
      </c>
      <c r="AG100" s="49">
        <v>8.2424346734873719</v>
      </c>
      <c r="AH100" s="7">
        <v>3</v>
      </c>
      <c r="AI100" s="50">
        <v>64.400555555555556</v>
      </c>
      <c r="AJ100" s="49">
        <v>4.4104485578545702</v>
      </c>
      <c r="AK100" s="7">
        <v>3</v>
      </c>
      <c r="AL100" s="51">
        <f t="shared" si="41"/>
        <v>-59.605740740740742</v>
      </c>
      <c r="AM100" s="51">
        <f t="shared" si="42"/>
        <v>5.3972148937573454</v>
      </c>
      <c r="AN100" s="50">
        <v>124.0062962962963</v>
      </c>
      <c r="AO100" s="49">
        <v>31.898066925123743</v>
      </c>
      <c r="AP100" s="7">
        <v>3</v>
      </c>
      <c r="AQ100" s="50">
        <v>138.23333333333335</v>
      </c>
      <c r="AR100" s="49">
        <v>8.0744624864101198</v>
      </c>
      <c r="AS100" s="7">
        <v>3</v>
      </c>
      <c r="AT100" s="51">
        <f t="shared" si="43"/>
        <v>14.22703703703705</v>
      </c>
      <c r="AU100" s="51">
        <f t="shared" si="44"/>
        <v>18.997224516615731</v>
      </c>
      <c r="AV100" s="52">
        <v>0.20178703703703704</v>
      </c>
      <c r="AW100" s="53">
        <v>2.8925462070070265E-2</v>
      </c>
      <c r="AX100" s="7">
        <v>3</v>
      </c>
      <c r="AY100" s="52">
        <v>0.19666666666666668</v>
      </c>
      <c r="AZ100" s="53">
        <v>1.6946812220722966E-2</v>
      </c>
      <c r="BA100" s="7">
        <v>3</v>
      </c>
      <c r="BB100" s="51">
        <f t="shared" si="45"/>
        <v>-5.1203703703703585E-3</v>
      </c>
      <c r="BC100" s="51">
        <f t="shared" si="46"/>
        <v>1.935524735406843E-2</v>
      </c>
      <c r="BD100" s="50">
        <v>24.136111111111109</v>
      </c>
      <c r="BE100" s="49">
        <v>2.4095633152856504</v>
      </c>
      <c r="BF100" s="7">
        <v>3</v>
      </c>
      <c r="BG100" s="50">
        <v>-8.3544444444444448</v>
      </c>
      <c r="BH100" s="48">
        <v>0.57458580089712652</v>
      </c>
      <c r="BI100" s="7">
        <v>3</v>
      </c>
      <c r="BJ100" s="51">
        <f t="shared" si="47"/>
        <v>-32.490555555555552</v>
      </c>
      <c r="BK100" s="51">
        <f t="shared" si="48"/>
        <v>1.4301683132837859</v>
      </c>
      <c r="BL100" s="34">
        <v>0.38513803567189747</v>
      </c>
      <c r="BM100" s="7">
        <v>5.4183398320841333E-2</v>
      </c>
      <c r="BN100" s="7">
        <v>3</v>
      </c>
      <c r="BO100" s="7">
        <v>0.63761468636192087</v>
      </c>
      <c r="BP100" s="7">
        <v>2.1669231731541297E-2</v>
      </c>
      <c r="BQ100" s="7">
        <v>3</v>
      </c>
      <c r="BR100" s="51">
        <f t="shared" si="49"/>
        <v>0.2524766506900234</v>
      </c>
      <c r="BS100" s="51">
        <f t="shared" si="50"/>
        <v>3.3691721324534053E-2</v>
      </c>
      <c r="BT100" s="73">
        <v>541.18333333333328</v>
      </c>
      <c r="BU100" s="73">
        <v>0.45368858629386788</v>
      </c>
      <c r="BV100">
        <v>3</v>
      </c>
      <c r="BW100" s="53">
        <v>1.2243662168076637</v>
      </c>
      <c r="BX100" s="53">
        <v>0.37345534563516963</v>
      </c>
      <c r="BY100" s="7">
        <v>7</v>
      </c>
      <c r="BZ100" s="7">
        <v>743.36888906295167</v>
      </c>
      <c r="CA100" s="7">
        <v>125.85777939523085</v>
      </c>
      <c r="CB100" s="7">
        <v>2</v>
      </c>
      <c r="CC100" s="47">
        <f t="shared" si="36"/>
        <v>7.7536780705817154</v>
      </c>
      <c r="CD100" s="47">
        <f t="shared" si="51"/>
        <v>1.3127542979892888</v>
      </c>
      <c r="CE100" s="7">
        <f t="shared" si="52"/>
        <v>2</v>
      </c>
      <c r="CF100" s="17">
        <f t="shared" si="53"/>
        <v>0.15790779623067408</v>
      </c>
      <c r="CG100" s="34">
        <f t="shared" si="54"/>
        <v>2.6244755478308436E-2</v>
      </c>
    </row>
    <row r="101" spans="1:85" x14ac:dyDescent="0.25">
      <c r="A101" s="13" t="s">
        <v>201</v>
      </c>
      <c r="B101" s="7" t="s">
        <v>2590</v>
      </c>
      <c r="C101" s="7" t="s">
        <v>44</v>
      </c>
      <c r="D101" s="76" t="s">
        <v>14</v>
      </c>
      <c r="E101" s="45">
        <v>6.8907791221413193E-3</v>
      </c>
      <c r="F101" s="45">
        <v>4.8266533454741105E-3</v>
      </c>
      <c r="G101" s="7">
        <v>2</v>
      </c>
      <c r="H101" s="46">
        <f t="shared" ref="H101:H109" si="55">LOG(E101,2)</f>
        <v>-7.1811171708034545</v>
      </c>
      <c r="I101" s="46">
        <f t="shared" ref="I101:I109" si="56">F101/E101/LN(2)</f>
        <v>1.0105372298512656</v>
      </c>
      <c r="J101" s="74">
        <v>59.330871183280216</v>
      </c>
      <c r="K101" s="74">
        <v>6.4378564683059603</v>
      </c>
      <c r="L101" s="7">
        <v>19.100000000000001</v>
      </c>
      <c r="M101" s="7">
        <v>197</v>
      </c>
      <c r="N101" s="47">
        <f t="shared" ref="N101:N125" si="57">(4/3)*3.1415*(J101*0.0000001/2)^3*L101/M101</f>
        <v>1.06021789627986E-17</v>
      </c>
      <c r="O101" s="47">
        <f t="shared" ref="O101:O110" si="58">4*3.1415*(J101*0.0000001/2)^2</f>
        <v>1.10585583730654E-10</v>
      </c>
      <c r="P101" s="48">
        <v>114.39333333333332</v>
      </c>
      <c r="Q101" s="49">
        <v>9.9191016618329879</v>
      </c>
      <c r="R101" s="7">
        <v>3</v>
      </c>
      <c r="S101" s="50">
        <v>110.75333333333333</v>
      </c>
      <c r="T101" s="49">
        <v>5.4119908023244392</v>
      </c>
      <c r="U101" s="7">
        <v>3</v>
      </c>
      <c r="V101" s="51">
        <f t="shared" si="37"/>
        <v>-3.6399999999999864</v>
      </c>
      <c r="W101" s="51">
        <f t="shared" si="38"/>
        <v>6.523757154233091</v>
      </c>
      <c r="X101" s="50">
        <v>176.85555555555553</v>
      </c>
      <c r="Y101" s="49">
        <v>108.91727147668519</v>
      </c>
      <c r="Z101" s="7">
        <v>3</v>
      </c>
      <c r="AA101" s="50">
        <v>372.22666666666669</v>
      </c>
      <c r="AB101" s="48">
        <v>460.87650464450172</v>
      </c>
      <c r="AC101" s="7">
        <v>3</v>
      </c>
      <c r="AD101" s="51">
        <f t="shared" si="39"/>
        <v>195.37111111111116</v>
      </c>
      <c r="AE101" s="51">
        <f t="shared" si="40"/>
        <v>273.41672989489831</v>
      </c>
      <c r="AF101" s="50">
        <v>130.73555555555558</v>
      </c>
      <c r="AG101" s="49">
        <v>12.680000584180414</v>
      </c>
      <c r="AH101" s="7">
        <v>3</v>
      </c>
      <c r="AI101" s="50">
        <v>97.672222222222217</v>
      </c>
      <c r="AJ101" s="49">
        <v>6.2965249087036819</v>
      </c>
      <c r="AK101" s="7">
        <v>3</v>
      </c>
      <c r="AL101" s="51">
        <f t="shared" si="41"/>
        <v>-33.063333333333361</v>
      </c>
      <c r="AM101" s="51">
        <f t="shared" si="42"/>
        <v>8.1737107187360447</v>
      </c>
      <c r="AN101" s="50">
        <v>130.73555555555558</v>
      </c>
      <c r="AO101" s="49">
        <v>18.851242615492211</v>
      </c>
      <c r="AP101" s="7">
        <v>3</v>
      </c>
      <c r="AQ101" s="50">
        <v>125.70666666666669</v>
      </c>
      <c r="AR101" s="49">
        <v>23.823268737377884</v>
      </c>
      <c r="AS101" s="7">
        <v>3</v>
      </c>
      <c r="AT101" s="51">
        <f t="shared" si="43"/>
        <v>-5.0288888888888863</v>
      </c>
      <c r="AU101" s="51">
        <f t="shared" si="44"/>
        <v>17.539645392476594</v>
      </c>
      <c r="AV101" s="52">
        <v>0.13488888888888886</v>
      </c>
      <c r="AW101" s="53">
        <v>5.9643695143496718E-2</v>
      </c>
      <c r="AX101" s="7">
        <v>3</v>
      </c>
      <c r="AY101" s="52">
        <v>7.7777777777777779E-2</v>
      </c>
      <c r="AZ101" s="53">
        <v>1.9294021334580771E-2</v>
      </c>
      <c r="BA101" s="7">
        <v>3</v>
      </c>
      <c r="BB101" s="51">
        <f t="shared" si="45"/>
        <v>-5.7111111111111085E-2</v>
      </c>
      <c r="BC101" s="51">
        <f t="shared" si="46"/>
        <v>3.6192216610894085E-2</v>
      </c>
      <c r="BD101" s="50">
        <v>9.8149999999999995</v>
      </c>
      <c r="BE101" s="49">
        <v>2.0755059624101242</v>
      </c>
      <c r="BF101" s="7">
        <v>3</v>
      </c>
      <c r="BG101" s="50">
        <v>-2.2321666666666666</v>
      </c>
      <c r="BH101" s="48">
        <v>3.4727642568036972</v>
      </c>
      <c r="BI101" s="7">
        <v>3</v>
      </c>
      <c r="BJ101" s="51">
        <f t="shared" si="47"/>
        <v>-12.047166666666666</v>
      </c>
      <c r="BK101" s="51">
        <f t="shared" si="48"/>
        <v>2.3357951239590991</v>
      </c>
      <c r="BL101" s="34">
        <v>0.28037377938162761</v>
      </c>
      <c r="BM101" s="7">
        <v>5.4376423063821809E-2</v>
      </c>
      <c r="BN101" s="7">
        <v>3</v>
      </c>
      <c r="BO101" s="7">
        <v>0.30665529041958772</v>
      </c>
      <c r="BP101" s="7">
        <v>8.3586653711363687E-2</v>
      </c>
      <c r="BQ101" s="7">
        <v>3</v>
      </c>
      <c r="BR101" s="51">
        <f t="shared" si="49"/>
        <v>2.6281511037960115E-2</v>
      </c>
      <c r="BS101" s="51">
        <f t="shared" si="50"/>
        <v>5.7571764097455395E-2</v>
      </c>
      <c r="BT101" s="73">
        <v>544.1</v>
      </c>
      <c r="BU101" s="73">
        <v>1.5716233645501811</v>
      </c>
      <c r="BV101">
        <v>3</v>
      </c>
      <c r="BW101" s="53">
        <v>0.35549626510800847</v>
      </c>
      <c r="BX101" s="53">
        <v>0.33521904305848726</v>
      </c>
      <c r="BY101" s="7">
        <v>3</v>
      </c>
      <c r="BZ101" s="7">
        <v>838.43943519500726</v>
      </c>
      <c r="CA101" s="7">
        <v>56.095603401973577</v>
      </c>
      <c r="CB101" s="7">
        <v>2</v>
      </c>
      <c r="CC101" s="47">
        <f t="shared" ref="CC101:CC125" si="59">BZ101*0.000000001/N101*O101</f>
        <v>8.7453074211610105</v>
      </c>
      <c r="CD101" s="47">
        <f t="shared" si="51"/>
        <v>0.58510284241542743</v>
      </c>
      <c r="CE101" s="7">
        <f t="shared" si="52"/>
        <v>2</v>
      </c>
      <c r="CF101" s="17">
        <f t="shared" si="53"/>
        <v>4.064994493479035E-2</v>
      </c>
      <c r="CG101" s="34">
        <f t="shared" si="54"/>
        <v>2.221398860142583E-2</v>
      </c>
    </row>
    <row r="102" spans="1:85" x14ac:dyDescent="0.25">
      <c r="A102" s="7" t="s">
        <v>203</v>
      </c>
      <c r="B102" s="7" t="s">
        <v>2590</v>
      </c>
      <c r="C102" s="7" t="s">
        <v>52</v>
      </c>
      <c r="D102" s="76" t="s">
        <v>6</v>
      </c>
      <c r="E102" s="45">
        <v>4.9427466055949824E-2</v>
      </c>
      <c r="F102" s="45">
        <v>2.0262130121439254E-3</v>
      </c>
      <c r="G102" s="7">
        <v>3</v>
      </c>
      <c r="H102" s="46">
        <f t="shared" si="55"/>
        <v>-4.3385432424760815</v>
      </c>
      <c r="I102" s="46">
        <f t="shared" si="56"/>
        <v>5.9141357986990106E-2</v>
      </c>
      <c r="J102" s="74">
        <v>59.330871183280216</v>
      </c>
      <c r="K102" s="74">
        <v>6.4378564683059603</v>
      </c>
      <c r="L102" s="7">
        <v>19.100000000000001</v>
      </c>
      <c r="M102" s="7">
        <v>197</v>
      </c>
      <c r="N102" s="47">
        <f t="shared" si="57"/>
        <v>1.06021789627986E-17</v>
      </c>
      <c r="O102" s="47">
        <f t="shared" si="58"/>
        <v>1.10585583730654E-10</v>
      </c>
      <c r="P102" s="48">
        <v>75.364999999999995</v>
      </c>
      <c r="Q102" s="49">
        <v>3.4954645216654963</v>
      </c>
      <c r="R102" s="7">
        <v>2</v>
      </c>
      <c r="S102" s="50">
        <v>93.523333333333341</v>
      </c>
      <c r="T102" s="49">
        <v>1.0135197197007209</v>
      </c>
      <c r="U102" s="7">
        <v>2</v>
      </c>
      <c r="V102" s="51">
        <f t="shared" si="37"/>
        <v>18.158333333333346</v>
      </c>
      <c r="W102" s="51">
        <f t="shared" si="38"/>
        <v>2.5734698797969662</v>
      </c>
      <c r="X102" s="50">
        <v>75.256666666666661</v>
      </c>
      <c r="Y102" s="49">
        <v>4.5396255352176258</v>
      </c>
      <c r="Z102" s="7">
        <v>2</v>
      </c>
      <c r="AA102" s="50">
        <v>89.713333333333338</v>
      </c>
      <c r="AB102" s="48">
        <v>1.8667619023324959</v>
      </c>
      <c r="AC102" s="7">
        <v>2</v>
      </c>
      <c r="AD102" s="51">
        <f t="shared" si="39"/>
        <v>14.456666666666678</v>
      </c>
      <c r="AE102" s="51">
        <f t="shared" si="40"/>
        <v>3.4708068226278419</v>
      </c>
      <c r="AF102" s="50">
        <v>79.036666666666662</v>
      </c>
      <c r="AG102" s="49">
        <v>4.6551196428114343</v>
      </c>
      <c r="AH102" s="7">
        <v>2</v>
      </c>
      <c r="AI102" s="50">
        <v>84.47999999999999</v>
      </c>
      <c r="AJ102" s="49">
        <v>2.3570226039551549</v>
      </c>
      <c r="AK102" s="7">
        <v>2</v>
      </c>
      <c r="AL102" s="51">
        <f t="shared" si="41"/>
        <v>5.443333333333328</v>
      </c>
      <c r="AM102" s="51">
        <f t="shared" si="42"/>
        <v>3.689559217877143</v>
      </c>
      <c r="AN102" s="50">
        <v>79.036666666666662</v>
      </c>
      <c r="AO102" s="49">
        <v>4.1719300090006346</v>
      </c>
      <c r="AP102" s="7">
        <v>2</v>
      </c>
      <c r="AQ102" s="50">
        <v>95.196666666666658</v>
      </c>
      <c r="AR102" s="49">
        <v>1.2303657992645891</v>
      </c>
      <c r="AS102" s="7">
        <v>2</v>
      </c>
      <c r="AT102" s="51">
        <f t="shared" si="43"/>
        <v>16.159999999999997</v>
      </c>
      <c r="AU102" s="51">
        <f t="shared" si="44"/>
        <v>3.0756137598859863</v>
      </c>
      <c r="AV102" s="52">
        <v>5.4833333333333331E-2</v>
      </c>
      <c r="AW102" s="53">
        <v>1.0135197197007209E-2</v>
      </c>
      <c r="AX102" s="7">
        <v>2</v>
      </c>
      <c r="AY102" s="52">
        <v>5.4499999999999993E-2</v>
      </c>
      <c r="AZ102" s="53">
        <v>1.2020815280171366E-2</v>
      </c>
      <c r="BA102" s="7">
        <v>2</v>
      </c>
      <c r="BB102" s="51">
        <f t="shared" si="45"/>
        <v>-3.3333333333333826E-4</v>
      </c>
      <c r="BC102" s="51">
        <f t="shared" si="46"/>
        <v>1.1118053386771989E-2</v>
      </c>
      <c r="BD102" s="50">
        <v>-41.674999999999997</v>
      </c>
      <c r="BE102" s="49">
        <v>6.6821590822129338</v>
      </c>
      <c r="BF102" s="7">
        <v>2</v>
      </c>
      <c r="BG102" s="50">
        <v>-6.52</v>
      </c>
      <c r="BH102" s="48">
        <v>1.739482681718908</v>
      </c>
      <c r="BI102" s="7">
        <v>2</v>
      </c>
      <c r="BJ102" s="51">
        <f t="shared" si="47"/>
        <v>35.155000000000001</v>
      </c>
      <c r="BK102" s="51">
        <f t="shared" si="48"/>
        <v>4.8824711980717721</v>
      </c>
      <c r="BL102" s="34">
        <v>0.25641957471431687</v>
      </c>
      <c r="BM102" s="7">
        <v>1.6355759082514507E-2</v>
      </c>
      <c r="BN102" s="7">
        <v>2</v>
      </c>
      <c r="BO102" s="7">
        <v>0.27768040893926854</v>
      </c>
      <c r="BP102" s="7">
        <v>1.7863583180842236E-2</v>
      </c>
      <c r="BQ102" s="7">
        <v>2</v>
      </c>
      <c r="BR102" s="51">
        <f t="shared" si="49"/>
        <v>2.1260834224951675E-2</v>
      </c>
      <c r="BS102" s="51">
        <f t="shared" si="50"/>
        <v>1.7126273080038831E-2</v>
      </c>
      <c r="BT102" s="73">
        <v>543.83333333333337</v>
      </c>
      <c r="BU102" s="73">
        <v>1.3868429375143458</v>
      </c>
      <c r="BV102">
        <v>3</v>
      </c>
      <c r="BW102" s="53">
        <v>2.3501382280218377</v>
      </c>
      <c r="BX102" s="53">
        <v>0.24132034427527801</v>
      </c>
      <c r="BY102" s="7">
        <v>3</v>
      </c>
      <c r="BZ102" s="7">
        <v>976.14780813534412</v>
      </c>
      <c r="CA102" s="7">
        <v>54.364381635585318</v>
      </c>
      <c r="CB102" s="7">
        <v>2</v>
      </c>
      <c r="CC102" s="47">
        <f t="shared" si="59"/>
        <v>10.181668838907344</v>
      </c>
      <c r="CD102" s="47">
        <f t="shared" si="51"/>
        <v>0.56704540627187416</v>
      </c>
      <c r="CE102" s="7">
        <f t="shared" si="52"/>
        <v>2</v>
      </c>
      <c r="CF102" s="17">
        <f t="shared" si="53"/>
        <v>0.23082053297993979</v>
      </c>
      <c r="CG102" s="34">
        <f t="shared" si="54"/>
        <v>1.6427992448968122E-2</v>
      </c>
    </row>
    <row r="103" spans="1:85" x14ac:dyDescent="0.25">
      <c r="A103" s="7" t="s">
        <v>202</v>
      </c>
      <c r="B103" s="7" t="s">
        <v>2590</v>
      </c>
      <c r="C103" s="7" t="s">
        <v>48</v>
      </c>
      <c r="D103" s="76" t="s">
        <v>14</v>
      </c>
      <c r="E103" s="45">
        <v>5.2070632762783786E-2</v>
      </c>
      <c r="F103" s="45">
        <v>2.7607808473709403E-2</v>
      </c>
      <c r="G103" s="7">
        <v>3</v>
      </c>
      <c r="H103" s="46">
        <f t="shared" si="55"/>
        <v>-4.2633862512973106</v>
      </c>
      <c r="I103" s="46">
        <f t="shared" si="56"/>
        <v>0.76491577423849022</v>
      </c>
      <c r="J103" s="74">
        <v>59.330871183280216</v>
      </c>
      <c r="K103" s="74">
        <v>6.4378564683059603</v>
      </c>
      <c r="L103" s="7">
        <v>19.100000000000001</v>
      </c>
      <c r="M103" s="7">
        <v>197</v>
      </c>
      <c r="N103" s="47">
        <f t="shared" si="57"/>
        <v>1.06021789627986E-17</v>
      </c>
      <c r="O103" s="47">
        <f t="shared" si="58"/>
        <v>1.10585583730654E-10</v>
      </c>
      <c r="P103" s="48">
        <v>104.26222222222223</v>
      </c>
      <c r="Q103" s="49">
        <v>9.1385419049292587</v>
      </c>
      <c r="R103" s="7">
        <v>3</v>
      </c>
      <c r="S103" s="50">
        <v>100.87833333333333</v>
      </c>
      <c r="T103" s="49">
        <v>0.21448905695993534</v>
      </c>
      <c r="U103" s="7">
        <v>2</v>
      </c>
      <c r="V103" s="51">
        <f t="shared" si="37"/>
        <v>-3.3838888888889045</v>
      </c>
      <c r="W103" s="51">
        <f t="shared" si="38"/>
        <v>5.2783190658100434</v>
      </c>
      <c r="X103" s="50">
        <v>103.77111111111111</v>
      </c>
      <c r="Y103" s="49">
        <v>11.500504980861267</v>
      </c>
      <c r="Z103" s="7">
        <v>3</v>
      </c>
      <c r="AA103" s="50">
        <v>339.46916666666669</v>
      </c>
      <c r="AB103" s="48">
        <v>351.4544619644517</v>
      </c>
      <c r="AC103" s="7">
        <v>2</v>
      </c>
      <c r="AD103" s="51">
        <f t="shared" si="39"/>
        <v>235.69805555555558</v>
      </c>
      <c r="AE103" s="51">
        <f t="shared" si="40"/>
        <v>248.60451850740642</v>
      </c>
      <c r="AF103" s="50">
        <v>106.23777777777777</v>
      </c>
      <c r="AG103" s="49">
        <v>10.537995452084244</v>
      </c>
      <c r="AH103" s="7">
        <v>3</v>
      </c>
      <c r="AI103" s="50">
        <v>82.66749999999999</v>
      </c>
      <c r="AJ103" s="49">
        <v>2.2356359398514742</v>
      </c>
      <c r="AK103" s="7">
        <v>2</v>
      </c>
      <c r="AL103" s="51">
        <f t="shared" si="41"/>
        <v>-23.570277777777775</v>
      </c>
      <c r="AM103" s="51">
        <f t="shared" si="42"/>
        <v>6.2861342183009317</v>
      </c>
      <c r="AN103" s="50">
        <v>106.23777777777777</v>
      </c>
      <c r="AO103" s="49">
        <v>10.208844386300729</v>
      </c>
      <c r="AP103" s="7">
        <v>3</v>
      </c>
      <c r="AQ103" s="50">
        <v>124.23500000000001</v>
      </c>
      <c r="AR103" s="49">
        <v>26.419866367733373</v>
      </c>
      <c r="AS103" s="7">
        <v>2</v>
      </c>
      <c r="AT103" s="51">
        <f t="shared" si="43"/>
        <v>17.997222222222248</v>
      </c>
      <c r="AU103" s="51">
        <f t="shared" si="44"/>
        <v>19.589406253015408</v>
      </c>
      <c r="AV103" s="52">
        <v>4.5111111111111109E-2</v>
      </c>
      <c r="AW103" s="53">
        <v>1.8185260616876066E-2</v>
      </c>
      <c r="AX103" s="7">
        <v>3</v>
      </c>
      <c r="AY103" s="52">
        <v>8.3916666666666667E-2</v>
      </c>
      <c r="AZ103" s="53">
        <v>2.1566756826189745E-2</v>
      </c>
      <c r="BA103" s="7">
        <v>2</v>
      </c>
      <c r="BB103" s="51">
        <f t="shared" si="45"/>
        <v>3.8805555555555558E-2</v>
      </c>
      <c r="BC103" s="51">
        <f t="shared" si="46"/>
        <v>1.8514779715169054E-2</v>
      </c>
      <c r="BD103" s="50">
        <v>-2.3066666666666666</v>
      </c>
      <c r="BE103" s="49">
        <v>0.9340012491069446</v>
      </c>
      <c r="BF103" s="7">
        <v>3</v>
      </c>
      <c r="BG103" s="50">
        <v>-3.5803333333333334</v>
      </c>
      <c r="BH103" s="48">
        <v>3.2394321004357125</v>
      </c>
      <c r="BI103" s="7">
        <v>3</v>
      </c>
      <c r="BJ103" s="51">
        <f t="shared" si="47"/>
        <v>-1.2736666666666667</v>
      </c>
      <c r="BK103" s="51">
        <f t="shared" si="48"/>
        <v>1.946473620565035</v>
      </c>
      <c r="BL103" s="34">
        <v>0.27094923596821446</v>
      </c>
      <c r="BM103" s="7">
        <v>8.0192543049297637E-3</v>
      </c>
      <c r="BN103" s="7">
        <v>3</v>
      </c>
      <c r="BO103" s="7">
        <v>0.3489574975692788</v>
      </c>
      <c r="BP103" s="7">
        <v>3.3311473590695959E-2</v>
      </c>
      <c r="BQ103" s="7">
        <v>3</v>
      </c>
      <c r="BR103" s="51">
        <f t="shared" si="49"/>
        <v>7.8008261601064333E-2</v>
      </c>
      <c r="BS103" s="51">
        <f t="shared" si="50"/>
        <v>1.9781832678754926E-2</v>
      </c>
      <c r="BT103" s="73">
        <v>543.06666666666672</v>
      </c>
      <c r="BU103" s="73">
        <v>0.40414518843271741</v>
      </c>
      <c r="BV103">
        <v>3</v>
      </c>
      <c r="BW103" s="53">
        <v>0.28789702740977136</v>
      </c>
      <c r="BX103" s="53">
        <v>0.47230444382499015</v>
      </c>
      <c r="BY103" s="7">
        <v>3</v>
      </c>
      <c r="BZ103" s="7">
        <v>753.03787630067973</v>
      </c>
      <c r="CA103" s="7">
        <v>0.66817693417610113</v>
      </c>
      <c r="CB103" s="7">
        <v>2</v>
      </c>
      <c r="CC103" s="47">
        <f t="shared" si="59"/>
        <v>7.8545300370991855</v>
      </c>
      <c r="CD103" s="47">
        <f t="shared" si="51"/>
        <v>6.9693915336171974E-3</v>
      </c>
      <c r="CE103" s="7">
        <f t="shared" si="52"/>
        <v>2</v>
      </c>
      <c r="CF103" s="17">
        <f t="shared" si="53"/>
        <v>3.6653628676693778E-2</v>
      </c>
      <c r="CG103" s="34">
        <f t="shared" si="54"/>
        <v>3.4716928488596366E-2</v>
      </c>
    </row>
    <row r="104" spans="1:85" x14ac:dyDescent="0.25">
      <c r="A104" s="7" t="s">
        <v>110</v>
      </c>
      <c r="B104" s="7" t="s">
        <v>2590</v>
      </c>
      <c r="C104" s="7" t="s">
        <v>49</v>
      </c>
      <c r="D104" s="76" t="s">
        <v>8</v>
      </c>
      <c r="E104" s="45">
        <v>9.6656662251609793E-2</v>
      </c>
      <c r="F104" s="45">
        <v>2.5702664791800219E-2</v>
      </c>
      <c r="G104" s="7">
        <v>3</v>
      </c>
      <c r="H104" s="46">
        <f t="shared" si="55"/>
        <v>-3.3709870133019821</v>
      </c>
      <c r="I104" s="46">
        <f t="shared" si="56"/>
        <v>0.38363736310524177</v>
      </c>
      <c r="J104" s="74">
        <v>59.330871183280216</v>
      </c>
      <c r="K104" s="74">
        <v>6.4378564683059603</v>
      </c>
      <c r="L104" s="7">
        <v>19.100000000000001</v>
      </c>
      <c r="M104" s="7">
        <v>197</v>
      </c>
      <c r="N104" s="47">
        <f t="shared" si="57"/>
        <v>1.06021789627986E-17</v>
      </c>
      <c r="O104" s="47">
        <f t="shared" si="58"/>
        <v>1.10585583730654E-10</v>
      </c>
      <c r="P104" s="48">
        <v>75.365555555555545</v>
      </c>
      <c r="Q104" s="49">
        <v>6.0356076130957428</v>
      </c>
      <c r="R104" s="7">
        <v>3</v>
      </c>
      <c r="S104" s="50">
        <v>95.182500000000005</v>
      </c>
      <c r="T104" s="49">
        <v>1.3328962825366357</v>
      </c>
      <c r="U104" s="7">
        <v>2</v>
      </c>
      <c r="V104" s="51">
        <f t="shared" si="37"/>
        <v>19.816944444444459</v>
      </c>
      <c r="W104" s="51">
        <f t="shared" si="38"/>
        <v>3.6098697118344529</v>
      </c>
      <c r="X104" s="50">
        <v>64.121111111111119</v>
      </c>
      <c r="Y104" s="49">
        <v>12.965880153238652</v>
      </c>
      <c r="Z104" s="7">
        <v>3</v>
      </c>
      <c r="AA104" s="50">
        <v>93.715833333333336</v>
      </c>
      <c r="AB104" s="48">
        <v>1.7500892834367112</v>
      </c>
      <c r="AC104" s="7">
        <v>2</v>
      </c>
      <c r="AD104" s="51">
        <f t="shared" si="39"/>
        <v>29.594722222222217</v>
      </c>
      <c r="AE104" s="51">
        <f t="shared" si="40"/>
        <v>7.5874516340720541</v>
      </c>
      <c r="AF104" s="50">
        <v>80.327777777777783</v>
      </c>
      <c r="AG104" s="49">
        <v>13.973162695098832</v>
      </c>
      <c r="AH104" s="7">
        <v>3</v>
      </c>
      <c r="AI104" s="50">
        <v>86.866666666666674</v>
      </c>
      <c r="AJ104" s="49">
        <v>2.5078720506082885</v>
      </c>
      <c r="AK104" s="7">
        <v>2</v>
      </c>
      <c r="AL104" s="51">
        <f t="shared" si="41"/>
        <v>6.5388888888888914</v>
      </c>
      <c r="AM104" s="51">
        <f t="shared" si="42"/>
        <v>8.2600122888737282</v>
      </c>
      <c r="AN104" s="50">
        <v>80.327777777777783</v>
      </c>
      <c r="AO104" s="49">
        <v>5.1875452697712365</v>
      </c>
      <c r="AP104" s="7">
        <v>3</v>
      </c>
      <c r="AQ104" s="50">
        <v>102.41249999999999</v>
      </c>
      <c r="AR104" s="49">
        <v>2.8366767038600158</v>
      </c>
      <c r="AS104" s="7">
        <v>2</v>
      </c>
      <c r="AT104" s="51">
        <f t="shared" si="43"/>
        <v>22.084722222222211</v>
      </c>
      <c r="AU104" s="51">
        <f t="shared" si="44"/>
        <v>3.6046603172957052</v>
      </c>
      <c r="AV104" s="52">
        <v>0.106</v>
      </c>
      <c r="AW104" s="53">
        <v>1.5070206073943115E-2</v>
      </c>
      <c r="AX104" s="7">
        <v>3</v>
      </c>
      <c r="AY104" s="52">
        <v>9.9916666666666668E-2</v>
      </c>
      <c r="AZ104" s="53">
        <v>4.8318963381080724E-3</v>
      </c>
      <c r="BA104" s="7">
        <v>2</v>
      </c>
      <c r="BB104" s="51">
        <f t="shared" si="45"/>
        <v>-6.0833333333333295E-3</v>
      </c>
      <c r="BC104" s="51">
        <f t="shared" si="46"/>
        <v>9.3475833676311803E-3</v>
      </c>
      <c r="BD104" s="50">
        <v>22.633333333333336</v>
      </c>
      <c r="BE104" s="49">
        <v>5.6756791076780626</v>
      </c>
      <c r="BF104" s="7">
        <v>3</v>
      </c>
      <c r="BG104" s="50">
        <v>-9.3116666666666656</v>
      </c>
      <c r="BH104" s="48">
        <v>1.6382485566400928</v>
      </c>
      <c r="BI104" s="7">
        <v>3</v>
      </c>
      <c r="BJ104" s="51">
        <f t="shared" si="47"/>
        <v>-31.945</v>
      </c>
      <c r="BK104" s="51">
        <f t="shared" si="48"/>
        <v>3.4106300330323429</v>
      </c>
      <c r="BL104" s="34">
        <v>0.26723430413733346</v>
      </c>
      <c r="BM104" s="7">
        <v>1.2711698472029392E-2</v>
      </c>
      <c r="BN104" s="7">
        <v>3</v>
      </c>
      <c r="BO104" s="7">
        <v>0.31075308112211086</v>
      </c>
      <c r="BP104" s="7">
        <v>2.3957167927829655E-2</v>
      </c>
      <c r="BQ104" s="7">
        <v>3</v>
      </c>
      <c r="BR104" s="51">
        <f t="shared" si="49"/>
        <v>4.3518776984777408E-2</v>
      </c>
      <c r="BS104" s="51">
        <f t="shared" si="50"/>
        <v>1.5658152010651665E-2</v>
      </c>
      <c r="BT104" s="73">
        <v>541.9666666666667</v>
      </c>
      <c r="BU104" s="73">
        <v>1.2701705922172031</v>
      </c>
      <c r="BV104">
        <v>3</v>
      </c>
      <c r="BW104" s="53">
        <v>1.0852304112558133</v>
      </c>
      <c r="BX104" s="53">
        <v>0.64226897760249568</v>
      </c>
      <c r="BY104" s="7">
        <v>3</v>
      </c>
      <c r="BZ104" s="7">
        <v>892.40166681349422</v>
      </c>
      <c r="CA104" s="7">
        <v>103.34591592790179</v>
      </c>
      <c r="CB104" s="7">
        <v>2</v>
      </c>
      <c r="CC104" s="47">
        <f t="shared" si="59"/>
        <v>9.3081582185186065</v>
      </c>
      <c r="CD104" s="47">
        <f t="shared" si="51"/>
        <v>1.0779452487236054</v>
      </c>
      <c r="CE104" s="7">
        <f t="shared" si="52"/>
        <v>2</v>
      </c>
      <c r="CF104" s="17">
        <f t="shared" si="53"/>
        <v>0.11658916681247902</v>
      </c>
      <c r="CG104" s="34">
        <f t="shared" si="54"/>
        <v>4.0965583499829539E-2</v>
      </c>
    </row>
    <row r="105" spans="1:85" x14ac:dyDescent="0.25">
      <c r="A105" s="7" t="s">
        <v>195</v>
      </c>
      <c r="B105" s="7" t="s">
        <v>2590</v>
      </c>
      <c r="C105" s="7" t="s">
        <v>150</v>
      </c>
      <c r="D105" s="77" t="s">
        <v>6</v>
      </c>
      <c r="E105" s="45">
        <v>5.6486006608777263E-2</v>
      </c>
      <c r="F105" s="45">
        <v>4.0162405824427747E-2</v>
      </c>
      <c r="G105" s="7">
        <v>3</v>
      </c>
      <c r="H105" s="46">
        <f t="shared" si="55"/>
        <v>-4.1459626797079059</v>
      </c>
      <c r="I105" s="46">
        <f t="shared" si="56"/>
        <v>1.0257780146219153</v>
      </c>
      <c r="J105" s="74">
        <v>59.330871183280216</v>
      </c>
      <c r="K105" s="74">
        <v>6.4378564683059603</v>
      </c>
      <c r="L105" s="7">
        <v>19.100000000000001</v>
      </c>
      <c r="M105" s="7">
        <v>197</v>
      </c>
      <c r="N105" s="47">
        <f t="shared" si="57"/>
        <v>1.06021789627986E-17</v>
      </c>
      <c r="O105" s="47">
        <f t="shared" si="58"/>
        <v>1.10585583730654E-10</v>
      </c>
      <c r="P105" s="48">
        <v>77.301111111111112</v>
      </c>
      <c r="Q105" s="49">
        <v>4.1769663810172331</v>
      </c>
      <c r="R105" s="7">
        <v>3</v>
      </c>
      <c r="S105" s="50">
        <v>97.678888888888892</v>
      </c>
      <c r="T105" s="49">
        <v>4.4799210475847131</v>
      </c>
      <c r="U105" s="7">
        <v>3</v>
      </c>
      <c r="V105" s="51">
        <f t="shared" si="37"/>
        <v>20.37777777777778</v>
      </c>
      <c r="W105" s="51">
        <f t="shared" si="38"/>
        <v>3.5363229839642156</v>
      </c>
      <c r="X105" s="50">
        <v>77.994444444444454</v>
      </c>
      <c r="Y105" s="49">
        <v>12.807624609901305</v>
      </c>
      <c r="Z105" s="7">
        <v>3</v>
      </c>
      <c r="AA105" s="50">
        <v>129.06</v>
      </c>
      <c r="AB105" s="48">
        <v>31.432524556579924</v>
      </c>
      <c r="AC105" s="7">
        <v>3</v>
      </c>
      <c r="AD105" s="51">
        <f t="shared" si="39"/>
        <v>51.065555555555548</v>
      </c>
      <c r="AE105" s="51">
        <f t="shared" si="40"/>
        <v>19.596248349689706</v>
      </c>
      <c r="AF105" s="50">
        <v>85.012222222222235</v>
      </c>
      <c r="AG105" s="49">
        <v>9.8492644959464837</v>
      </c>
      <c r="AH105" s="7">
        <v>3</v>
      </c>
      <c r="AI105" s="50">
        <v>81.345555555555549</v>
      </c>
      <c r="AJ105" s="49">
        <v>11.498917984524409</v>
      </c>
      <c r="AK105" s="7">
        <v>3</v>
      </c>
      <c r="AL105" s="51">
        <f t="shared" si="41"/>
        <v>-3.6666666666666856</v>
      </c>
      <c r="AM105" s="51">
        <f t="shared" si="42"/>
        <v>8.7413409712303451</v>
      </c>
      <c r="AN105" s="50">
        <v>85.012222222222235</v>
      </c>
      <c r="AO105" s="49">
        <v>5.6353471088333977</v>
      </c>
      <c r="AP105" s="7">
        <v>3</v>
      </c>
      <c r="AQ105" s="50">
        <v>110.58666666666666</v>
      </c>
      <c r="AR105" s="49">
        <v>6.8652004907196718</v>
      </c>
      <c r="AS105" s="7">
        <v>3</v>
      </c>
      <c r="AT105" s="51">
        <f t="shared" si="43"/>
        <v>25.574444444444424</v>
      </c>
      <c r="AU105" s="51">
        <f t="shared" si="44"/>
        <v>5.1279662900222789</v>
      </c>
      <c r="AV105" s="52">
        <v>9.9777777777777785E-2</v>
      </c>
      <c r="AW105" s="53">
        <v>1.3471506281091182E-3</v>
      </c>
      <c r="AX105" s="7">
        <v>3</v>
      </c>
      <c r="AY105" s="52">
        <v>9.5888888888888871E-2</v>
      </c>
      <c r="AZ105" s="53">
        <v>1.6378622019549188E-2</v>
      </c>
      <c r="BA105" s="7">
        <v>3</v>
      </c>
      <c r="BB105" s="51">
        <f t="shared" si="45"/>
        <v>-3.8888888888889139E-3</v>
      </c>
      <c r="BC105" s="51">
        <f t="shared" si="46"/>
        <v>9.4881342400930154E-3</v>
      </c>
      <c r="BD105" s="50">
        <v>-28.831666666666667</v>
      </c>
      <c r="BE105" s="49">
        <v>12.445963535754604</v>
      </c>
      <c r="BF105" s="7">
        <v>3</v>
      </c>
      <c r="BG105" s="50">
        <v>-12.15</v>
      </c>
      <c r="BH105" s="48">
        <v>6.3138023409036137</v>
      </c>
      <c r="BI105" s="7">
        <v>3</v>
      </c>
      <c r="BJ105" s="51">
        <f t="shared" si="47"/>
        <v>16.681666666666665</v>
      </c>
      <c r="BK105" s="51">
        <f t="shared" si="48"/>
        <v>8.0574211824324458</v>
      </c>
      <c r="BL105" s="34">
        <v>0.2581880774330747</v>
      </c>
      <c r="BM105" s="7">
        <v>2.7531007426376965E-2</v>
      </c>
      <c r="BN105" s="7">
        <v>3</v>
      </c>
      <c r="BO105" s="7">
        <v>0.34306233922260593</v>
      </c>
      <c r="BP105" s="7">
        <v>7.724549302358491E-2</v>
      </c>
      <c r="BQ105" s="7">
        <v>3</v>
      </c>
      <c r="BR105" s="51">
        <f t="shared" si="49"/>
        <v>8.4874261789531225E-2</v>
      </c>
      <c r="BS105" s="51">
        <f t="shared" si="50"/>
        <v>4.7345617756972082E-2</v>
      </c>
      <c r="BT105" s="73">
        <v>539.93333333333339</v>
      </c>
      <c r="BU105" s="73">
        <v>1.2662279942148691</v>
      </c>
      <c r="BV105">
        <v>3</v>
      </c>
      <c r="BW105" s="53">
        <v>2.8857002414177528</v>
      </c>
      <c r="BX105" s="53">
        <v>0.63536702194967509</v>
      </c>
      <c r="BY105" s="7">
        <v>3</v>
      </c>
      <c r="BZ105" s="7">
        <v>960.68213843586159</v>
      </c>
      <c r="CA105" s="7">
        <v>59.800223142600586</v>
      </c>
      <c r="CB105" s="7">
        <v>2</v>
      </c>
      <c r="CC105" s="47">
        <f t="shared" si="59"/>
        <v>10.020354818694718</v>
      </c>
      <c r="CD105" s="47">
        <f t="shared" si="51"/>
        <v>0.62374372349797058</v>
      </c>
      <c r="CE105" s="7">
        <f t="shared" si="52"/>
        <v>2</v>
      </c>
      <c r="CF105" s="17">
        <f t="shared" si="53"/>
        <v>0.28798383826029555</v>
      </c>
      <c r="CG105" s="34">
        <f t="shared" si="54"/>
        <v>3.8740839767188784E-2</v>
      </c>
    </row>
    <row r="106" spans="1:85" x14ac:dyDescent="0.25">
      <c r="A106" s="7" t="s">
        <v>111</v>
      </c>
      <c r="B106" s="7" t="s">
        <v>2590</v>
      </c>
      <c r="C106" s="7" t="s">
        <v>56</v>
      </c>
      <c r="D106" s="77" t="s">
        <v>6</v>
      </c>
      <c r="E106" s="45">
        <v>2.3660947513775437E-2</v>
      </c>
      <c r="F106" s="45">
        <v>1.327082828075124E-2</v>
      </c>
      <c r="G106" s="7">
        <v>3</v>
      </c>
      <c r="H106" s="46">
        <f t="shared" si="55"/>
        <v>-5.4013483415385242</v>
      </c>
      <c r="I106" s="46">
        <f t="shared" si="56"/>
        <v>0.80917123618917353</v>
      </c>
      <c r="J106" s="74">
        <v>59.330871183280216</v>
      </c>
      <c r="K106" s="74">
        <v>6.4378564683059603</v>
      </c>
      <c r="L106" s="7">
        <v>19.100000000000001</v>
      </c>
      <c r="M106" s="7">
        <v>197</v>
      </c>
      <c r="N106" s="47">
        <f t="shared" si="57"/>
        <v>1.06021789627986E-17</v>
      </c>
      <c r="O106" s="47">
        <f t="shared" si="58"/>
        <v>1.10585583730654E-10</v>
      </c>
      <c r="P106" s="48">
        <v>95.366666666666674</v>
      </c>
      <c r="Q106" s="49">
        <v>3.5772801586307588</v>
      </c>
      <c r="R106" s="7">
        <v>3</v>
      </c>
      <c r="S106" s="50">
        <v>106.11666666666667</v>
      </c>
      <c r="T106" s="49">
        <v>4.973317694345373</v>
      </c>
      <c r="U106" s="7">
        <v>2</v>
      </c>
      <c r="V106" s="51">
        <f t="shared" si="37"/>
        <v>10.75</v>
      </c>
      <c r="W106" s="51">
        <f t="shared" si="38"/>
        <v>4.0783071106635438</v>
      </c>
      <c r="X106" s="50">
        <v>94.501111111111115</v>
      </c>
      <c r="Y106" s="49">
        <v>8.0730844534534967</v>
      </c>
      <c r="Z106" s="7">
        <v>3</v>
      </c>
      <c r="AA106" s="50">
        <v>102.12833333333333</v>
      </c>
      <c r="AB106" s="48">
        <v>3.9432988164169807</v>
      </c>
      <c r="AC106" s="7">
        <v>2</v>
      </c>
      <c r="AD106" s="51">
        <f t="shared" si="39"/>
        <v>7.6272222222222155</v>
      </c>
      <c r="AE106" s="51">
        <f t="shared" si="40"/>
        <v>5.4313626567042972</v>
      </c>
      <c r="AF106" s="50">
        <v>98.704444444444448</v>
      </c>
      <c r="AG106" s="49">
        <v>4.9569819820501975</v>
      </c>
      <c r="AH106" s="7">
        <v>3</v>
      </c>
      <c r="AI106" s="50">
        <v>91.655833333333334</v>
      </c>
      <c r="AJ106" s="49">
        <v>2.1154277870497502</v>
      </c>
      <c r="AK106" s="7">
        <v>2</v>
      </c>
      <c r="AL106" s="51">
        <f t="shared" si="41"/>
        <v>-7.0486111111111143</v>
      </c>
      <c r="AM106" s="51">
        <f t="shared" si="42"/>
        <v>3.2292528781801115</v>
      </c>
      <c r="AN106" s="50">
        <v>98.704444444444448</v>
      </c>
      <c r="AO106" s="49">
        <v>5.8186532742487724</v>
      </c>
      <c r="AP106" s="7">
        <v>3</v>
      </c>
      <c r="AQ106" s="50">
        <v>108.755</v>
      </c>
      <c r="AR106" s="49">
        <v>5.5083618254432096</v>
      </c>
      <c r="AS106" s="7">
        <v>2</v>
      </c>
      <c r="AT106" s="51">
        <f t="shared" si="43"/>
        <v>10.050555555555547</v>
      </c>
      <c r="AU106" s="51">
        <f t="shared" si="44"/>
        <v>5.1435979925186617</v>
      </c>
      <c r="AV106" s="52">
        <v>5.7333333333333326E-2</v>
      </c>
      <c r="AW106" s="53">
        <v>1.538758518344505E-2</v>
      </c>
      <c r="AX106" s="7">
        <v>3</v>
      </c>
      <c r="AY106" s="52">
        <v>7.0166666666666655E-2</v>
      </c>
      <c r="AZ106" s="53">
        <v>2.3570226039551932E-4</v>
      </c>
      <c r="BA106" s="7">
        <v>2</v>
      </c>
      <c r="BB106" s="51">
        <f t="shared" si="45"/>
        <v>1.2833333333333329E-2</v>
      </c>
      <c r="BC106" s="51">
        <f t="shared" si="46"/>
        <v>8.8855896655035595E-3</v>
      </c>
      <c r="BD106" s="50">
        <v>-7.621666666666667</v>
      </c>
      <c r="BE106" s="49">
        <v>1.5200438590163525</v>
      </c>
      <c r="BF106" s="7">
        <v>3</v>
      </c>
      <c r="BG106" s="50">
        <v>-8.0733333333333324</v>
      </c>
      <c r="BH106" s="48">
        <v>4.1616623281248266</v>
      </c>
      <c r="BI106" s="7">
        <v>3</v>
      </c>
      <c r="BJ106" s="51">
        <f t="shared" si="47"/>
        <v>-0.45166666666666533</v>
      </c>
      <c r="BK106" s="51">
        <f t="shared" si="48"/>
        <v>2.557991833884977</v>
      </c>
      <c r="BL106" s="34">
        <v>0.23838138805284345</v>
      </c>
      <c r="BM106" s="7">
        <v>2.066282680702268E-2</v>
      </c>
      <c r="BN106" s="7">
        <v>3</v>
      </c>
      <c r="BO106" s="7">
        <v>0.2732810673279083</v>
      </c>
      <c r="BP106" s="7">
        <v>2.0460757661307467E-2</v>
      </c>
      <c r="BQ106" s="7">
        <v>3</v>
      </c>
      <c r="BR106" s="51">
        <f t="shared" si="49"/>
        <v>3.4899679275064849E-2</v>
      </c>
      <c r="BS106" s="51">
        <f t="shared" si="50"/>
        <v>1.678883573223356E-2</v>
      </c>
      <c r="BT106" s="73">
        <v>541.19999999999993</v>
      </c>
      <c r="BU106" s="73">
        <v>1.0583005244258405</v>
      </c>
      <c r="BV106">
        <v>3</v>
      </c>
      <c r="BW106" s="53">
        <v>1.3865172313974217</v>
      </c>
      <c r="BX106" s="53">
        <v>0.77525653830348518</v>
      </c>
      <c r="BY106" s="7">
        <v>3</v>
      </c>
      <c r="BZ106" s="7">
        <v>830.17686024555621</v>
      </c>
      <c r="CA106" s="7">
        <v>67.762395035779306</v>
      </c>
      <c r="CB106" s="7">
        <v>2</v>
      </c>
      <c r="CC106" s="47">
        <f t="shared" si="59"/>
        <v>8.6591249791262701</v>
      </c>
      <c r="CD106" s="47">
        <f t="shared" si="51"/>
        <v>0.70679282403291899</v>
      </c>
      <c r="CE106" s="7">
        <f t="shared" si="52"/>
        <v>2</v>
      </c>
      <c r="CF106" s="17">
        <f t="shared" si="53"/>
        <v>0.16012209486983581</v>
      </c>
      <c r="CG106" s="34">
        <f t="shared" si="54"/>
        <v>5.2510176662456644E-2</v>
      </c>
    </row>
    <row r="107" spans="1:85" x14ac:dyDescent="0.25">
      <c r="A107" s="7" t="s">
        <v>196</v>
      </c>
      <c r="B107" s="7" t="s">
        <v>2590</v>
      </c>
      <c r="C107" s="7" t="s">
        <v>153</v>
      </c>
      <c r="D107" s="77" t="s">
        <v>6</v>
      </c>
      <c r="E107" s="45">
        <v>6.0756495077190519E-2</v>
      </c>
      <c r="F107" s="45">
        <v>2.7937469311045977E-2</v>
      </c>
      <c r="G107" s="7">
        <v>3</v>
      </c>
      <c r="H107" s="46">
        <f t="shared" si="55"/>
        <v>-4.0408175437761358</v>
      </c>
      <c r="I107" s="46">
        <f t="shared" si="56"/>
        <v>0.66338995326880235</v>
      </c>
      <c r="J107" s="74">
        <v>59.330871183280216</v>
      </c>
      <c r="K107" s="74">
        <v>6.4378564683059603</v>
      </c>
      <c r="L107" s="7">
        <v>19.100000000000001</v>
      </c>
      <c r="M107" s="7">
        <v>197</v>
      </c>
      <c r="N107" s="47">
        <f t="shared" si="57"/>
        <v>1.06021789627986E-17</v>
      </c>
      <c r="O107" s="47">
        <f t="shared" si="58"/>
        <v>1.10585583730654E-10</v>
      </c>
      <c r="P107" s="48">
        <v>76.502222222222215</v>
      </c>
      <c r="Q107" s="49">
        <v>5.3876013353020227</v>
      </c>
      <c r="R107" s="7">
        <v>3</v>
      </c>
      <c r="S107" s="50">
        <v>94.887777777777771</v>
      </c>
      <c r="T107" s="49">
        <v>6.4145168115709152</v>
      </c>
      <c r="U107" s="7">
        <v>3</v>
      </c>
      <c r="V107" s="51">
        <f t="shared" si="37"/>
        <v>18.385555555555555</v>
      </c>
      <c r="W107" s="51">
        <f t="shared" si="38"/>
        <v>4.8363992830091425</v>
      </c>
      <c r="X107" s="50">
        <v>76.664444444444442</v>
      </c>
      <c r="Y107" s="49">
        <v>7.3513160827261474</v>
      </c>
      <c r="Z107" s="7">
        <v>3</v>
      </c>
      <c r="AA107" s="50">
        <v>82.60777777777777</v>
      </c>
      <c r="AB107" s="48">
        <v>6.0844887791583373</v>
      </c>
      <c r="AC107" s="7">
        <v>3</v>
      </c>
      <c r="AD107" s="51">
        <f t="shared" si="39"/>
        <v>5.943333333333328</v>
      </c>
      <c r="AE107" s="51">
        <f t="shared" si="40"/>
        <v>5.5094722025451111</v>
      </c>
      <c r="AF107" s="50">
        <v>81.485555555555564</v>
      </c>
      <c r="AG107" s="49">
        <v>7.2948157644341487</v>
      </c>
      <c r="AH107" s="7">
        <v>3</v>
      </c>
      <c r="AI107" s="50">
        <v>67.983333333333334</v>
      </c>
      <c r="AJ107" s="49">
        <v>10.75277380234717</v>
      </c>
      <c r="AK107" s="7">
        <v>3</v>
      </c>
      <c r="AL107" s="51">
        <f t="shared" si="41"/>
        <v>-13.50222222222223</v>
      </c>
      <c r="AM107" s="51">
        <f t="shared" si="42"/>
        <v>7.5019215645388835</v>
      </c>
      <c r="AN107" s="50">
        <v>81.485555555555564</v>
      </c>
      <c r="AO107" s="49">
        <v>7.0506282882633515</v>
      </c>
      <c r="AP107" s="7">
        <v>3</v>
      </c>
      <c r="AQ107" s="50">
        <v>105.54555555555555</v>
      </c>
      <c r="AR107" s="49">
        <v>4.8842949375561986</v>
      </c>
      <c r="AS107" s="7">
        <v>3</v>
      </c>
      <c r="AT107" s="51">
        <f t="shared" si="43"/>
        <v>24.059999999999988</v>
      </c>
      <c r="AU107" s="51">
        <f t="shared" si="44"/>
        <v>4.9520263965470583</v>
      </c>
      <c r="AV107" s="52">
        <v>9.5333333333333325E-2</v>
      </c>
      <c r="AW107" s="53">
        <v>1.2333333333333351E-2</v>
      </c>
      <c r="AX107" s="7">
        <v>3</v>
      </c>
      <c r="AY107" s="52">
        <v>0.10377777777777779</v>
      </c>
      <c r="AZ107" s="53">
        <v>1.3985442166502549E-2</v>
      </c>
      <c r="BA107" s="7">
        <v>3</v>
      </c>
      <c r="BB107" s="51">
        <f t="shared" si="45"/>
        <v>8.4444444444444627E-3</v>
      </c>
      <c r="BC107" s="51">
        <f t="shared" si="46"/>
        <v>1.0765743567812663E-2</v>
      </c>
      <c r="BD107" s="50">
        <v>-34.233333333333327</v>
      </c>
      <c r="BE107" s="49">
        <v>1.8929694486000912</v>
      </c>
      <c r="BF107" s="7">
        <v>3</v>
      </c>
      <c r="BG107" s="50">
        <v>-10.263333333333334</v>
      </c>
      <c r="BH107" s="48">
        <v>5.1086723650409684</v>
      </c>
      <c r="BI107" s="7">
        <v>3</v>
      </c>
      <c r="BJ107" s="51">
        <f t="shared" si="47"/>
        <v>23.969999999999992</v>
      </c>
      <c r="BK107" s="51">
        <f t="shared" si="48"/>
        <v>3.145465872578423</v>
      </c>
      <c r="BL107" s="34">
        <v>0.25153670901741404</v>
      </c>
      <c r="BM107" s="7">
        <v>1.1891320765158269E-2</v>
      </c>
      <c r="BN107" s="7">
        <v>3</v>
      </c>
      <c r="BO107" s="7">
        <v>0.39497945847522598</v>
      </c>
      <c r="BP107" s="7">
        <v>7.7619231028680985E-2</v>
      </c>
      <c r="BQ107" s="7">
        <v>3</v>
      </c>
      <c r="BR107" s="51">
        <f t="shared" si="49"/>
        <v>0.14344274945781194</v>
      </c>
      <c r="BS107" s="51">
        <f t="shared" si="50"/>
        <v>4.5336330299307191E-2</v>
      </c>
      <c r="BT107" s="73">
        <v>539.30000000000007</v>
      </c>
      <c r="BU107" s="73">
        <v>1.0816653826392062</v>
      </c>
      <c r="BV107">
        <v>3</v>
      </c>
      <c r="BW107" s="53">
        <v>2.3885270816137685</v>
      </c>
      <c r="BX107" s="53">
        <v>0.65529041806575072</v>
      </c>
      <c r="BY107" s="7">
        <v>3</v>
      </c>
      <c r="BZ107" s="7">
        <v>912.1187005302354</v>
      </c>
      <c r="CA107" s="7">
        <v>27.893719356836495</v>
      </c>
      <c r="CB107" s="7">
        <v>2</v>
      </c>
      <c r="CC107" s="47">
        <f t="shared" si="59"/>
        <v>9.5138159130975755</v>
      </c>
      <c r="CD107" s="47">
        <f t="shared" si="51"/>
        <v>0.29094427176888266</v>
      </c>
      <c r="CE107" s="7">
        <f t="shared" si="52"/>
        <v>2</v>
      </c>
      <c r="CF107" s="17">
        <f t="shared" si="53"/>
        <v>0.25105878686653027</v>
      </c>
      <c r="CG107" s="34">
        <f t="shared" si="54"/>
        <v>4.0135468367901862E-2</v>
      </c>
    </row>
    <row r="108" spans="1:85" x14ac:dyDescent="0.25">
      <c r="A108" s="7" t="s">
        <v>112</v>
      </c>
      <c r="B108" s="7" t="s">
        <v>2590</v>
      </c>
      <c r="C108" s="7" t="s">
        <v>59</v>
      </c>
      <c r="D108" s="77" t="s">
        <v>6</v>
      </c>
      <c r="E108" s="45">
        <v>4.6363077961304962E-2</v>
      </c>
      <c r="F108" s="45">
        <v>1.6248653291786371E-2</v>
      </c>
      <c r="G108" s="7">
        <v>3</v>
      </c>
      <c r="H108" s="46">
        <f t="shared" si="55"/>
        <v>-4.4308798423236295</v>
      </c>
      <c r="I108" s="46">
        <f t="shared" si="56"/>
        <v>0.50561465191653376</v>
      </c>
      <c r="J108" s="74">
        <v>59.330871183280216</v>
      </c>
      <c r="K108" s="74">
        <v>6.4378564683059603</v>
      </c>
      <c r="L108" s="7">
        <v>19.100000000000001</v>
      </c>
      <c r="M108" s="7">
        <v>197</v>
      </c>
      <c r="N108" s="47">
        <f t="shared" si="57"/>
        <v>1.06021789627986E-17</v>
      </c>
      <c r="O108" s="47">
        <f t="shared" si="58"/>
        <v>1.10585583730654E-10</v>
      </c>
      <c r="P108" s="48">
        <v>73.055555555555557</v>
      </c>
      <c r="Q108" s="49">
        <v>3.6439757489943969</v>
      </c>
      <c r="R108" s="7">
        <v>3</v>
      </c>
      <c r="S108" s="50">
        <v>105.01166666666666</v>
      </c>
      <c r="T108" s="49">
        <v>2.3640936717670242</v>
      </c>
      <c r="U108" s="7">
        <v>2</v>
      </c>
      <c r="V108" s="51">
        <f t="shared" si="37"/>
        <v>31.956111111111099</v>
      </c>
      <c r="W108" s="51">
        <f t="shared" si="38"/>
        <v>2.6871278094272957</v>
      </c>
      <c r="X108" s="50">
        <v>72.233333333333334</v>
      </c>
      <c r="Y108" s="49">
        <v>2.9197945133176804</v>
      </c>
      <c r="Z108" s="7">
        <v>3</v>
      </c>
      <c r="AA108" s="50">
        <v>105.72749999999999</v>
      </c>
      <c r="AB108" s="48">
        <v>5.5637518566361459</v>
      </c>
      <c r="AC108" s="7">
        <v>2</v>
      </c>
      <c r="AD108" s="51">
        <f t="shared" si="39"/>
        <v>33.494166666666658</v>
      </c>
      <c r="AE108" s="51">
        <f t="shared" si="40"/>
        <v>4.2801169019600884</v>
      </c>
      <c r="AF108" s="50">
        <v>77.848888888888894</v>
      </c>
      <c r="AG108" s="49">
        <v>2.8759404259012946</v>
      </c>
      <c r="AH108" s="7">
        <v>3</v>
      </c>
      <c r="AI108" s="50">
        <v>98.172499999999985</v>
      </c>
      <c r="AJ108" s="49">
        <v>4.3545992608071638</v>
      </c>
      <c r="AK108" s="7">
        <v>2</v>
      </c>
      <c r="AL108" s="51">
        <f t="shared" si="41"/>
        <v>20.323611111111092</v>
      </c>
      <c r="AM108" s="51">
        <f t="shared" si="42"/>
        <v>3.4983250952737732</v>
      </c>
      <c r="AN108" s="50">
        <v>77.848888888888894</v>
      </c>
      <c r="AO108" s="49">
        <v>3.2178500989417302</v>
      </c>
      <c r="AP108" s="7">
        <v>3</v>
      </c>
      <c r="AQ108" s="50">
        <v>109.20833333333334</v>
      </c>
      <c r="AR108" s="49">
        <v>4.820111225088306</v>
      </c>
      <c r="AS108" s="7">
        <v>2</v>
      </c>
      <c r="AT108" s="51">
        <f t="shared" si="43"/>
        <v>31.359444444444449</v>
      </c>
      <c r="AU108" s="51">
        <f t="shared" si="44"/>
        <v>3.8817851388501112</v>
      </c>
      <c r="AV108" s="52">
        <v>0.10366666666666667</v>
      </c>
      <c r="AW108" s="53">
        <v>1.8523258652599617E-2</v>
      </c>
      <c r="AX108" s="7">
        <v>3</v>
      </c>
      <c r="AY108" s="52">
        <v>7.3333333333333334E-2</v>
      </c>
      <c r="AZ108" s="53">
        <v>8.485281374238568E-3</v>
      </c>
      <c r="BA108" s="7">
        <v>2</v>
      </c>
      <c r="BB108" s="51">
        <f t="shared" si="45"/>
        <v>-3.0333333333333337E-2</v>
      </c>
      <c r="BC108" s="51">
        <f t="shared" si="46"/>
        <v>1.2262559698952289E-2</v>
      </c>
      <c r="BD108" s="50">
        <v>-30.7</v>
      </c>
      <c r="BE108" s="49">
        <v>5.2270928822817195</v>
      </c>
      <c r="BF108" s="7">
        <v>3</v>
      </c>
      <c r="BG108" s="50">
        <v>-9.6833333333333318</v>
      </c>
      <c r="BH108" s="48">
        <v>1.5421764922775008</v>
      </c>
      <c r="BI108" s="7">
        <v>3</v>
      </c>
      <c r="BJ108" s="51">
        <f t="shared" si="47"/>
        <v>21.016666666666666</v>
      </c>
      <c r="BK108" s="51">
        <f t="shared" si="48"/>
        <v>3.146469361752076</v>
      </c>
      <c r="BL108" s="34">
        <v>0.24194106969164872</v>
      </c>
      <c r="BM108" s="7">
        <v>2.5501005567651981E-2</v>
      </c>
      <c r="BN108" s="7">
        <v>3</v>
      </c>
      <c r="BO108" s="7">
        <v>0.29046178879371243</v>
      </c>
      <c r="BP108" s="7">
        <v>2.4139475608263843E-2</v>
      </c>
      <c r="BQ108" s="7">
        <v>3</v>
      </c>
      <c r="BR108" s="51">
        <f t="shared" si="49"/>
        <v>4.8520719102063709E-2</v>
      </c>
      <c r="BS108" s="51">
        <f t="shared" si="50"/>
        <v>2.0273262914516931E-2</v>
      </c>
      <c r="BT108" s="73">
        <v>539.69999999999993</v>
      </c>
      <c r="BU108" s="73">
        <v>0.96436507609927902</v>
      </c>
      <c r="BV108">
        <v>3</v>
      </c>
      <c r="BW108" s="53">
        <v>1.4212864609532785</v>
      </c>
      <c r="BX108" s="53">
        <v>0.67612783445522884</v>
      </c>
      <c r="BY108" s="7">
        <v>5</v>
      </c>
      <c r="BZ108" s="7">
        <v>837.33700020664605</v>
      </c>
      <c r="CA108" s="7">
        <v>51.65668733715988</v>
      </c>
      <c r="CB108" s="7">
        <v>2</v>
      </c>
      <c r="CC108" s="47">
        <f t="shared" si="59"/>
        <v>8.7338085191767298</v>
      </c>
      <c r="CD108" s="47">
        <f t="shared" si="51"/>
        <v>0.53880291427035254</v>
      </c>
      <c r="CE108" s="7">
        <f t="shared" si="52"/>
        <v>2</v>
      </c>
      <c r="CF108" s="17">
        <f t="shared" si="53"/>
        <v>0.16273387009030196</v>
      </c>
      <c r="CG108" s="34">
        <f t="shared" si="54"/>
        <v>3.5341343645543262E-2</v>
      </c>
    </row>
    <row r="109" spans="1:85" x14ac:dyDescent="0.25">
      <c r="A109" s="7" t="s">
        <v>197</v>
      </c>
      <c r="B109" s="7" t="s">
        <v>2590</v>
      </c>
      <c r="C109" s="7" t="s">
        <v>155</v>
      </c>
      <c r="D109" s="77" t="s">
        <v>6</v>
      </c>
      <c r="E109" s="45">
        <v>6.4514649625121698E-2</v>
      </c>
      <c r="F109" s="45">
        <v>3.2092322514232129E-2</v>
      </c>
      <c r="G109" s="7">
        <v>3</v>
      </c>
      <c r="H109" s="46">
        <f t="shared" si="55"/>
        <v>-3.9542293929329375</v>
      </c>
      <c r="I109" s="46">
        <f t="shared" si="56"/>
        <v>0.71765769187194262</v>
      </c>
      <c r="J109" s="74">
        <v>59.330871183280216</v>
      </c>
      <c r="K109" s="74">
        <v>6.4378564683059603</v>
      </c>
      <c r="L109" s="7">
        <v>19.100000000000001</v>
      </c>
      <c r="M109" s="7">
        <v>197</v>
      </c>
      <c r="N109" s="47">
        <f t="shared" si="57"/>
        <v>1.06021789627986E-17</v>
      </c>
      <c r="O109" s="47">
        <f t="shared" si="58"/>
        <v>1.10585583730654E-10</v>
      </c>
      <c r="P109" s="48">
        <v>76.528888888888901</v>
      </c>
      <c r="Q109" s="49">
        <v>4.0649509131016544</v>
      </c>
      <c r="R109" s="7">
        <v>3</v>
      </c>
      <c r="S109" s="50">
        <v>100.73333333333333</v>
      </c>
      <c r="T109" s="49">
        <v>3.3114548665704873</v>
      </c>
      <c r="U109" s="7">
        <v>3</v>
      </c>
      <c r="V109" s="51">
        <f t="shared" si="37"/>
        <v>24.204444444444434</v>
      </c>
      <c r="W109" s="51">
        <f t="shared" si="38"/>
        <v>3.0270755556730182</v>
      </c>
      <c r="X109" s="50">
        <v>69.742222222222225</v>
      </c>
      <c r="Y109" s="49">
        <v>5.7798205790427337</v>
      </c>
      <c r="Z109" s="7">
        <v>3</v>
      </c>
      <c r="AA109" s="50">
        <v>87.484444444444435</v>
      </c>
      <c r="AB109" s="48">
        <v>11.401407970233494</v>
      </c>
      <c r="AC109" s="7">
        <v>3</v>
      </c>
      <c r="AD109" s="51">
        <f t="shared" si="39"/>
        <v>17.74222222222221</v>
      </c>
      <c r="AE109" s="51">
        <f t="shared" si="40"/>
        <v>7.3801181027051719</v>
      </c>
      <c r="AF109" s="50">
        <v>82.814444444444447</v>
      </c>
      <c r="AG109" s="49">
        <v>5.8037931402501544</v>
      </c>
      <c r="AH109" s="7">
        <v>3</v>
      </c>
      <c r="AI109" s="50">
        <v>68.982222222222205</v>
      </c>
      <c r="AJ109" s="49">
        <v>9.0423487197946457</v>
      </c>
      <c r="AK109" s="7">
        <v>3</v>
      </c>
      <c r="AL109" s="51">
        <f t="shared" si="41"/>
        <v>-13.832222222222242</v>
      </c>
      <c r="AM109" s="51">
        <f t="shared" si="42"/>
        <v>6.2034421945988081</v>
      </c>
      <c r="AN109" s="50">
        <v>82.814444444444447</v>
      </c>
      <c r="AO109" s="49">
        <v>4.7223232668927952</v>
      </c>
      <c r="AP109" s="7">
        <v>3</v>
      </c>
      <c r="AQ109" s="50">
        <v>110.74444444444443</v>
      </c>
      <c r="AR109" s="49">
        <v>3.6455960240227343</v>
      </c>
      <c r="AS109" s="7">
        <v>3</v>
      </c>
      <c r="AT109" s="51">
        <f t="shared" si="43"/>
        <v>27.929999999999978</v>
      </c>
      <c r="AU109" s="51">
        <f t="shared" si="44"/>
        <v>3.4443532245985562</v>
      </c>
      <c r="AV109" s="52">
        <v>0.10822222222222222</v>
      </c>
      <c r="AW109" s="53">
        <v>9.155043135606453E-3</v>
      </c>
      <c r="AX109" s="7">
        <v>3</v>
      </c>
      <c r="AY109" s="52">
        <v>9.9999999999999992E-2</v>
      </c>
      <c r="AZ109" s="53">
        <v>2.804163571073081E-2</v>
      </c>
      <c r="BA109" s="7">
        <v>3</v>
      </c>
      <c r="BB109" s="51">
        <f t="shared" si="45"/>
        <v>-8.222222222222228E-3</v>
      </c>
      <c r="BC109" s="51">
        <f t="shared" si="46"/>
        <v>1.7030836230674334E-2</v>
      </c>
      <c r="BD109" s="50">
        <v>-33.466666666666669</v>
      </c>
      <c r="BE109" s="49">
        <v>1.4002975874196668</v>
      </c>
      <c r="BF109" s="7">
        <v>3</v>
      </c>
      <c r="BG109" s="50">
        <v>-9.6283333333333321</v>
      </c>
      <c r="BH109" s="48">
        <v>3.8341437549123452</v>
      </c>
      <c r="BI109" s="7">
        <v>3</v>
      </c>
      <c r="BJ109" s="51">
        <f t="shared" si="47"/>
        <v>23.838333333333338</v>
      </c>
      <c r="BK109" s="51">
        <f t="shared" si="48"/>
        <v>2.3566566477863424</v>
      </c>
      <c r="BL109" s="34">
        <v>0.26103318017524962</v>
      </c>
      <c r="BM109" s="7">
        <v>2.6174583088862335E-2</v>
      </c>
      <c r="BN109" s="7">
        <v>3</v>
      </c>
      <c r="BO109" s="7">
        <v>0.36300806173791411</v>
      </c>
      <c r="BP109" s="7">
        <v>7.8947128867602356E-2</v>
      </c>
      <c r="BQ109" s="7">
        <v>3</v>
      </c>
      <c r="BR109" s="51">
        <f t="shared" si="49"/>
        <v>0.10197488156266449</v>
      </c>
      <c r="BS109" s="51">
        <f t="shared" si="50"/>
        <v>4.8019988741889466E-2</v>
      </c>
      <c r="BT109" s="73">
        <v>540.1</v>
      </c>
      <c r="BU109" s="73">
        <v>1.4106735979666232</v>
      </c>
      <c r="BV109">
        <v>3</v>
      </c>
      <c r="BW109" s="53">
        <v>3.0201477507650973</v>
      </c>
      <c r="BX109" s="53">
        <v>0.54971447564790865</v>
      </c>
      <c r="BY109" s="7">
        <v>3</v>
      </c>
      <c r="BZ109" s="7">
        <v>948.91794050473436</v>
      </c>
      <c r="CA109" s="7">
        <v>55.04030573934876</v>
      </c>
      <c r="CB109" s="7">
        <v>2</v>
      </c>
      <c r="CC109" s="47">
        <f t="shared" si="59"/>
        <v>9.8976488447716697</v>
      </c>
      <c r="CD109" s="47">
        <f t="shared" si="51"/>
        <v>0.57409560433347795</v>
      </c>
      <c r="CE109" s="7">
        <f t="shared" si="52"/>
        <v>2</v>
      </c>
      <c r="CF109" s="17">
        <f t="shared" si="53"/>
        <v>0.30513789669962466</v>
      </c>
      <c r="CG109" s="34">
        <f>SQRT((CF109/BW109*(BX109/SQRT(BY109)))^2+(CF109/CC109*(CD109/SQRT(CE109)))^2)</f>
        <v>3.4421708611633406E-2</v>
      </c>
    </row>
    <row r="110" spans="1:85" x14ac:dyDescent="0.25">
      <c r="A110" s="7" t="s">
        <v>130</v>
      </c>
      <c r="B110" s="7" t="s">
        <v>2591</v>
      </c>
      <c r="C110" s="7" t="s">
        <v>9</v>
      </c>
      <c r="D110" s="76" t="s">
        <v>8</v>
      </c>
      <c r="E110" s="45">
        <v>0.74383592550462019</v>
      </c>
      <c r="F110" s="45">
        <v>0.3968097288979438</v>
      </c>
      <c r="G110" s="7">
        <v>3</v>
      </c>
      <c r="H110" s="46">
        <f>LOG(E110,2)</f>
        <v>-0.42694366651837745</v>
      </c>
      <c r="I110" s="46">
        <f t="shared" ref="I110:I125" si="60">F110/E110/LN(2)</f>
        <v>0.76962594629882763</v>
      </c>
      <c r="J110" s="75">
        <v>38.359000000000002</v>
      </c>
      <c r="K110" s="75">
        <v>2.5259999999999998</v>
      </c>
      <c r="L110" s="7">
        <v>10.5</v>
      </c>
      <c r="M110" s="7">
        <v>108</v>
      </c>
      <c r="N110" s="47">
        <f t="shared" si="57"/>
        <v>2.8731161785797826E-18</v>
      </c>
      <c r="O110" s="47">
        <f t="shared" si="58"/>
        <v>4.6224435656614998E-11</v>
      </c>
      <c r="AA110" s="50"/>
      <c r="AB110" s="49"/>
      <c r="AF110" s="50"/>
      <c r="AG110" s="48"/>
      <c r="AI110" s="50"/>
      <c r="AJ110" s="49"/>
      <c r="AN110" s="50"/>
      <c r="AO110" s="49"/>
      <c r="AQ110" s="50"/>
      <c r="AR110" s="49"/>
      <c r="AV110" s="52"/>
      <c r="AW110" s="53"/>
      <c r="AY110" s="53"/>
      <c r="AZ110" s="53"/>
      <c r="BG110" s="49"/>
      <c r="BH110" s="49"/>
      <c r="BL110" s="7">
        <f>STDEV(BL5:BL109)</f>
        <v>7.82254312812245E-2</v>
      </c>
      <c r="BW110" s="57">
        <v>7.78</v>
      </c>
      <c r="BX110" s="57">
        <v>0.21</v>
      </c>
      <c r="BY110" s="57">
        <v>3</v>
      </c>
      <c r="BZ110" s="7">
        <v>603.66002529104014</v>
      </c>
      <c r="CA110" s="7">
        <v>65.8347846062847</v>
      </c>
      <c r="CB110" s="34">
        <v>3</v>
      </c>
      <c r="CC110" s="47">
        <f t="shared" si="59"/>
        <v>9.7120486131296957</v>
      </c>
      <c r="CD110" s="47">
        <f t="shared" si="51"/>
        <v>1.0591899442453436</v>
      </c>
      <c r="CE110" s="7">
        <v>3</v>
      </c>
      <c r="CF110" s="54">
        <f>BW110/CC110</f>
        <v>0.80106683048128857</v>
      </c>
      <c r="CG110" s="34">
        <f t="shared" ref="CG110:CG125" si="61">SQRT((CF110/BW110*(BX110/SQRT(BY110)))^2+(CF110/CC110*(CD110/SQRT(CE110)))^2)</f>
        <v>5.1961459384895749E-2</v>
      </c>
    </row>
    <row r="111" spans="1:85" x14ac:dyDescent="0.25">
      <c r="A111" s="7" t="s">
        <v>128</v>
      </c>
      <c r="B111" s="7" t="s">
        <v>2591</v>
      </c>
      <c r="C111" s="7" t="s">
        <v>12</v>
      </c>
      <c r="D111" s="77" t="s">
        <v>6</v>
      </c>
      <c r="E111" s="45">
        <v>0.14833288247634202</v>
      </c>
      <c r="F111" s="45">
        <v>1.742570230698736E-2</v>
      </c>
      <c r="G111" s="7">
        <v>3</v>
      </c>
      <c r="H111" s="46">
        <f t="shared" ref="H111:H125" si="62">LOG(E111,2)</f>
        <v>-2.7530896445865665</v>
      </c>
      <c r="I111" s="46">
        <f t="shared" si="60"/>
        <v>0.16948348796705728</v>
      </c>
      <c r="J111" s="74">
        <f>J110</f>
        <v>38.359000000000002</v>
      </c>
      <c r="K111" s="74">
        <f>K110</f>
        <v>2.5259999999999998</v>
      </c>
      <c r="L111" s="7">
        <v>10.5</v>
      </c>
      <c r="M111" s="7">
        <v>108</v>
      </c>
      <c r="N111" s="47">
        <f t="shared" si="57"/>
        <v>2.8731161785797826E-18</v>
      </c>
      <c r="O111" s="47">
        <f>4*3.1415*(K110*0.0000001/2)^2</f>
        <v>2.0044893653999996E-13</v>
      </c>
      <c r="AA111" s="50"/>
      <c r="AB111" s="49"/>
      <c r="AF111" s="55"/>
      <c r="AG111" s="34"/>
      <c r="AI111" s="50"/>
      <c r="AJ111" s="49"/>
      <c r="AN111" s="50"/>
      <c r="AO111" s="49"/>
      <c r="AQ111" s="55"/>
      <c r="AV111" s="52"/>
      <c r="AW111" s="53"/>
      <c r="BW111" s="57">
        <v>5.3</v>
      </c>
      <c r="BX111" s="57">
        <v>0.44</v>
      </c>
      <c r="BY111" s="57">
        <v>3</v>
      </c>
      <c r="BZ111" s="7">
        <v>642.60478169699763</v>
      </c>
      <c r="CA111" s="7">
        <v>49.205510195786935</v>
      </c>
      <c r="CB111" s="34">
        <v>3</v>
      </c>
      <c r="CC111" s="47">
        <f t="shared" si="59"/>
        <v>4.4832661507741095E-2</v>
      </c>
      <c r="CD111" s="47">
        <f t="shared" si="51"/>
        <v>3.4329249419802841E-3</v>
      </c>
      <c r="CE111" s="7">
        <v>3</v>
      </c>
      <c r="CF111" s="54">
        <f t="shared" ref="CF111:CF125" si="63">BW111/CC111</f>
        <v>118.2173848653814</v>
      </c>
      <c r="CG111" s="34">
        <f t="shared" si="61"/>
        <v>7.7084618849903332</v>
      </c>
    </row>
    <row r="112" spans="1:85" x14ac:dyDescent="0.25">
      <c r="A112" s="7" t="s">
        <v>136</v>
      </c>
      <c r="B112" s="7" t="s">
        <v>2591</v>
      </c>
      <c r="C112" s="7" t="s">
        <v>13</v>
      </c>
      <c r="D112" s="76" t="s">
        <v>14</v>
      </c>
      <c r="E112" s="45">
        <v>0.19268357308907658</v>
      </c>
      <c r="F112" s="45">
        <v>1.159999270890057E-2</v>
      </c>
      <c r="G112" s="7">
        <v>3</v>
      </c>
      <c r="H112" s="46">
        <f t="shared" si="62"/>
        <v>-2.3756945125277689</v>
      </c>
      <c r="I112" s="46">
        <f t="shared" si="60"/>
        <v>8.6853547955239391E-2</v>
      </c>
      <c r="J112" s="74">
        <f t="shared" ref="J112:J125" si="64">J111</f>
        <v>38.359000000000002</v>
      </c>
      <c r="K112" s="74">
        <f t="shared" ref="K112:K125" si="65">K111</f>
        <v>2.5259999999999998</v>
      </c>
      <c r="L112" s="7">
        <v>10.5</v>
      </c>
      <c r="M112" s="7">
        <v>108</v>
      </c>
      <c r="N112" s="47">
        <f t="shared" si="57"/>
        <v>2.8731161785797826E-18</v>
      </c>
      <c r="O112" s="47">
        <f t="shared" ref="O112:O125" si="66">4*3.1415*(J112*0.0000001/2)^2</f>
        <v>4.6224435656614998E-11</v>
      </c>
      <c r="AA112" s="55"/>
      <c r="AF112" s="55"/>
      <c r="AG112" s="34"/>
      <c r="AI112" s="55"/>
      <c r="AN112" s="55"/>
      <c r="AQ112" s="55"/>
      <c r="AV112" s="55"/>
      <c r="BW112" s="57">
        <v>0.56999999999999995</v>
      </c>
      <c r="BX112" s="57">
        <v>0.16</v>
      </c>
      <c r="BY112" s="57">
        <v>3</v>
      </c>
      <c r="BZ112" s="7">
        <v>637.52808973213268</v>
      </c>
      <c r="CA112" s="7">
        <v>19.790170182402328</v>
      </c>
      <c r="CB112" s="34">
        <v>3</v>
      </c>
      <c r="CC112" s="47">
        <f t="shared" si="59"/>
        <v>10.256938575200506</v>
      </c>
      <c r="CD112" s="47">
        <f t="shared" si="51"/>
        <v>0.31839626084389983</v>
      </c>
      <c r="CE112" s="7">
        <v>3</v>
      </c>
      <c r="CF112" s="54">
        <f t="shared" si="63"/>
        <v>5.5572137419069745E-2</v>
      </c>
      <c r="CG112" s="34">
        <f t="shared" si="61"/>
        <v>9.0611037766073748E-3</v>
      </c>
    </row>
    <row r="113" spans="1:85" x14ac:dyDescent="0.25">
      <c r="A113" s="7" t="s">
        <v>137</v>
      </c>
      <c r="B113" s="7" t="s">
        <v>2591</v>
      </c>
      <c r="C113" s="7" t="s">
        <v>21</v>
      </c>
      <c r="D113" s="76" t="s">
        <v>8</v>
      </c>
      <c r="E113" s="45">
        <v>0.25438947715517957</v>
      </c>
      <c r="F113" s="45">
        <v>4.3751117574322228E-2</v>
      </c>
      <c r="G113" s="7">
        <v>3</v>
      </c>
      <c r="H113" s="46">
        <f t="shared" si="62"/>
        <v>-1.9748891002478817</v>
      </c>
      <c r="I113" s="46">
        <f t="shared" si="60"/>
        <v>0.24812158530960482</v>
      </c>
      <c r="J113" s="74">
        <f t="shared" si="64"/>
        <v>38.359000000000002</v>
      </c>
      <c r="K113" s="74">
        <f t="shared" si="65"/>
        <v>2.5259999999999998</v>
      </c>
      <c r="L113" s="7">
        <v>10.5</v>
      </c>
      <c r="M113" s="7">
        <v>108</v>
      </c>
      <c r="N113" s="47">
        <f t="shared" si="57"/>
        <v>2.8731161785797826E-18</v>
      </c>
      <c r="O113" s="47">
        <f t="shared" si="66"/>
        <v>4.6224435656614998E-11</v>
      </c>
      <c r="AA113" s="55"/>
      <c r="AF113" s="55"/>
      <c r="AG113" s="34"/>
      <c r="AI113" s="55"/>
      <c r="AN113" s="55"/>
      <c r="AQ113" s="55"/>
      <c r="AV113" s="55"/>
      <c r="BW113" s="57">
        <v>2.08</v>
      </c>
      <c r="BX113" s="57">
        <v>0.04</v>
      </c>
      <c r="BY113" s="57">
        <v>3</v>
      </c>
      <c r="BZ113" s="7">
        <v>658.74871676149917</v>
      </c>
      <c r="CA113" s="7">
        <v>40.707832882546164</v>
      </c>
      <c r="CB113" s="34">
        <v>3</v>
      </c>
      <c r="CC113" s="47">
        <f t="shared" si="59"/>
        <v>10.59834889338571</v>
      </c>
      <c r="CD113" s="47">
        <f t="shared" si="51"/>
        <v>0.65493230514946932</v>
      </c>
      <c r="CE113" s="7">
        <v>3</v>
      </c>
      <c r="CF113" s="54">
        <f t="shared" si="63"/>
        <v>0.19625698501944022</v>
      </c>
      <c r="CG113" s="34">
        <f t="shared" si="61"/>
        <v>7.333230112821271E-3</v>
      </c>
    </row>
    <row r="114" spans="1:85" x14ac:dyDescent="0.25">
      <c r="A114" s="7" t="s">
        <v>129</v>
      </c>
      <c r="B114" s="7" t="s">
        <v>2591</v>
      </c>
      <c r="C114" s="7" t="s">
        <v>27</v>
      </c>
      <c r="D114" s="76" t="s">
        <v>8</v>
      </c>
      <c r="E114" s="45">
        <v>0.43413472742932208</v>
      </c>
      <c r="F114" s="45">
        <v>1.9201908248365478E-2</v>
      </c>
      <c r="G114" s="7">
        <v>3</v>
      </c>
      <c r="H114" s="46">
        <f t="shared" si="62"/>
        <v>-1.2037852632061241</v>
      </c>
      <c r="I114" s="46">
        <f t="shared" si="60"/>
        <v>6.3810831189568401E-2</v>
      </c>
      <c r="J114" s="74">
        <f t="shared" si="64"/>
        <v>38.359000000000002</v>
      </c>
      <c r="K114" s="74">
        <f t="shared" si="65"/>
        <v>2.5259999999999998</v>
      </c>
      <c r="L114" s="7">
        <v>10.5</v>
      </c>
      <c r="M114" s="7">
        <v>108</v>
      </c>
      <c r="N114" s="47">
        <f t="shared" si="57"/>
        <v>2.8731161785797826E-18</v>
      </c>
      <c r="O114" s="47">
        <f t="shared" si="66"/>
        <v>4.6224435656614998E-11</v>
      </c>
      <c r="AA114" s="55"/>
      <c r="AF114" s="55"/>
      <c r="AG114" s="34"/>
      <c r="AI114" s="55"/>
      <c r="AN114" s="55"/>
      <c r="AQ114" s="55"/>
      <c r="AV114" s="55"/>
      <c r="BW114" s="57">
        <v>4.3099999999999996</v>
      </c>
      <c r="BX114" s="57">
        <v>0.6</v>
      </c>
      <c r="BY114" s="57">
        <v>3</v>
      </c>
      <c r="BZ114" s="7">
        <v>591.26191064293084</v>
      </c>
      <c r="CA114" s="7">
        <v>32.806936545099973</v>
      </c>
      <c r="CB114" s="34">
        <v>3</v>
      </c>
      <c r="CC114" s="47">
        <f t="shared" si="59"/>
        <v>9.5125802250820701</v>
      </c>
      <c r="CD114" s="47">
        <f t="shared" si="51"/>
        <v>0.52781789289469005</v>
      </c>
      <c r="CE114" s="7">
        <v>3</v>
      </c>
      <c r="CF114" s="54">
        <f t="shared" si="63"/>
        <v>0.45308422089684031</v>
      </c>
      <c r="CG114" s="34">
        <f t="shared" si="61"/>
        <v>3.9202015506089788E-2</v>
      </c>
    </row>
    <row r="115" spans="1:85" x14ac:dyDescent="0.25">
      <c r="A115" s="7" t="s">
        <v>127</v>
      </c>
      <c r="B115" s="7" t="s">
        <v>2591</v>
      </c>
      <c r="C115" s="7" t="s">
        <v>28</v>
      </c>
      <c r="D115" s="77" t="s">
        <v>6</v>
      </c>
      <c r="E115" s="45">
        <v>0.10213965120736591</v>
      </c>
      <c r="F115" s="45">
        <v>9.1965390293200083E-3</v>
      </c>
      <c r="G115" s="7">
        <v>3</v>
      </c>
      <c r="H115" s="46">
        <f t="shared" si="62"/>
        <v>-3.2913850573179211</v>
      </c>
      <c r="I115" s="46">
        <f t="shared" si="60"/>
        <v>0.12989863480153491</v>
      </c>
      <c r="J115" s="74">
        <f t="shared" si="64"/>
        <v>38.359000000000002</v>
      </c>
      <c r="K115" s="74">
        <f t="shared" si="65"/>
        <v>2.5259999999999998</v>
      </c>
      <c r="L115" s="7">
        <v>10.5</v>
      </c>
      <c r="M115" s="7">
        <v>108</v>
      </c>
      <c r="N115" s="47">
        <f t="shared" si="57"/>
        <v>2.8731161785797826E-18</v>
      </c>
      <c r="O115" s="47">
        <f t="shared" si="66"/>
        <v>4.6224435656614998E-11</v>
      </c>
      <c r="AA115" s="55"/>
      <c r="AF115" s="55"/>
      <c r="AG115" s="34"/>
      <c r="AI115" s="55"/>
      <c r="AN115" s="55"/>
      <c r="AQ115" s="55"/>
      <c r="AV115" s="55"/>
      <c r="BW115" s="57">
        <v>3.47</v>
      </c>
      <c r="BX115" s="57">
        <v>0.37</v>
      </c>
      <c r="BY115" s="57">
        <v>3</v>
      </c>
      <c r="BZ115" s="7">
        <v>605.74211020799703</v>
      </c>
      <c r="CA115" s="7">
        <v>44.532410878568413</v>
      </c>
      <c r="CB115" s="34">
        <v>3</v>
      </c>
      <c r="CC115" s="47">
        <f t="shared" si="59"/>
        <v>9.745546458080419</v>
      </c>
      <c r="CD115" s="47">
        <f t="shared" si="51"/>
        <v>0.71646443559684481</v>
      </c>
      <c r="CE115" s="7">
        <v>3</v>
      </c>
      <c r="CF115" s="54">
        <f t="shared" si="63"/>
        <v>0.35606007471473144</v>
      </c>
      <c r="CG115" s="34">
        <f t="shared" si="61"/>
        <v>2.6624746015467295E-2</v>
      </c>
    </row>
    <row r="116" spans="1:85" x14ac:dyDescent="0.25">
      <c r="A116" s="7" t="s">
        <v>124</v>
      </c>
      <c r="B116" s="7" t="s">
        <v>2591</v>
      </c>
      <c r="C116" s="7" t="s">
        <v>29</v>
      </c>
      <c r="D116" s="76" t="s">
        <v>6</v>
      </c>
      <c r="E116" s="45">
        <v>7.1463580540659877E-2</v>
      </c>
      <c r="F116" s="45">
        <v>4.6367944133904205E-3</v>
      </c>
      <c r="G116" s="7">
        <v>3</v>
      </c>
      <c r="H116" s="46">
        <f t="shared" si="62"/>
        <v>-3.8066479906731931</v>
      </c>
      <c r="I116" s="46">
        <f t="shared" si="60"/>
        <v>9.3606844986083043E-2</v>
      </c>
      <c r="J116" s="74">
        <f t="shared" si="64"/>
        <v>38.359000000000002</v>
      </c>
      <c r="K116" s="74">
        <f t="shared" si="65"/>
        <v>2.5259999999999998</v>
      </c>
      <c r="L116" s="7">
        <v>10.5</v>
      </c>
      <c r="M116" s="7">
        <v>108</v>
      </c>
      <c r="N116" s="47">
        <f t="shared" si="57"/>
        <v>2.8731161785797826E-18</v>
      </c>
      <c r="O116" s="47">
        <f t="shared" si="66"/>
        <v>4.6224435656614998E-11</v>
      </c>
      <c r="AA116" s="55"/>
      <c r="AF116" s="55"/>
      <c r="AG116" s="34"/>
      <c r="AI116" s="55"/>
      <c r="AN116" s="55"/>
      <c r="AQ116" s="55"/>
      <c r="AV116" s="55"/>
      <c r="BW116" s="57">
        <v>4.12</v>
      </c>
      <c r="BX116" s="57">
        <v>0.42</v>
      </c>
      <c r="BY116" s="57">
        <v>3</v>
      </c>
      <c r="BZ116" s="7">
        <v>610.30222613010312</v>
      </c>
      <c r="CA116" s="7">
        <v>20.846386336172046</v>
      </c>
      <c r="CB116" s="34">
        <v>3</v>
      </c>
      <c r="CC116" s="47">
        <f t="shared" si="59"/>
        <v>9.8189123687942335</v>
      </c>
      <c r="CD116" s="47">
        <f t="shared" si="51"/>
        <v>0.33538930693211594</v>
      </c>
      <c r="CE116" s="7">
        <v>3</v>
      </c>
      <c r="CF116" s="54">
        <f t="shared" si="63"/>
        <v>0.41959840817949351</v>
      </c>
      <c r="CG116" s="34">
        <f t="shared" si="61"/>
        <v>2.6045373022237774E-2</v>
      </c>
    </row>
    <row r="117" spans="1:85" x14ac:dyDescent="0.25">
      <c r="A117" s="7" t="s">
        <v>123</v>
      </c>
      <c r="B117" s="7" t="s">
        <v>2591</v>
      </c>
      <c r="C117" s="7" t="s">
        <v>30</v>
      </c>
      <c r="D117" s="76" t="s">
        <v>6</v>
      </c>
      <c r="E117" s="45">
        <v>4.4476710983932327E-2</v>
      </c>
      <c r="F117" s="45">
        <v>3.9433675192846358E-3</v>
      </c>
      <c r="G117" s="7">
        <v>3</v>
      </c>
      <c r="H117" s="46">
        <f t="shared" si="62"/>
        <v>-4.4908060838763459</v>
      </c>
      <c r="I117" s="46">
        <f t="shared" si="60"/>
        <v>0.12791136391649544</v>
      </c>
      <c r="J117" s="74">
        <f t="shared" si="64"/>
        <v>38.359000000000002</v>
      </c>
      <c r="K117" s="74">
        <f t="shared" si="65"/>
        <v>2.5259999999999998</v>
      </c>
      <c r="L117" s="7">
        <v>10.5</v>
      </c>
      <c r="M117" s="7">
        <v>108</v>
      </c>
      <c r="N117" s="47">
        <f t="shared" si="57"/>
        <v>2.8731161785797826E-18</v>
      </c>
      <c r="O117" s="47">
        <f t="shared" si="66"/>
        <v>4.6224435656614998E-11</v>
      </c>
      <c r="AA117" s="55"/>
      <c r="AF117" s="55"/>
      <c r="AG117" s="34"/>
      <c r="AI117" s="55"/>
      <c r="AN117" s="55"/>
      <c r="AQ117" s="55"/>
      <c r="AV117" s="55"/>
      <c r="BW117" s="57">
        <v>6.05</v>
      </c>
      <c r="BX117" s="57">
        <v>0.79</v>
      </c>
      <c r="BY117" s="57">
        <v>3</v>
      </c>
      <c r="BZ117" s="7">
        <v>630.64039012213823</v>
      </c>
      <c r="CA117" s="7">
        <v>37.54124363271778</v>
      </c>
      <c r="CB117" s="34">
        <v>3</v>
      </c>
      <c r="CC117" s="47">
        <f t="shared" si="59"/>
        <v>10.146125086411599</v>
      </c>
      <c r="CD117" s="47">
        <f t="shared" si="51"/>
        <v>0.60398629672805726</v>
      </c>
      <c r="CE117" s="7">
        <v>3</v>
      </c>
      <c r="CF117" s="54">
        <f t="shared" si="63"/>
        <v>0.59628675464513869</v>
      </c>
      <c r="CG117" s="34">
        <f t="shared" si="61"/>
        <v>4.9404821722841968E-2</v>
      </c>
    </row>
    <row r="118" spans="1:85" x14ac:dyDescent="0.25">
      <c r="A118" s="7" t="s">
        <v>125</v>
      </c>
      <c r="B118" s="7" t="s">
        <v>2591</v>
      </c>
      <c r="C118" s="7" t="s">
        <v>31</v>
      </c>
      <c r="D118" s="76" t="s">
        <v>6</v>
      </c>
      <c r="E118" s="45">
        <v>0.12760443223906984</v>
      </c>
      <c r="F118" s="45">
        <v>8.6651470887829374E-3</v>
      </c>
      <c r="G118" s="7">
        <v>3</v>
      </c>
      <c r="H118" s="46">
        <f t="shared" si="62"/>
        <v>-2.970249654042628</v>
      </c>
      <c r="I118" s="46">
        <f t="shared" si="60"/>
        <v>9.7968107488142442E-2</v>
      </c>
      <c r="J118" s="74">
        <f t="shared" si="64"/>
        <v>38.359000000000002</v>
      </c>
      <c r="K118" s="74">
        <f t="shared" si="65"/>
        <v>2.5259999999999998</v>
      </c>
      <c r="L118" s="7">
        <v>10.5</v>
      </c>
      <c r="M118" s="7">
        <v>108</v>
      </c>
      <c r="N118" s="47">
        <f t="shared" si="57"/>
        <v>2.8731161785797826E-18</v>
      </c>
      <c r="O118" s="47">
        <f t="shared" si="66"/>
        <v>4.6224435656614998E-11</v>
      </c>
      <c r="AA118" s="55"/>
      <c r="AF118" s="55"/>
      <c r="AG118" s="34"/>
      <c r="AI118" s="55"/>
      <c r="AN118" s="55"/>
      <c r="AQ118" s="55"/>
      <c r="AV118" s="55"/>
      <c r="BW118" s="57">
        <v>4.3899999999999997</v>
      </c>
      <c r="BX118" s="57">
        <v>0.95</v>
      </c>
      <c r="BY118" s="57">
        <v>3</v>
      </c>
      <c r="BZ118" s="7">
        <v>659.09827419874227</v>
      </c>
      <c r="CA118" s="7">
        <v>78.049760807632083</v>
      </c>
      <c r="CB118" s="34">
        <v>3</v>
      </c>
      <c r="CC118" s="47">
        <f t="shared" si="59"/>
        <v>10.603972785446393</v>
      </c>
      <c r="CD118" s="47">
        <f t="shared" si="51"/>
        <v>1.2557118898860415</v>
      </c>
      <c r="CE118" s="7">
        <v>3</v>
      </c>
      <c r="CF118" s="54">
        <f t="shared" si="63"/>
        <v>0.41399578147023647</v>
      </c>
      <c r="CG118" s="34">
        <f t="shared" si="61"/>
        <v>5.8962270202194342E-2</v>
      </c>
    </row>
    <row r="119" spans="1:85" x14ac:dyDescent="0.25">
      <c r="A119" s="7" t="s">
        <v>132</v>
      </c>
      <c r="B119" s="7" t="s">
        <v>2591</v>
      </c>
      <c r="C119" s="7" t="s">
        <v>33</v>
      </c>
      <c r="D119" s="77" t="s">
        <v>6</v>
      </c>
      <c r="E119" s="45">
        <v>0.30967534990789519</v>
      </c>
      <c r="F119" s="45">
        <v>6.4745984509367291E-2</v>
      </c>
      <c r="G119" s="7">
        <v>3</v>
      </c>
      <c r="H119" s="46">
        <f t="shared" si="62"/>
        <v>-1.6911715455234331</v>
      </c>
      <c r="I119" s="46">
        <f t="shared" si="60"/>
        <v>0.30163431089016229</v>
      </c>
      <c r="J119" s="74">
        <f t="shared" si="64"/>
        <v>38.359000000000002</v>
      </c>
      <c r="K119" s="74">
        <f t="shared" si="65"/>
        <v>2.5259999999999998</v>
      </c>
      <c r="L119" s="7">
        <v>10.5</v>
      </c>
      <c r="M119" s="7">
        <v>108</v>
      </c>
      <c r="N119" s="47">
        <f t="shared" si="57"/>
        <v>2.8731161785797826E-18</v>
      </c>
      <c r="O119" s="47">
        <f t="shared" si="66"/>
        <v>4.6224435656614998E-11</v>
      </c>
      <c r="AA119" s="55"/>
      <c r="AF119" s="55"/>
      <c r="AG119" s="34"/>
      <c r="AI119" s="55"/>
      <c r="AN119" s="55"/>
      <c r="AQ119" s="55"/>
      <c r="AV119" s="55"/>
      <c r="BW119" s="57">
        <v>3.55</v>
      </c>
      <c r="BX119" s="57">
        <v>0.44</v>
      </c>
      <c r="BY119" s="57">
        <v>3</v>
      </c>
      <c r="BZ119" s="7">
        <v>655.57754980933976</v>
      </c>
      <c r="CA119" s="7">
        <v>95.370989904196747</v>
      </c>
      <c r="CB119" s="34">
        <v>3</v>
      </c>
      <c r="CC119" s="47">
        <f t="shared" si="59"/>
        <v>10.54732923611277</v>
      </c>
      <c r="CD119" s="47">
        <f t="shared" si="51"/>
        <v>1.5343863291018685</v>
      </c>
      <c r="CE119" s="7">
        <v>3</v>
      </c>
      <c r="CF119" s="54">
        <f t="shared" si="63"/>
        <v>0.33657809674180195</v>
      </c>
      <c r="CG119" s="34">
        <f t="shared" si="61"/>
        <v>3.713835030989248E-2</v>
      </c>
    </row>
    <row r="120" spans="1:85" x14ac:dyDescent="0.25">
      <c r="A120" s="7" t="s">
        <v>135</v>
      </c>
      <c r="B120" s="7" t="s">
        <v>2591</v>
      </c>
      <c r="C120" s="7" t="s">
        <v>39</v>
      </c>
      <c r="D120" s="76" t="s">
        <v>14</v>
      </c>
      <c r="E120" s="45">
        <v>0.19326240052779586</v>
      </c>
      <c r="F120" s="45">
        <v>1.0758273881811754E-2</v>
      </c>
      <c r="G120" s="7">
        <v>3</v>
      </c>
      <c r="H120" s="46">
        <f t="shared" si="62"/>
        <v>-2.3713671083905972</v>
      </c>
      <c r="I120" s="46">
        <f t="shared" si="60"/>
        <v>8.0310025827205797E-2</v>
      </c>
      <c r="J120" s="74">
        <f t="shared" si="64"/>
        <v>38.359000000000002</v>
      </c>
      <c r="K120" s="74">
        <f t="shared" si="65"/>
        <v>2.5259999999999998</v>
      </c>
      <c r="L120" s="7">
        <v>10.5</v>
      </c>
      <c r="M120" s="7">
        <v>108</v>
      </c>
      <c r="N120" s="47">
        <f t="shared" si="57"/>
        <v>2.8731161785797826E-18</v>
      </c>
      <c r="O120" s="47">
        <f t="shared" si="66"/>
        <v>4.6224435656614998E-11</v>
      </c>
      <c r="AA120" s="55"/>
      <c r="AF120" s="55"/>
      <c r="AG120" s="34"/>
      <c r="AI120" s="55"/>
      <c r="AN120" s="55"/>
      <c r="AQ120" s="55"/>
      <c r="AV120" s="55"/>
      <c r="BW120" s="57">
        <v>0.83</v>
      </c>
      <c r="BX120" s="57">
        <v>0.09</v>
      </c>
      <c r="BY120" s="57">
        <v>3</v>
      </c>
      <c r="BZ120" s="7">
        <v>688.47615222497916</v>
      </c>
      <c r="CA120" s="7">
        <v>50.035856766732763</v>
      </c>
      <c r="CB120" s="34">
        <v>3</v>
      </c>
      <c r="CC120" s="47">
        <f t="shared" si="59"/>
        <v>11.076621905129027</v>
      </c>
      <c r="CD120" s="47">
        <f t="shared" si="51"/>
        <v>0.80500721094429539</v>
      </c>
      <c r="CE120" s="7">
        <v>3</v>
      </c>
      <c r="CF120" s="54">
        <f t="shared" si="63"/>
        <v>7.4932592906838194E-2</v>
      </c>
      <c r="CG120" s="34">
        <f t="shared" si="61"/>
        <v>5.64730493673502E-3</v>
      </c>
    </row>
    <row r="121" spans="1:85" x14ac:dyDescent="0.25">
      <c r="A121" s="7" t="s">
        <v>138</v>
      </c>
      <c r="B121" s="7" t="s">
        <v>2591</v>
      </c>
      <c r="C121" s="7" t="s">
        <v>43</v>
      </c>
      <c r="D121" s="76" t="s">
        <v>8</v>
      </c>
      <c r="E121" s="45">
        <v>0.73652702845242424</v>
      </c>
      <c r="F121" s="45">
        <v>0.45367097318334926</v>
      </c>
      <c r="G121" s="7">
        <v>3</v>
      </c>
      <c r="H121" s="46">
        <f t="shared" si="62"/>
        <v>-0.44118962583969956</v>
      </c>
      <c r="I121" s="46">
        <f t="shared" si="60"/>
        <v>0.88864201573447854</v>
      </c>
      <c r="J121" s="74">
        <f t="shared" si="64"/>
        <v>38.359000000000002</v>
      </c>
      <c r="K121" s="74">
        <f t="shared" si="65"/>
        <v>2.5259999999999998</v>
      </c>
      <c r="L121" s="7">
        <v>10.5</v>
      </c>
      <c r="M121" s="7">
        <v>108</v>
      </c>
      <c r="N121" s="47">
        <f t="shared" si="57"/>
        <v>2.8731161785797826E-18</v>
      </c>
      <c r="O121" s="47">
        <f t="shared" si="66"/>
        <v>4.6224435656614998E-11</v>
      </c>
      <c r="AA121" s="55"/>
      <c r="AF121" s="55"/>
      <c r="AG121" s="34"/>
      <c r="AI121" s="55"/>
      <c r="AN121" s="55"/>
      <c r="AQ121" s="55"/>
      <c r="AV121" s="55"/>
      <c r="BW121" s="57">
        <v>2.1</v>
      </c>
      <c r="BX121" s="57">
        <v>0.27</v>
      </c>
      <c r="BY121" s="57">
        <v>3</v>
      </c>
      <c r="BZ121" s="7">
        <v>747.97338108790825</v>
      </c>
      <c r="CA121" s="7">
        <v>103.62313564220393</v>
      </c>
      <c r="CB121" s="34">
        <v>3</v>
      </c>
      <c r="CC121" s="47">
        <f t="shared" si="59"/>
        <v>12.033849408780076</v>
      </c>
      <c r="CD121" s="47">
        <f t="shared" si="51"/>
        <v>1.6671518547493833</v>
      </c>
      <c r="CE121" s="7">
        <v>3</v>
      </c>
      <c r="CF121" s="54">
        <f t="shared" si="63"/>
        <v>0.1745077513158681</v>
      </c>
      <c r="CG121" s="34">
        <f t="shared" si="61"/>
        <v>1.9042822738455072E-2</v>
      </c>
    </row>
    <row r="122" spans="1:85" x14ac:dyDescent="0.25">
      <c r="A122" s="7" t="s">
        <v>134</v>
      </c>
      <c r="B122" s="7" t="s">
        <v>2591</v>
      </c>
      <c r="C122" s="7" t="s">
        <v>44</v>
      </c>
      <c r="D122" s="76" t="s">
        <v>14</v>
      </c>
      <c r="E122" s="45">
        <v>0.24260692254158756</v>
      </c>
      <c r="F122" s="45">
        <v>2.7776400420791585E-2</v>
      </c>
      <c r="G122" s="7">
        <v>3</v>
      </c>
      <c r="H122" s="46">
        <f t="shared" si="62"/>
        <v>-2.0433073780071287</v>
      </c>
      <c r="I122" s="46">
        <f t="shared" si="60"/>
        <v>0.1651761405693313</v>
      </c>
      <c r="J122" s="74">
        <f t="shared" si="64"/>
        <v>38.359000000000002</v>
      </c>
      <c r="K122" s="74">
        <f t="shared" si="65"/>
        <v>2.5259999999999998</v>
      </c>
      <c r="L122" s="7">
        <v>10.5</v>
      </c>
      <c r="M122" s="7">
        <v>108</v>
      </c>
      <c r="N122" s="47">
        <f t="shared" si="57"/>
        <v>2.8731161785797826E-18</v>
      </c>
      <c r="O122" s="47">
        <f t="shared" si="66"/>
        <v>4.6224435656614998E-11</v>
      </c>
      <c r="AA122" s="55"/>
      <c r="AF122" s="55"/>
      <c r="AG122" s="34"/>
      <c r="AI122" s="55"/>
      <c r="AN122" s="55"/>
      <c r="AQ122" s="55"/>
      <c r="AV122" s="55"/>
      <c r="BW122" s="57">
        <v>0.4</v>
      </c>
      <c r="BX122" s="57">
        <v>0.14000000000000001</v>
      </c>
      <c r="BY122" s="57">
        <v>3</v>
      </c>
      <c r="BZ122" s="7">
        <v>689.28592551758743</v>
      </c>
      <c r="CA122" s="7">
        <v>60.729442050600049</v>
      </c>
      <c r="CB122" s="34">
        <v>3</v>
      </c>
      <c r="CC122" s="47">
        <f t="shared" si="59"/>
        <v>11.089650028996655</v>
      </c>
      <c r="CD122" s="47">
        <f t="shared" si="51"/>
        <v>0.97705209676474625</v>
      </c>
      <c r="CE122" s="7">
        <v>3</v>
      </c>
      <c r="CF122" s="54">
        <f t="shared" si="63"/>
        <v>3.6069668470519838E-2</v>
      </c>
      <c r="CG122" s="34">
        <f t="shared" si="61"/>
        <v>7.5160761658687805E-3</v>
      </c>
    </row>
    <row r="123" spans="1:85" x14ac:dyDescent="0.25">
      <c r="A123" s="7" t="s">
        <v>131</v>
      </c>
      <c r="B123" s="7" t="s">
        <v>2591</v>
      </c>
      <c r="C123" s="7" t="s">
        <v>159</v>
      </c>
      <c r="D123" s="76" t="s">
        <v>8</v>
      </c>
      <c r="E123" s="45">
        <v>0.9466765550059173</v>
      </c>
      <c r="F123" s="45">
        <v>0.25101098485227241</v>
      </c>
      <c r="G123" s="7">
        <v>3</v>
      </c>
      <c r="H123" s="46">
        <f t="shared" si="62"/>
        <v>-7.9056501501592977E-2</v>
      </c>
      <c r="I123" s="46">
        <f t="shared" si="60"/>
        <v>0.38253012725424956</v>
      </c>
      <c r="J123" s="74">
        <f t="shared" si="64"/>
        <v>38.359000000000002</v>
      </c>
      <c r="K123" s="74">
        <f t="shared" si="65"/>
        <v>2.5259999999999998</v>
      </c>
      <c r="L123" s="7">
        <v>10.5</v>
      </c>
      <c r="M123" s="7">
        <v>108</v>
      </c>
      <c r="N123" s="47">
        <f t="shared" si="57"/>
        <v>2.8731161785797826E-18</v>
      </c>
      <c r="O123" s="47">
        <f t="shared" si="66"/>
        <v>4.6224435656614998E-11</v>
      </c>
      <c r="AA123" s="55"/>
      <c r="AF123" s="55"/>
      <c r="AG123" s="34"/>
      <c r="AI123" s="55"/>
      <c r="AN123" s="55"/>
      <c r="AQ123" s="55"/>
      <c r="AV123" s="55"/>
      <c r="BW123" s="57">
        <v>3.07</v>
      </c>
      <c r="BX123" s="57">
        <v>0.74</v>
      </c>
      <c r="BY123" s="57">
        <v>3</v>
      </c>
      <c r="BZ123" s="7">
        <v>688.31803945584716</v>
      </c>
      <c r="CA123" s="7">
        <v>52.278359730190893</v>
      </c>
      <c r="CB123" s="34">
        <v>3</v>
      </c>
      <c r="CC123" s="47">
        <f t="shared" si="59"/>
        <v>11.074078091002152</v>
      </c>
      <c r="CD123" s="47">
        <f t="shared" si="51"/>
        <v>0.84108595872238867</v>
      </c>
      <c r="CE123" s="7">
        <v>3</v>
      </c>
      <c r="CF123" s="54">
        <f t="shared" si="63"/>
        <v>0.27722397970937368</v>
      </c>
      <c r="CG123" s="34">
        <f t="shared" si="61"/>
        <v>4.0449992760000088E-2</v>
      </c>
    </row>
    <row r="124" spans="1:85" x14ac:dyDescent="0.25">
      <c r="A124" s="7" t="s">
        <v>126</v>
      </c>
      <c r="B124" s="7" t="s">
        <v>2591</v>
      </c>
      <c r="C124" s="7" t="s">
        <v>56</v>
      </c>
      <c r="D124" s="76" t="s">
        <v>14</v>
      </c>
      <c r="E124" s="45">
        <v>0.12558887738359803</v>
      </c>
      <c r="F124" s="45">
        <v>4.2204558257390758E-3</v>
      </c>
      <c r="G124" s="7">
        <v>3</v>
      </c>
      <c r="H124" s="46">
        <f t="shared" si="62"/>
        <v>-2.9932193954195623</v>
      </c>
      <c r="I124" s="46">
        <f t="shared" si="60"/>
        <v>4.8482244741204321E-2</v>
      </c>
      <c r="J124" s="74">
        <f t="shared" si="64"/>
        <v>38.359000000000002</v>
      </c>
      <c r="K124" s="74">
        <f t="shared" si="65"/>
        <v>2.5259999999999998</v>
      </c>
      <c r="L124" s="7">
        <v>10.5</v>
      </c>
      <c r="M124" s="7">
        <v>108</v>
      </c>
      <c r="N124" s="47">
        <f t="shared" si="57"/>
        <v>2.8731161785797826E-18</v>
      </c>
      <c r="O124" s="47">
        <f t="shared" si="66"/>
        <v>4.6224435656614998E-11</v>
      </c>
      <c r="AA124" s="55"/>
      <c r="AF124" s="55"/>
      <c r="AG124" s="34"/>
      <c r="AI124" s="55"/>
      <c r="AN124" s="55"/>
      <c r="AQ124" s="55"/>
      <c r="AV124" s="55"/>
      <c r="BW124" s="57">
        <v>2.34</v>
      </c>
      <c r="BX124" s="57">
        <v>0.2</v>
      </c>
      <c r="BY124" s="57">
        <v>3</v>
      </c>
      <c r="BZ124" s="7">
        <v>630.444363599761</v>
      </c>
      <c r="CA124" s="7">
        <v>38.609124967492832</v>
      </c>
      <c r="CB124" s="34">
        <v>3</v>
      </c>
      <c r="CC124" s="47">
        <f t="shared" si="59"/>
        <v>10.142971292827417</v>
      </c>
      <c r="CD124" s="47">
        <f t="shared" si="51"/>
        <v>0.62116701932334395</v>
      </c>
      <c r="CE124" s="7">
        <v>3</v>
      </c>
      <c r="CF124" s="54">
        <f t="shared" si="63"/>
        <v>0.23070162898466709</v>
      </c>
      <c r="CG124" s="34">
        <f t="shared" si="61"/>
        <v>1.4004945318437189E-2</v>
      </c>
    </row>
    <row r="125" spans="1:85" x14ac:dyDescent="0.25">
      <c r="A125" s="7" t="s">
        <v>133</v>
      </c>
      <c r="B125" s="7" t="s">
        <v>2591</v>
      </c>
      <c r="C125" s="7" t="s">
        <v>58</v>
      </c>
      <c r="D125" s="76" t="s">
        <v>6</v>
      </c>
      <c r="E125" s="45">
        <v>0.13244916747513161</v>
      </c>
      <c r="F125" s="45">
        <v>1.9160254319582175E-2</v>
      </c>
      <c r="G125" s="7">
        <v>3</v>
      </c>
      <c r="H125" s="46">
        <f t="shared" si="62"/>
        <v>-2.9164893193812151</v>
      </c>
      <c r="I125" s="46">
        <f t="shared" si="60"/>
        <v>0.20870198292656411</v>
      </c>
      <c r="J125" s="74">
        <f t="shared" si="64"/>
        <v>38.359000000000002</v>
      </c>
      <c r="K125" s="74">
        <f t="shared" si="65"/>
        <v>2.5259999999999998</v>
      </c>
      <c r="L125" s="7">
        <v>10.5</v>
      </c>
      <c r="M125" s="7">
        <v>108</v>
      </c>
      <c r="N125" s="47">
        <f t="shared" si="57"/>
        <v>2.8731161785797826E-18</v>
      </c>
      <c r="O125" s="47">
        <f t="shared" si="66"/>
        <v>4.6224435656614998E-11</v>
      </c>
      <c r="AA125" s="55"/>
      <c r="AF125" s="55"/>
      <c r="AG125" s="34"/>
      <c r="AI125" s="55"/>
      <c r="AN125" s="55"/>
      <c r="AQ125" s="55"/>
      <c r="AV125" s="55"/>
      <c r="BW125" s="57">
        <v>1.18</v>
      </c>
      <c r="BX125" s="57">
        <v>0.24</v>
      </c>
      <c r="BY125" s="57">
        <v>3</v>
      </c>
      <c r="BZ125" s="7">
        <v>653.51832566424184</v>
      </c>
      <c r="CA125" s="7">
        <v>46.619893457903423</v>
      </c>
      <c r="CB125" s="34">
        <v>3</v>
      </c>
      <c r="CC125" s="47">
        <f t="shared" si="59"/>
        <v>10.514199189125017</v>
      </c>
      <c r="CD125" s="47">
        <f t="shared" si="51"/>
        <v>0.75004912141364799</v>
      </c>
      <c r="CE125" s="7">
        <v>3</v>
      </c>
      <c r="CF125" s="54">
        <f t="shared" si="63"/>
        <v>0.11222918443665118</v>
      </c>
      <c r="CG125" s="34">
        <f t="shared" si="61"/>
        <v>1.3965862636366471E-2</v>
      </c>
    </row>
    <row r="126" spans="1:85" x14ac:dyDescent="0.25">
      <c r="CF126" s="34"/>
    </row>
    <row r="127" spans="1:85" x14ac:dyDescent="0.25">
      <c r="K127" s="55"/>
      <c r="AA127" s="55"/>
      <c r="AF127" s="55"/>
      <c r="AG127" s="34"/>
      <c r="AI127" s="55"/>
      <c r="AN127" s="55"/>
      <c r="AQ127" s="55"/>
      <c r="AV127" s="55"/>
      <c r="CF127" s="34"/>
    </row>
    <row r="128" spans="1:85" x14ac:dyDescent="0.25">
      <c r="BZ128" s="53"/>
      <c r="CA128" s="53"/>
      <c r="CF128" s="34"/>
    </row>
    <row r="129" spans="11:84" x14ac:dyDescent="0.25">
      <c r="BZ129" s="53"/>
      <c r="CA129" s="53"/>
      <c r="CF129" s="34"/>
    </row>
    <row r="130" spans="11:84" x14ac:dyDescent="0.25">
      <c r="K130" s="55"/>
      <c r="AA130" s="55"/>
      <c r="AF130" s="55"/>
      <c r="AG130" s="34"/>
      <c r="AI130" s="55"/>
      <c r="AN130" s="55"/>
      <c r="AQ130" s="55"/>
      <c r="AV130" s="55"/>
      <c r="BZ130" s="53"/>
      <c r="CA130" s="53"/>
      <c r="CE130" s="49"/>
      <c r="CF130" s="34"/>
    </row>
    <row r="131" spans="11:84" x14ac:dyDescent="0.25">
      <c r="K131" s="55"/>
      <c r="AA131" s="55"/>
      <c r="AF131" s="55"/>
      <c r="AG131" s="34"/>
      <c r="AI131" s="55"/>
      <c r="AN131" s="55"/>
      <c r="AQ131" s="55"/>
      <c r="AV131" s="55"/>
      <c r="BZ131" s="53"/>
      <c r="CA131" s="53"/>
      <c r="CF131" s="34"/>
    </row>
    <row r="132" spans="11:84" x14ac:dyDescent="0.25">
      <c r="K132" s="55"/>
      <c r="AA132" s="55"/>
      <c r="AF132" s="55"/>
      <c r="AG132" s="34"/>
      <c r="AI132" s="55"/>
      <c r="AN132" s="55"/>
      <c r="AQ132" s="55"/>
      <c r="AV132" s="55"/>
      <c r="BZ132" s="53"/>
      <c r="CA132" s="53"/>
      <c r="CB132" s="57"/>
      <c r="CC132" s="37"/>
      <c r="CE132" s="49"/>
      <c r="CF132" s="34"/>
    </row>
    <row r="133" spans="11:84" x14ac:dyDescent="0.25">
      <c r="K133" s="55"/>
      <c r="L133" s="55"/>
      <c r="AB133" s="55"/>
      <c r="AG133" s="55"/>
      <c r="AH133" s="34"/>
      <c r="AJ133" s="55"/>
      <c r="AO133" s="55"/>
      <c r="AR133" s="55"/>
      <c r="AW133" s="55"/>
      <c r="BZ133" s="53"/>
      <c r="CA133" s="53"/>
    </row>
    <row r="134" spans="11:84" x14ac:dyDescent="0.25">
      <c r="K134" s="55"/>
      <c r="L134" s="55"/>
      <c r="AB134" s="55"/>
      <c r="AG134" s="55"/>
      <c r="AH134" s="34"/>
      <c r="AJ134" s="55"/>
      <c r="AO134" s="55"/>
      <c r="AR134" s="55"/>
      <c r="AW134" s="55"/>
      <c r="BZ134" s="53"/>
      <c r="CA134" s="53"/>
    </row>
    <row r="135" spans="11:84" x14ac:dyDescent="0.25">
      <c r="K135" s="55"/>
      <c r="L135" s="55"/>
      <c r="AB135" s="55"/>
      <c r="AG135" s="55"/>
      <c r="AH135" s="34"/>
      <c r="AJ135" s="55"/>
      <c r="AO135" s="55"/>
      <c r="AR135" s="55"/>
      <c r="AW135" s="55"/>
      <c r="BZ135" s="53"/>
      <c r="CA135" s="53"/>
    </row>
    <row r="136" spans="11:84" x14ac:dyDescent="0.25">
      <c r="K136" s="55"/>
      <c r="L136" s="32"/>
      <c r="AB136" s="55"/>
      <c r="AG136" s="55"/>
      <c r="AH136" s="34"/>
      <c r="AJ136" s="55"/>
      <c r="AO136" s="55"/>
      <c r="AR136" s="55"/>
      <c r="AW136" s="55"/>
      <c r="BZ136" s="53"/>
      <c r="CA136" s="53"/>
    </row>
    <row r="137" spans="11:84" x14ac:dyDescent="0.25">
      <c r="K137" s="55"/>
      <c r="L137" s="55"/>
      <c r="AB137" s="55"/>
      <c r="AG137" s="55"/>
      <c r="AH137" s="34"/>
      <c r="AJ137" s="55"/>
      <c r="AO137" s="55"/>
      <c r="AR137" s="55"/>
      <c r="AW137" s="55"/>
      <c r="BZ137" s="53"/>
      <c r="CA137" s="53"/>
    </row>
    <row r="138" spans="11:84" x14ac:dyDescent="0.25">
      <c r="K138" s="55"/>
      <c r="L138" s="55"/>
      <c r="AB138" s="55"/>
      <c r="AG138" s="55"/>
      <c r="AH138" s="34"/>
      <c r="AJ138" s="55"/>
      <c r="AO138" s="55"/>
      <c r="AR138" s="55"/>
      <c r="AW138" s="55"/>
      <c r="BZ138" s="53"/>
      <c r="CA138" s="53"/>
    </row>
    <row r="139" spans="11:84" x14ac:dyDescent="0.25">
      <c r="K139" s="55"/>
      <c r="L139" s="55"/>
      <c r="AB139" s="55"/>
      <c r="AG139" s="55"/>
      <c r="AH139" s="34"/>
      <c r="AJ139" s="55"/>
      <c r="AO139" s="55"/>
      <c r="AR139" s="55"/>
      <c r="AW139" s="55"/>
      <c r="BZ139" s="53"/>
      <c r="CA139" s="53"/>
    </row>
    <row r="140" spans="11:84" x14ac:dyDescent="0.25">
      <c r="K140" s="55"/>
      <c r="L140" s="55"/>
      <c r="AB140" s="55"/>
      <c r="AG140" s="55"/>
      <c r="AH140" s="34"/>
      <c r="AJ140" s="55"/>
      <c r="AO140" s="55"/>
      <c r="AR140" s="55"/>
      <c r="AW140" s="55"/>
      <c r="BZ140" s="53"/>
      <c r="CA140" s="53"/>
    </row>
    <row r="141" spans="11:84" x14ac:dyDescent="0.25">
      <c r="K141" s="55"/>
      <c r="L141" s="55"/>
      <c r="AB141" s="55"/>
      <c r="AG141" s="55"/>
      <c r="AH141" s="34"/>
      <c r="AJ141" s="55"/>
      <c r="AO141" s="55"/>
      <c r="AR141" s="55"/>
      <c r="AW141" s="55"/>
      <c r="BZ141" s="53"/>
      <c r="CA141" s="53"/>
    </row>
    <row r="142" spans="11:84" x14ac:dyDescent="0.25">
      <c r="K142" s="55"/>
      <c r="L142" s="55"/>
      <c r="AB142" s="55"/>
      <c r="AG142" s="55"/>
      <c r="AH142" s="34"/>
      <c r="AJ142" s="55"/>
      <c r="AO142" s="55"/>
      <c r="AR142" s="55"/>
      <c r="AW142" s="55"/>
      <c r="BZ142" s="53"/>
      <c r="CA142" s="53"/>
    </row>
    <row r="143" spans="11:84" x14ac:dyDescent="0.25">
      <c r="K143" s="55"/>
      <c r="L143" s="55"/>
      <c r="AB143" s="55"/>
      <c r="AG143" s="55"/>
      <c r="AH143" s="34"/>
      <c r="AJ143" s="55"/>
      <c r="AO143" s="55"/>
      <c r="AR143" s="55"/>
      <c r="AW143" s="55"/>
      <c r="BZ143" s="53"/>
      <c r="CA143" s="53"/>
    </row>
    <row r="144" spans="11:84" x14ac:dyDescent="0.25">
      <c r="K144" s="55"/>
      <c r="L144" s="55"/>
      <c r="AB144" s="55"/>
      <c r="AG144" s="55"/>
      <c r="AH144" s="34"/>
      <c r="AJ144" s="55"/>
      <c r="AO144" s="55"/>
      <c r="AR144" s="55"/>
      <c r="AW144" s="55"/>
    </row>
    <row r="145" spans="10:76" x14ac:dyDescent="0.25">
      <c r="K145" s="55"/>
      <c r="L145" s="55"/>
      <c r="AB145" s="55"/>
      <c r="AG145" s="55"/>
      <c r="AH145" s="34"/>
      <c r="AJ145" s="55"/>
      <c r="AO145" s="55"/>
      <c r="AR145" s="55"/>
      <c r="AW145" s="55"/>
    </row>
    <row r="146" spans="10:76" x14ac:dyDescent="0.25">
      <c r="K146" s="55"/>
      <c r="L146" s="55"/>
      <c r="AB146" s="55"/>
      <c r="AG146" s="55"/>
      <c r="AH146" s="34"/>
      <c r="AJ146" s="55"/>
      <c r="AO146" s="55"/>
      <c r="AR146" s="55"/>
      <c r="AW146" s="55"/>
    </row>
    <row r="147" spans="10:76" x14ac:dyDescent="0.25">
      <c r="K147" s="55"/>
      <c r="L147" s="55"/>
      <c r="AB147" s="55"/>
      <c r="AG147" s="55"/>
      <c r="AH147" s="34"/>
      <c r="AJ147" s="55"/>
      <c r="AO147" s="55"/>
      <c r="AR147" s="55"/>
      <c r="AW147" s="55"/>
    </row>
    <row r="148" spans="10:76" x14ac:dyDescent="0.25">
      <c r="K148" s="55"/>
      <c r="L148" s="55"/>
      <c r="AB148" s="55"/>
      <c r="AG148" s="55"/>
      <c r="AH148" s="34"/>
      <c r="AJ148" s="55"/>
      <c r="AO148" s="55"/>
      <c r="AR148" s="55"/>
      <c r="AW148" s="55"/>
    </row>
    <row r="149" spans="10:76" x14ac:dyDescent="0.25">
      <c r="AB149" s="55"/>
      <c r="AG149" s="55"/>
      <c r="AH149" s="34"/>
      <c r="AJ149" s="55"/>
      <c r="AO149" s="55"/>
      <c r="AR149" s="55"/>
      <c r="AW149" s="55"/>
    </row>
    <row r="150" spans="10:76" x14ac:dyDescent="0.25">
      <c r="J150" s="13"/>
      <c r="Q150" s="48"/>
      <c r="R150" s="49"/>
      <c r="T150" s="50"/>
      <c r="U150" s="49"/>
      <c r="Y150" s="50"/>
      <c r="Z150" s="49"/>
      <c r="AB150" s="50"/>
      <c r="AC150" s="49"/>
      <c r="AG150" s="50"/>
      <c r="AH150" s="49"/>
      <c r="AJ150" s="50"/>
      <c r="AK150" s="49"/>
      <c r="AO150" s="50"/>
      <c r="AP150" s="49"/>
      <c r="AR150" s="50"/>
      <c r="AS150" s="49"/>
      <c r="AW150" s="52"/>
      <c r="AX150" s="49"/>
      <c r="AZ150" s="52"/>
      <c r="BA150" s="49"/>
      <c r="BE150" s="50"/>
      <c r="BF150" s="49"/>
      <c r="BH150" s="50"/>
      <c r="BI150" s="49"/>
      <c r="BP150" s="13"/>
      <c r="BX150" s="53"/>
    </row>
    <row r="151" spans="10:76" x14ac:dyDescent="0.25">
      <c r="AB151" s="55"/>
      <c r="AG151" s="55"/>
      <c r="AH151" s="34"/>
      <c r="AJ151" s="55"/>
      <c r="AO151" s="55"/>
      <c r="AR151" s="55"/>
      <c r="AW151" s="55"/>
    </row>
    <row r="152" spans="10:76" x14ac:dyDescent="0.25">
      <c r="AB152" s="55"/>
      <c r="AG152" s="55"/>
      <c r="AH152" s="34"/>
      <c r="AJ152" s="55"/>
      <c r="AO152" s="55"/>
      <c r="AR152" s="55"/>
      <c r="AW152" s="55"/>
    </row>
    <row r="153" spans="10:76" x14ac:dyDescent="0.25">
      <c r="AB153" s="55"/>
      <c r="AG153" s="55"/>
      <c r="AH153" s="34"/>
      <c r="AJ153" s="55"/>
      <c r="AO153" s="55"/>
      <c r="AR153" s="55"/>
      <c r="AW153" s="55"/>
    </row>
  </sheetData>
  <sortState xmlns:xlrd2="http://schemas.microsoft.com/office/spreadsheetml/2017/richdata2" ref="BZ114:CC130">
    <sortCondition ref="BZ11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G789"/>
  <sheetViews>
    <sheetView tabSelected="1" topLeftCell="B591" workbookViewId="0">
      <selection activeCell="E539" sqref="E539"/>
    </sheetView>
  </sheetViews>
  <sheetFormatPr defaultColWidth="11" defaultRowHeight="15.75" x14ac:dyDescent="0.25"/>
  <cols>
    <col min="2" max="2" width="40.875" customWidth="1"/>
    <col min="3" max="3" width="9.5" customWidth="1"/>
    <col min="6" max="6" width="16.75" customWidth="1"/>
  </cols>
  <sheetData>
    <row r="1" spans="1:787" x14ac:dyDescent="0.25">
      <c r="A1" s="1"/>
      <c r="B1" s="2"/>
      <c r="C1" s="2"/>
      <c r="D1" s="2"/>
      <c r="E1" s="2"/>
      <c r="F1" s="3"/>
      <c r="G1" s="1" t="s">
        <v>2588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3"/>
    </row>
    <row r="2" spans="1:787" ht="16.5" thickBot="1" x14ac:dyDescent="0.3">
      <c r="A2" s="4" t="s">
        <v>2574</v>
      </c>
      <c r="B2" s="5" t="s">
        <v>2575</v>
      </c>
      <c r="C2" s="5" t="s">
        <v>2576</v>
      </c>
      <c r="D2" s="5" t="s">
        <v>2577</v>
      </c>
      <c r="E2" s="5" t="s">
        <v>4942</v>
      </c>
      <c r="F2" s="6" t="s">
        <v>2578</v>
      </c>
      <c r="G2" s="4" t="s">
        <v>63</v>
      </c>
      <c r="H2" s="5" t="s">
        <v>64</v>
      </c>
      <c r="I2" s="5" t="s">
        <v>114</v>
      </c>
      <c r="J2" s="5" t="s">
        <v>113</v>
      </c>
      <c r="K2" s="5" t="s">
        <v>65</v>
      </c>
      <c r="L2" s="5" t="s">
        <v>66</v>
      </c>
      <c r="M2" s="5" t="s">
        <v>67</v>
      </c>
      <c r="N2" s="5" t="s">
        <v>145</v>
      </c>
      <c r="O2" s="5" t="s">
        <v>144</v>
      </c>
      <c r="P2" s="5" t="s">
        <v>68</v>
      </c>
      <c r="Q2" s="5" t="s">
        <v>72</v>
      </c>
      <c r="R2" s="5" t="s">
        <v>73</v>
      </c>
      <c r="S2" s="5" t="s">
        <v>69</v>
      </c>
      <c r="T2" s="5" t="s">
        <v>70</v>
      </c>
      <c r="U2" s="5" t="s">
        <v>174</v>
      </c>
      <c r="V2" s="5" t="s">
        <v>71</v>
      </c>
      <c r="W2" s="5" t="s">
        <v>74</v>
      </c>
      <c r="X2" s="5" t="s">
        <v>171</v>
      </c>
      <c r="Y2" s="5" t="s">
        <v>115</v>
      </c>
      <c r="Z2" s="5" t="s">
        <v>75</v>
      </c>
      <c r="AA2" s="5" t="s">
        <v>76</v>
      </c>
      <c r="AB2" s="5" t="s">
        <v>77</v>
      </c>
      <c r="AC2" s="5" t="s">
        <v>78</v>
      </c>
      <c r="AD2" s="5" t="s">
        <v>79</v>
      </c>
      <c r="AE2" s="5" t="s">
        <v>116</v>
      </c>
      <c r="AF2" s="5" t="s">
        <v>80</v>
      </c>
      <c r="AG2" s="5" t="s">
        <v>81</v>
      </c>
      <c r="AH2" s="5" t="s">
        <v>82</v>
      </c>
      <c r="AI2" s="5" t="s">
        <v>162</v>
      </c>
      <c r="AJ2" s="5" t="s">
        <v>163</v>
      </c>
      <c r="AK2" s="5" t="s">
        <v>164</v>
      </c>
      <c r="AL2" s="5" t="s">
        <v>165</v>
      </c>
      <c r="AM2" s="5" t="s">
        <v>119</v>
      </c>
      <c r="AN2" s="5" t="s">
        <v>83</v>
      </c>
      <c r="AO2" s="5" t="s">
        <v>84</v>
      </c>
      <c r="AP2" s="5" t="s">
        <v>175</v>
      </c>
      <c r="AQ2" s="5" t="s">
        <v>213</v>
      </c>
      <c r="AR2" s="5" t="s">
        <v>166</v>
      </c>
      <c r="AS2" s="5" t="s">
        <v>167</v>
      </c>
      <c r="AT2" s="5" t="s">
        <v>168</v>
      </c>
      <c r="AU2" s="5" t="s">
        <v>169</v>
      </c>
      <c r="AV2" s="5" t="s">
        <v>177</v>
      </c>
      <c r="AW2" s="5" t="s">
        <v>178</v>
      </c>
      <c r="AX2" s="5" t="s">
        <v>179</v>
      </c>
      <c r="AY2" s="5" t="s">
        <v>180</v>
      </c>
      <c r="AZ2" s="5" t="s">
        <v>170</v>
      </c>
      <c r="BA2" s="5" t="s">
        <v>85</v>
      </c>
      <c r="BB2" s="5" t="s">
        <v>176</v>
      </c>
      <c r="BC2" s="5" t="s">
        <v>118</v>
      </c>
      <c r="BD2" s="5" t="s">
        <v>86</v>
      </c>
      <c r="BE2" s="5" t="s">
        <v>161</v>
      </c>
      <c r="BF2" s="5" t="s">
        <v>117</v>
      </c>
      <c r="BG2" s="5" t="s">
        <v>87</v>
      </c>
      <c r="BH2" s="5" t="s">
        <v>88</v>
      </c>
      <c r="BI2" s="5" t="s">
        <v>89</v>
      </c>
      <c r="BJ2" s="5" t="s">
        <v>181</v>
      </c>
      <c r="BK2" s="5" t="s">
        <v>120</v>
      </c>
      <c r="BL2" s="5" t="s">
        <v>90</v>
      </c>
      <c r="BM2" s="5" t="s">
        <v>91</v>
      </c>
      <c r="BN2" s="5" t="s">
        <v>121</v>
      </c>
      <c r="BO2" s="5" t="s">
        <v>92</v>
      </c>
      <c r="BP2" s="5" t="s">
        <v>122</v>
      </c>
      <c r="BQ2" s="5" t="s">
        <v>93</v>
      </c>
      <c r="BR2" s="5" t="s">
        <v>94</v>
      </c>
      <c r="BS2" s="5" t="s">
        <v>95</v>
      </c>
      <c r="BT2" s="5" t="s">
        <v>96</v>
      </c>
      <c r="BU2" s="5" t="s">
        <v>182</v>
      </c>
      <c r="BV2" s="5" t="s">
        <v>183</v>
      </c>
      <c r="BW2" s="5" t="s">
        <v>184</v>
      </c>
      <c r="BX2" s="5" t="s">
        <v>185</v>
      </c>
      <c r="BY2" s="5" t="s">
        <v>186</v>
      </c>
      <c r="BZ2" s="5" t="s">
        <v>97</v>
      </c>
      <c r="CA2" s="5" t="s">
        <v>98</v>
      </c>
      <c r="CB2" s="5" t="s">
        <v>187</v>
      </c>
      <c r="CC2" s="5" t="s">
        <v>99</v>
      </c>
      <c r="CD2" s="5" t="s">
        <v>189</v>
      </c>
      <c r="CE2" s="5" t="s">
        <v>100</v>
      </c>
      <c r="CF2" s="5" t="s">
        <v>214</v>
      </c>
      <c r="CG2" s="5" t="s">
        <v>190</v>
      </c>
      <c r="CH2" s="5" t="s">
        <v>191</v>
      </c>
      <c r="CI2" s="5" t="s">
        <v>188</v>
      </c>
      <c r="CJ2" s="5" t="s">
        <v>101</v>
      </c>
      <c r="CK2" s="5" t="s">
        <v>102</v>
      </c>
      <c r="CL2" s="5" t="s">
        <v>103</v>
      </c>
      <c r="CM2" s="5" t="s">
        <v>192</v>
      </c>
      <c r="CN2" s="5" t="s">
        <v>104</v>
      </c>
      <c r="CO2" s="5" t="s">
        <v>105</v>
      </c>
      <c r="CP2" s="5" t="s">
        <v>193</v>
      </c>
      <c r="CQ2" s="5" t="s">
        <v>194</v>
      </c>
      <c r="CR2" s="5" t="s">
        <v>106</v>
      </c>
      <c r="CS2" s="5" t="s">
        <v>107</v>
      </c>
      <c r="CT2" s="5" t="s">
        <v>108</v>
      </c>
      <c r="CU2" s="5" t="s">
        <v>109</v>
      </c>
      <c r="CV2" s="5" t="s">
        <v>198</v>
      </c>
      <c r="CW2" s="5" t="s">
        <v>199</v>
      </c>
      <c r="CX2" s="5" t="s">
        <v>200</v>
      </c>
      <c r="CY2" s="5" t="s">
        <v>201</v>
      </c>
      <c r="CZ2" s="5" t="s">
        <v>203</v>
      </c>
      <c r="DA2" s="5" t="s">
        <v>202</v>
      </c>
      <c r="DB2" s="5" t="s">
        <v>110</v>
      </c>
      <c r="DC2" s="5" t="s">
        <v>195</v>
      </c>
      <c r="DD2" s="5" t="s">
        <v>111</v>
      </c>
      <c r="DE2" s="5" t="s">
        <v>196</v>
      </c>
      <c r="DF2" s="5" t="s">
        <v>112</v>
      </c>
      <c r="DG2" s="5" t="s">
        <v>197</v>
      </c>
      <c r="DH2" s="5" t="s">
        <v>130</v>
      </c>
      <c r="DI2" s="5" t="s">
        <v>128</v>
      </c>
      <c r="DJ2" s="5" t="s">
        <v>136</v>
      </c>
      <c r="DK2" s="5" t="s">
        <v>137</v>
      </c>
      <c r="DL2" s="5" t="s">
        <v>129</v>
      </c>
      <c r="DM2" s="5" t="s">
        <v>127</v>
      </c>
      <c r="DN2" s="5" t="s">
        <v>124</v>
      </c>
      <c r="DO2" s="5" t="s">
        <v>123</v>
      </c>
      <c r="DP2" s="5" t="s">
        <v>125</v>
      </c>
      <c r="DQ2" s="5" t="s">
        <v>132</v>
      </c>
      <c r="DR2" s="5" t="s">
        <v>135</v>
      </c>
      <c r="DS2" s="5" t="s">
        <v>138</v>
      </c>
      <c r="DT2" s="5" t="s">
        <v>134</v>
      </c>
      <c r="DU2" s="5" t="s">
        <v>131</v>
      </c>
      <c r="DV2" s="5" t="s">
        <v>126</v>
      </c>
      <c r="DW2" s="6" t="s">
        <v>133</v>
      </c>
    </row>
    <row r="3" spans="1:787" x14ac:dyDescent="0.25">
      <c r="A3" s="58" t="s">
        <v>231</v>
      </c>
      <c r="B3" s="58" t="s">
        <v>232</v>
      </c>
      <c r="C3" s="58" t="s">
        <v>233</v>
      </c>
      <c r="D3" s="59">
        <v>187000</v>
      </c>
      <c r="E3" s="59" t="str">
        <f>VLOOKUP(C3,Data_PulledFromUniProt!$B$2:$E$782,4,FALSE)</f>
        <v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v>
      </c>
      <c r="F3" s="58">
        <v>6.33</v>
      </c>
      <c r="G3" s="81">
        <v>145</v>
      </c>
      <c r="H3" s="81">
        <v>57</v>
      </c>
      <c r="I3" s="81">
        <v>101</v>
      </c>
      <c r="J3" s="81">
        <v>107</v>
      </c>
      <c r="K3" s="81">
        <v>58</v>
      </c>
      <c r="L3" s="81">
        <v>66</v>
      </c>
      <c r="M3" s="81">
        <v>233</v>
      </c>
      <c r="N3" s="81">
        <v>90</v>
      </c>
      <c r="O3" s="81">
        <v>146</v>
      </c>
      <c r="P3" s="81">
        <v>131</v>
      </c>
      <c r="Q3" s="81">
        <v>109</v>
      </c>
      <c r="R3" s="81">
        <v>130</v>
      </c>
      <c r="S3" s="81">
        <v>67</v>
      </c>
      <c r="T3" s="81">
        <v>10</v>
      </c>
      <c r="U3" s="81">
        <v>213</v>
      </c>
      <c r="V3" s="81">
        <v>144</v>
      </c>
      <c r="W3" s="81">
        <v>61.3</v>
      </c>
      <c r="X3" s="81">
        <v>192</v>
      </c>
      <c r="Y3" s="81">
        <v>78</v>
      </c>
      <c r="Z3" s="81">
        <v>106</v>
      </c>
      <c r="AA3" s="81">
        <v>96</v>
      </c>
      <c r="AB3" s="81">
        <v>109</v>
      </c>
      <c r="AC3" s="81">
        <v>36</v>
      </c>
      <c r="AD3" s="81">
        <v>69</v>
      </c>
      <c r="AE3" s="81">
        <v>87</v>
      </c>
      <c r="AF3" s="81">
        <v>59</v>
      </c>
      <c r="AG3" s="81">
        <v>36</v>
      </c>
      <c r="AH3" s="81">
        <v>54</v>
      </c>
      <c r="AI3" s="81">
        <v>27</v>
      </c>
      <c r="AJ3" s="81">
        <v>124</v>
      </c>
      <c r="AK3" s="81">
        <v>102</v>
      </c>
      <c r="AL3" s="81">
        <v>92</v>
      </c>
      <c r="AM3" s="81">
        <v>45</v>
      </c>
      <c r="AN3" s="81">
        <v>50</v>
      </c>
      <c r="AO3" s="81">
        <v>38</v>
      </c>
      <c r="AP3" s="81">
        <v>703</v>
      </c>
      <c r="AQ3" s="81">
        <v>46</v>
      </c>
      <c r="AR3" s="81">
        <v>9</v>
      </c>
      <c r="AS3" s="81">
        <v>192</v>
      </c>
      <c r="AT3" s="81">
        <v>102</v>
      </c>
      <c r="AU3" s="81">
        <v>65</v>
      </c>
      <c r="AV3" s="81">
        <v>99</v>
      </c>
      <c r="AW3" s="81">
        <v>90</v>
      </c>
      <c r="AX3" s="81">
        <v>84</v>
      </c>
      <c r="AY3" s="81">
        <v>112</v>
      </c>
      <c r="AZ3" s="81">
        <v>56</v>
      </c>
      <c r="BA3" s="81">
        <v>97</v>
      </c>
      <c r="BB3" s="81">
        <v>136</v>
      </c>
      <c r="BC3" s="81">
        <v>5</v>
      </c>
      <c r="BD3" s="81">
        <v>55</v>
      </c>
      <c r="BE3" s="81">
        <v>205</v>
      </c>
      <c r="BF3" s="81">
        <v>89</v>
      </c>
      <c r="BG3" s="81">
        <v>41</v>
      </c>
      <c r="BH3" s="81">
        <v>100</v>
      </c>
      <c r="BI3" s="81">
        <v>333</v>
      </c>
      <c r="BJ3" s="81">
        <v>261</v>
      </c>
      <c r="BK3" s="81">
        <v>104</v>
      </c>
      <c r="BL3" s="81">
        <v>74</v>
      </c>
      <c r="BM3" s="81">
        <v>179</v>
      </c>
      <c r="BN3" s="81">
        <v>99</v>
      </c>
      <c r="BO3" s="81">
        <v>70</v>
      </c>
      <c r="BP3" s="81">
        <v>94</v>
      </c>
      <c r="BQ3" s="81">
        <v>182</v>
      </c>
      <c r="BR3" s="81">
        <v>35</v>
      </c>
      <c r="BS3" s="81">
        <v>121</v>
      </c>
      <c r="BT3" s="81">
        <v>282</v>
      </c>
      <c r="BU3" s="81">
        <v>95</v>
      </c>
      <c r="BV3" s="81">
        <v>91</v>
      </c>
      <c r="BW3" s="81">
        <v>126</v>
      </c>
      <c r="BX3" s="81">
        <v>54</v>
      </c>
      <c r="BY3" s="81">
        <v>104</v>
      </c>
      <c r="BZ3" s="81">
        <v>81</v>
      </c>
      <c r="CA3" s="81">
        <v>161</v>
      </c>
      <c r="CB3" s="81">
        <v>69</v>
      </c>
      <c r="CC3" s="81">
        <v>74</v>
      </c>
      <c r="CD3" s="81">
        <v>120</v>
      </c>
      <c r="CE3" s="81">
        <v>75</v>
      </c>
      <c r="CF3" s="81">
        <v>63</v>
      </c>
      <c r="CG3" s="81">
        <v>59</v>
      </c>
      <c r="CH3" s="81">
        <v>109</v>
      </c>
      <c r="CI3" s="81">
        <v>71</v>
      </c>
      <c r="CJ3" s="81">
        <v>77</v>
      </c>
      <c r="CK3" s="81">
        <v>55</v>
      </c>
      <c r="CL3" s="81">
        <v>275</v>
      </c>
      <c r="CM3" s="81">
        <v>111</v>
      </c>
      <c r="CN3" s="81">
        <v>175</v>
      </c>
      <c r="CO3" s="81">
        <v>102</v>
      </c>
      <c r="CP3" s="81">
        <v>85</v>
      </c>
      <c r="CQ3" s="81">
        <v>62</v>
      </c>
      <c r="CR3" s="81">
        <v>81</v>
      </c>
      <c r="CS3" s="81">
        <v>73</v>
      </c>
      <c r="CT3" s="81">
        <v>49</v>
      </c>
      <c r="CU3" s="81">
        <v>52</v>
      </c>
      <c r="CV3" s="81">
        <v>74</v>
      </c>
      <c r="CW3" s="81">
        <v>78</v>
      </c>
      <c r="CX3" s="81">
        <v>53</v>
      </c>
      <c r="CY3" s="81">
        <v>98</v>
      </c>
      <c r="CZ3" s="81">
        <v>86</v>
      </c>
      <c r="DA3" s="81">
        <v>27</v>
      </c>
      <c r="DB3" s="81">
        <v>101</v>
      </c>
      <c r="DC3" s="81">
        <v>121</v>
      </c>
      <c r="DD3" s="81">
        <v>120</v>
      </c>
      <c r="DE3" s="81">
        <v>59</v>
      </c>
      <c r="DF3" s="81">
        <v>87</v>
      </c>
      <c r="DG3" s="81">
        <v>101</v>
      </c>
      <c r="DH3" s="81">
        <v>108</v>
      </c>
      <c r="DI3" s="81">
        <v>133</v>
      </c>
      <c r="DJ3" s="81">
        <v>154</v>
      </c>
      <c r="DK3" s="81">
        <v>78</v>
      </c>
      <c r="DL3" s="81">
        <v>89</v>
      </c>
      <c r="DM3" s="81">
        <v>99</v>
      </c>
      <c r="DN3" s="81">
        <v>119</v>
      </c>
      <c r="DO3" s="81">
        <v>87</v>
      </c>
      <c r="DP3" s="81">
        <v>94</v>
      </c>
      <c r="DQ3" s="81">
        <v>13</v>
      </c>
      <c r="DR3" s="81">
        <v>135</v>
      </c>
      <c r="DS3" s="81">
        <v>71</v>
      </c>
      <c r="DT3" s="81">
        <v>125</v>
      </c>
      <c r="DU3" s="81">
        <v>54</v>
      </c>
      <c r="DV3" s="81">
        <v>89</v>
      </c>
      <c r="DW3" s="81">
        <v>173</v>
      </c>
    </row>
    <row r="4" spans="1:787" x14ac:dyDescent="0.25">
      <c r="A4" s="58" t="s">
        <v>234</v>
      </c>
      <c r="B4" s="58" t="s">
        <v>235</v>
      </c>
      <c r="C4" s="58" t="s">
        <v>236</v>
      </c>
      <c r="D4" s="59">
        <v>11600</v>
      </c>
      <c r="E4" s="59" t="str">
        <f>VLOOKUP(C4,Data_PulledFromUniProt!$B$2:$E$782,4,FALSE)</f>
        <v>RTVAAPSVFIFPPSDEQLKSGTASVVCLLNNFYPREAKVQWKVDNALQSGNSQESVTEQDSKDSTYSLSSTLTLSKADYEKHKVYACEVTHQGLSSPVTKSFNRGEC</v>
      </c>
      <c r="F4" s="58">
        <v>5.76</v>
      </c>
      <c r="G4" s="81">
        <v>23</v>
      </c>
      <c r="H4" s="81">
        <v>42</v>
      </c>
      <c r="I4" s="81">
        <v>7</v>
      </c>
      <c r="J4" s="81">
        <v>15</v>
      </c>
      <c r="K4" s="81">
        <v>35</v>
      </c>
      <c r="L4" s="81">
        <v>9</v>
      </c>
      <c r="M4" s="81">
        <v>53</v>
      </c>
      <c r="N4" s="81">
        <v>42</v>
      </c>
      <c r="O4" s="81">
        <v>40</v>
      </c>
      <c r="P4" s="81">
        <v>28</v>
      </c>
      <c r="Q4" s="81">
        <v>42</v>
      </c>
      <c r="R4" s="81">
        <v>31</v>
      </c>
      <c r="S4" s="81">
        <v>39</v>
      </c>
      <c r="T4" s="81">
        <v>3</v>
      </c>
      <c r="U4" s="81">
        <v>44</v>
      </c>
      <c r="V4" s="81">
        <v>25</v>
      </c>
      <c r="W4" s="81">
        <v>13.7</v>
      </c>
      <c r="X4" s="81">
        <v>36</v>
      </c>
      <c r="Y4" s="81">
        <v>11</v>
      </c>
      <c r="Z4" s="81">
        <v>31</v>
      </c>
      <c r="AA4" s="81">
        <v>8</v>
      </c>
      <c r="AB4" s="81">
        <v>17</v>
      </c>
      <c r="AC4" s="81">
        <v>23</v>
      </c>
      <c r="AD4" s="81">
        <v>15</v>
      </c>
      <c r="AE4" s="81">
        <v>6</v>
      </c>
      <c r="AF4" s="81">
        <v>27</v>
      </c>
      <c r="AG4" s="81">
        <v>23</v>
      </c>
      <c r="AH4" s="81">
        <v>26</v>
      </c>
      <c r="AI4" s="81">
        <v>6</v>
      </c>
      <c r="AJ4" s="81">
        <v>22</v>
      </c>
      <c r="AK4" s="81">
        <v>32</v>
      </c>
      <c r="AL4" s="81">
        <v>26</v>
      </c>
      <c r="AM4" s="81">
        <v>19</v>
      </c>
      <c r="AN4" s="81">
        <v>21</v>
      </c>
      <c r="AO4" s="81">
        <v>19</v>
      </c>
      <c r="AP4" s="81">
        <v>33</v>
      </c>
      <c r="AQ4" s="81">
        <v>28</v>
      </c>
      <c r="AR4" s="81">
        <v>9</v>
      </c>
      <c r="AS4" s="81">
        <v>49.5</v>
      </c>
      <c r="AT4" s="81">
        <v>19</v>
      </c>
      <c r="AU4" s="81">
        <v>15</v>
      </c>
      <c r="AV4" s="81">
        <v>4</v>
      </c>
      <c r="AW4" s="81">
        <v>8</v>
      </c>
      <c r="AX4" s="81">
        <v>12</v>
      </c>
      <c r="AY4" s="81">
        <v>12</v>
      </c>
      <c r="AZ4" s="81">
        <v>30</v>
      </c>
      <c r="BA4" s="81">
        <v>25</v>
      </c>
      <c r="BB4" s="81">
        <v>41</v>
      </c>
      <c r="BC4" s="81">
        <v>2</v>
      </c>
      <c r="BD4" s="81">
        <v>43</v>
      </c>
      <c r="BE4" s="81">
        <v>49</v>
      </c>
      <c r="BF4" s="81">
        <v>5</v>
      </c>
      <c r="BG4" s="81">
        <v>36.5</v>
      </c>
      <c r="BH4" s="81">
        <v>39</v>
      </c>
      <c r="BI4" s="81">
        <v>61</v>
      </c>
      <c r="BJ4" s="81">
        <v>63</v>
      </c>
      <c r="BK4" s="81">
        <v>12</v>
      </c>
      <c r="BL4" s="81">
        <v>15</v>
      </c>
      <c r="BM4" s="81">
        <v>33</v>
      </c>
      <c r="BN4" s="81">
        <v>9</v>
      </c>
      <c r="BO4" s="81">
        <v>20</v>
      </c>
      <c r="BP4" s="81">
        <v>9</v>
      </c>
      <c r="BQ4" s="81">
        <v>39</v>
      </c>
      <c r="BR4" s="81">
        <v>23</v>
      </c>
      <c r="BS4" s="81">
        <v>22</v>
      </c>
      <c r="BT4" s="81">
        <v>26</v>
      </c>
      <c r="BU4" s="81">
        <v>22</v>
      </c>
      <c r="BV4" s="81">
        <v>29</v>
      </c>
      <c r="BW4" s="81">
        <v>33</v>
      </c>
      <c r="BX4" s="81">
        <v>32</v>
      </c>
      <c r="BY4" s="81">
        <v>32</v>
      </c>
      <c r="BZ4" s="81">
        <v>12</v>
      </c>
      <c r="CA4" s="81">
        <v>32</v>
      </c>
      <c r="CB4" s="81">
        <v>16</v>
      </c>
      <c r="CC4" s="81">
        <v>47</v>
      </c>
      <c r="CD4" s="81">
        <v>11</v>
      </c>
      <c r="CE4" s="81">
        <v>46</v>
      </c>
      <c r="CF4" s="81">
        <v>39</v>
      </c>
      <c r="CG4" s="81">
        <v>15</v>
      </c>
      <c r="CH4" s="81">
        <v>39</v>
      </c>
      <c r="CI4" s="81">
        <v>17</v>
      </c>
      <c r="CJ4" s="81">
        <v>43</v>
      </c>
      <c r="CK4" s="81">
        <v>34</v>
      </c>
      <c r="CL4" s="81">
        <v>42</v>
      </c>
      <c r="CM4" s="81">
        <v>12</v>
      </c>
      <c r="CN4" s="81">
        <v>33</v>
      </c>
      <c r="CO4" s="81">
        <v>12</v>
      </c>
      <c r="CP4" s="81">
        <v>28</v>
      </c>
      <c r="CQ4" s="81">
        <v>30</v>
      </c>
      <c r="CR4" s="81">
        <v>22</v>
      </c>
      <c r="CS4" s="81">
        <v>22</v>
      </c>
      <c r="CT4" s="81">
        <v>30</v>
      </c>
      <c r="CU4" s="81">
        <v>31</v>
      </c>
      <c r="CV4" s="81">
        <v>12</v>
      </c>
      <c r="CW4" s="81">
        <v>31</v>
      </c>
      <c r="CX4" s="81">
        <v>42</v>
      </c>
      <c r="CY4" s="81">
        <v>21</v>
      </c>
      <c r="CZ4" s="81">
        <v>9</v>
      </c>
      <c r="DA4" s="81">
        <v>30</v>
      </c>
      <c r="DB4" s="81">
        <v>30</v>
      </c>
      <c r="DC4" s="81">
        <v>22</v>
      </c>
      <c r="DD4" s="81">
        <v>63</v>
      </c>
      <c r="DE4" s="81">
        <v>19</v>
      </c>
      <c r="DF4" s="81">
        <v>19</v>
      </c>
      <c r="DG4" s="81">
        <v>17</v>
      </c>
      <c r="DH4" s="81">
        <v>40</v>
      </c>
      <c r="DI4" s="81">
        <v>59</v>
      </c>
      <c r="DJ4" s="81">
        <v>29</v>
      </c>
      <c r="DK4" s="81">
        <v>40</v>
      </c>
      <c r="DL4" s="81">
        <v>27</v>
      </c>
      <c r="DM4" s="81">
        <v>20</v>
      </c>
      <c r="DN4" s="81">
        <v>33</v>
      </c>
      <c r="DO4" s="81">
        <v>39</v>
      </c>
      <c r="DP4" s="81">
        <v>37</v>
      </c>
      <c r="DQ4" s="81">
        <v>3</v>
      </c>
      <c r="DR4" s="81">
        <v>32</v>
      </c>
      <c r="DS4" s="81">
        <v>37</v>
      </c>
      <c r="DT4" s="81">
        <v>37</v>
      </c>
      <c r="DU4" s="81">
        <v>40</v>
      </c>
      <c r="DV4" s="81">
        <v>28</v>
      </c>
      <c r="DW4" s="81">
        <v>35</v>
      </c>
    </row>
    <row r="5" spans="1:787" x14ac:dyDescent="0.25">
      <c r="A5" s="58" t="s">
        <v>237</v>
      </c>
      <c r="B5" s="58" t="s">
        <v>238</v>
      </c>
      <c r="C5" s="58" t="s">
        <v>239</v>
      </c>
      <c r="D5" s="59">
        <v>193000</v>
      </c>
      <c r="E5" s="59" t="str">
        <f>VLOOKUP(C5,Data_PulledFromUniProt!$B$2:$E$782,4,FALSE)</f>
        <v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v>
      </c>
      <c r="F5" s="58">
        <v>6.39</v>
      </c>
      <c r="G5" s="81">
        <v>54</v>
      </c>
      <c r="H5" s="81">
        <v>145</v>
      </c>
      <c r="I5" s="81">
        <v>22</v>
      </c>
      <c r="J5" s="81">
        <v>20</v>
      </c>
      <c r="K5" s="81">
        <v>130</v>
      </c>
      <c r="L5" s="81">
        <v>52</v>
      </c>
      <c r="M5" s="81">
        <v>71</v>
      </c>
      <c r="N5" s="81">
        <v>41</v>
      </c>
      <c r="O5" s="81">
        <v>93</v>
      </c>
      <c r="P5" s="81">
        <v>106</v>
      </c>
      <c r="Q5" s="81">
        <v>28</v>
      </c>
      <c r="R5" s="81">
        <v>37</v>
      </c>
      <c r="S5" s="81">
        <v>52</v>
      </c>
      <c r="T5" s="81">
        <v>2</v>
      </c>
      <c r="U5" s="81">
        <v>32</v>
      </c>
      <c r="V5" s="81">
        <v>59</v>
      </c>
      <c r="W5" s="81">
        <v>12.7</v>
      </c>
      <c r="X5" s="81">
        <v>94</v>
      </c>
      <c r="Y5" s="81">
        <v>40</v>
      </c>
      <c r="Z5" s="81">
        <v>27</v>
      </c>
      <c r="AA5" s="81">
        <v>18</v>
      </c>
      <c r="AB5" s="81">
        <v>38</v>
      </c>
      <c r="AC5" s="81">
        <v>45</v>
      </c>
      <c r="AD5" s="81">
        <v>48</v>
      </c>
      <c r="AE5" s="81">
        <v>20</v>
      </c>
      <c r="AF5" s="81">
        <v>81</v>
      </c>
      <c r="AG5" s="81">
        <v>70</v>
      </c>
      <c r="AH5" s="81">
        <v>59</v>
      </c>
      <c r="AI5" s="81">
        <v>3</v>
      </c>
      <c r="AJ5" s="81">
        <v>119</v>
      </c>
      <c r="AK5" s="81">
        <v>22</v>
      </c>
      <c r="AL5" s="81">
        <v>23</v>
      </c>
      <c r="AM5" s="81">
        <v>20</v>
      </c>
      <c r="AN5" s="81">
        <v>52</v>
      </c>
      <c r="AO5" s="81">
        <v>50</v>
      </c>
      <c r="AP5" s="81">
        <v>16</v>
      </c>
      <c r="AQ5" s="81">
        <v>170</v>
      </c>
      <c r="AR5" s="81">
        <v>0</v>
      </c>
      <c r="AS5" s="81">
        <v>82.5</v>
      </c>
      <c r="AT5" s="81">
        <v>21</v>
      </c>
      <c r="AU5" s="81">
        <v>14</v>
      </c>
      <c r="AV5" s="81">
        <v>9</v>
      </c>
      <c r="AW5" s="81">
        <v>12</v>
      </c>
      <c r="AX5" s="81">
        <v>9</v>
      </c>
      <c r="AY5" s="81">
        <v>13</v>
      </c>
      <c r="AZ5" s="81">
        <v>17</v>
      </c>
      <c r="BA5" s="81">
        <v>18</v>
      </c>
      <c r="BB5" s="81">
        <v>86</v>
      </c>
      <c r="BC5" s="81">
        <v>0</v>
      </c>
      <c r="BD5" s="81">
        <v>177</v>
      </c>
      <c r="BE5" s="81">
        <v>73</v>
      </c>
      <c r="BF5" s="81">
        <v>11</v>
      </c>
      <c r="BG5" s="81">
        <v>96.5</v>
      </c>
      <c r="BH5" s="81">
        <v>61</v>
      </c>
      <c r="BI5" s="81">
        <v>185</v>
      </c>
      <c r="BJ5" s="81">
        <v>142</v>
      </c>
      <c r="BK5" s="81">
        <v>40</v>
      </c>
      <c r="BL5" s="81">
        <v>45</v>
      </c>
      <c r="BM5" s="81">
        <v>103</v>
      </c>
      <c r="BN5" s="81">
        <v>28</v>
      </c>
      <c r="BO5" s="81">
        <v>60</v>
      </c>
      <c r="BP5" s="81">
        <v>22</v>
      </c>
      <c r="BQ5" s="81">
        <v>61</v>
      </c>
      <c r="BR5" s="81">
        <v>43</v>
      </c>
      <c r="BS5" s="81">
        <v>127</v>
      </c>
      <c r="BT5" s="81">
        <v>163</v>
      </c>
      <c r="BU5" s="81">
        <v>9</v>
      </c>
      <c r="BV5" s="81">
        <v>16</v>
      </c>
      <c r="BW5" s="81">
        <v>21</v>
      </c>
      <c r="BX5" s="81">
        <v>43</v>
      </c>
      <c r="BY5" s="81">
        <v>12</v>
      </c>
      <c r="BZ5" s="81">
        <v>23</v>
      </c>
      <c r="CA5" s="81">
        <v>70</v>
      </c>
      <c r="CB5" s="81">
        <v>45</v>
      </c>
      <c r="CC5" s="81">
        <v>105</v>
      </c>
      <c r="CD5" s="81">
        <v>111</v>
      </c>
      <c r="CE5" s="81">
        <v>81</v>
      </c>
      <c r="CF5" s="81">
        <v>73</v>
      </c>
      <c r="CG5" s="81">
        <v>5</v>
      </c>
      <c r="CH5" s="81">
        <v>62</v>
      </c>
      <c r="CI5" s="81">
        <v>111</v>
      </c>
      <c r="CJ5" s="81">
        <v>113</v>
      </c>
      <c r="CK5" s="81">
        <v>47</v>
      </c>
      <c r="CL5" s="81">
        <v>111</v>
      </c>
      <c r="CM5" s="81">
        <v>107</v>
      </c>
      <c r="CN5" s="81">
        <v>82</v>
      </c>
      <c r="CO5" s="81">
        <v>97</v>
      </c>
      <c r="CP5" s="81">
        <v>11</v>
      </c>
      <c r="CQ5" s="81">
        <v>56</v>
      </c>
      <c r="CR5" s="81">
        <v>24</v>
      </c>
      <c r="CS5" s="81">
        <v>15</v>
      </c>
      <c r="CT5" s="81">
        <v>40</v>
      </c>
      <c r="CU5" s="81">
        <v>42</v>
      </c>
      <c r="CV5" s="81">
        <v>42</v>
      </c>
      <c r="CW5" s="81">
        <v>21</v>
      </c>
      <c r="CX5" s="81">
        <v>55</v>
      </c>
      <c r="CY5" s="81">
        <v>27</v>
      </c>
      <c r="CZ5" s="81">
        <v>13</v>
      </c>
      <c r="DA5" s="81">
        <v>4</v>
      </c>
      <c r="DB5" s="81">
        <v>36</v>
      </c>
      <c r="DC5" s="81">
        <v>40</v>
      </c>
      <c r="DD5" s="81">
        <v>84</v>
      </c>
      <c r="DE5" s="81">
        <v>163</v>
      </c>
      <c r="DF5" s="81">
        <v>59</v>
      </c>
      <c r="DG5" s="81">
        <v>40</v>
      </c>
      <c r="DH5" s="81">
        <v>227</v>
      </c>
      <c r="DI5" s="81">
        <v>68</v>
      </c>
      <c r="DJ5" s="81">
        <v>53</v>
      </c>
      <c r="DK5" s="81">
        <v>34</v>
      </c>
      <c r="DL5" s="81">
        <v>48</v>
      </c>
      <c r="DM5" s="81">
        <v>33</v>
      </c>
      <c r="DN5" s="81">
        <v>84</v>
      </c>
      <c r="DO5" s="81">
        <v>107</v>
      </c>
      <c r="DP5" s="81">
        <v>135</v>
      </c>
      <c r="DQ5" s="81">
        <v>16</v>
      </c>
      <c r="DR5" s="81">
        <v>77</v>
      </c>
      <c r="DS5" s="81">
        <v>101</v>
      </c>
      <c r="DT5" s="81">
        <v>41</v>
      </c>
      <c r="DU5" s="81">
        <v>101</v>
      </c>
      <c r="DV5" s="81">
        <v>50</v>
      </c>
      <c r="DW5" s="81">
        <v>25</v>
      </c>
    </row>
    <row r="6" spans="1:787" x14ac:dyDescent="0.25">
      <c r="A6" s="58" t="s">
        <v>240</v>
      </c>
      <c r="B6" s="58" t="s">
        <v>241</v>
      </c>
      <c r="C6" s="58" t="s">
        <v>242</v>
      </c>
      <c r="D6" s="59">
        <v>30800</v>
      </c>
      <c r="E6" s="59" t="str">
        <f>VLOOKUP(C6,Data_PulledFromUniProt!$B$2:$E$782,4,FALSE)</f>
        <v>MKAAVLTLAVLFLTGSQARHFWQQDEPPQSPWDRVKDLATVYVDVLKDSGRDYVSQFEGSALGKQLNLKLLDNWDSVTSTFSKLREQLGPVTQEFWDNLEKETEGLRQEMSKDLEEVKAKVQPYLDDFQKKWQEEMELYRQKVEPLRAELQEGARQKLHELQEKLSPLGEEMRDRARAHVDALRTHLAPYSDELRQRLAARLEALKENGGARLAEYHAKATEHLSTLSEKAKPALEDLRQGLLPVLESFKVSFLSALEEYTKKLNTQ</v>
      </c>
      <c r="F6" s="58">
        <v>5.72</v>
      </c>
      <c r="G6" s="81">
        <v>9</v>
      </c>
      <c r="H6" s="81">
        <v>21</v>
      </c>
      <c r="I6" s="81">
        <v>7</v>
      </c>
      <c r="J6" s="81">
        <v>9</v>
      </c>
      <c r="K6" s="81">
        <v>30</v>
      </c>
      <c r="L6" s="81">
        <v>13</v>
      </c>
      <c r="M6" s="81">
        <v>33</v>
      </c>
      <c r="N6" s="81">
        <v>20</v>
      </c>
      <c r="O6" s="81">
        <v>21</v>
      </c>
      <c r="P6" s="81">
        <v>68</v>
      </c>
      <c r="Q6" s="81">
        <v>50</v>
      </c>
      <c r="R6" s="81">
        <v>81</v>
      </c>
      <c r="S6" s="81">
        <v>21</v>
      </c>
      <c r="T6" s="81">
        <v>19</v>
      </c>
      <c r="U6" s="81">
        <v>108</v>
      </c>
      <c r="V6" s="81">
        <v>61</v>
      </c>
      <c r="W6" s="81">
        <v>10.3</v>
      </c>
      <c r="X6" s="81">
        <v>60</v>
      </c>
      <c r="Y6" s="81">
        <v>8</v>
      </c>
      <c r="Z6" s="81">
        <v>62</v>
      </c>
      <c r="AA6" s="81">
        <v>5</v>
      </c>
      <c r="AB6" s="81">
        <v>13</v>
      </c>
      <c r="AC6" s="81">
        <v>7</v>
      </c>
      <c r="AD6" s="81">
        <v>8</v>
      </c>
      <c r="AE6" s="81">
        <v>4</v>
      </c>
      <c r="AF6" s="81">
        <v>0</v>
      </c>
      <c r="AG6" s="81">
        <v>7</v>
      </c>
      <c r="AH6" s="81">
        <v>6</v>
      </c>
      <c r="AI6" s="81">
        <v>2</v>
      </c>
      <c r="AJ6" s="81">
        <v>54</v>
      </c>
      <c r="AK6" s="81">
        <v>33</v>
      </c>
      <c r="AL6" s="81">
        <v>27</v>
      </c>
      <c r="AM6" s="81">
        <v>9</v>
      </c>
      <c r="AN6" s="81">
        <v>7</v>
      </c>
      <c r="AO6" s="81">
        <v>8</v>
      </c>
      <c r="AP6" s="81">
        <v>16.5</v>
      </c>
      <c r="AQ6" s="81">
        <v>7</v>
      </c>
      <c r="AR6" s="81">
        <v>0</v>
      </c>
      <c r="AS6" s="81">
        <v>21.5</v>
      </c>
      <c r="AT6" s="81">
        <v>59</v>
      </c>
      <c r="AU6" s="81">
        <v>77</v>
      </c>
      <c r="AV6" s="81">
        <v>45</v>
      </c>
      <c r="AW6" s="81">
        <v>47</v>
      </c>
      <c r="AX6" s="81">
        <v>157</v>
      </c>
      <c r="AY6" s="81">
        <v>61</v>
      </c>
      <c r="AZ6" s="81">
        <v>2</v>
      </c>
      <c r="BA6" s="81">
        <v>443</v>
      </c>
      <c r="BB6" s="81">
        <v>49</v>
      </c>
      <c r="BC6" s="81">
        <v>0</v>
      </c>
      <c r="BD6" s="81">
        <v>17</v>
      </c>
      <c r="BE6" s="81">
        <v>30</v>
      </c>
      <c r="BF6" s="81">
        <v>31</v>
      </c>
      <c r="BG6" s="81">
        <v>6.5</v>
      </c>
      <c r="BH6" s="81">
        <v>10</v>
      </c>
      <c r="BI6" s="81">
        <v>19</v>
      </c>
      <c r="BJ6" s="81">
        <v>63</v>
      </c>
      <c r="BK6" s="81">
        <v>9</v>
      </c>
      <c r="BL6" s="81">
        <v>10</v>
      </c>
      <c r="BM6" s="81">
        <v>67</v>
      </c>
      <c r="BN6" s="81">
        <v>8</v>
      </c>
      <c r="BO6" s="81">
        <v>13</v>
      </c>
      <c r="BP6" s="81">
        <v>26</v>
      </c>
      <c r="BQ6" s="81">
        <v>14</v>
      </c>
      <c r="BR6" s="81">
        <v>87</v>
      </c>
      <c r="BS6" s="81">
        <v>12</v>
      </c>
      <c r="BT6" s="81">
        <v>30</v>
      </c>
      <c r="BU6" s="81">
        <v>18</v>
      </c>
      <c r="BV6" s="81">
        <v>45</v>
      </c>
      <c r="BW6" s="81">
        <v>71</v>
      </c>
      <c r="BX6" s="81">
        <v>14</v>
      </c>
      <c r="BY6" s="81">
        <v>101</v>
      </c>
      <c r="BZ6" s="81">
        <v>11</v>
      </c>
      <c r="CA6" s="81">
        <v>19</v>
      </c>
      <c r="CB6" s="81">
        <v>13</v>
      </c>
      <c r="CC6" s="81">
        <v>14</v>
      </c>
      <c r="CD6" s="81">
        <v>31</v>
      </c>
      <c r="CE6" s="81">
        <v>12</v>
      </c>
      <c r="CF6" s="81">
        <v>24</v>
      </c>
      <c r="CG6" s="81">
        <v>84</v>
      </c>
      <c r="CH6" s="81">
        <v>55</v>
      </c>
      <c r="CI6" s="81">
        <v>12</v>
      </c>
      <c r="CJ6" s="81">
        <v>13</v>
      </c>
      <c r="CK6" s="81">
        <v>64</v>
      </c>
      <c r="CL6" s="81">
        <v>47</v>
      </c>
      <c r="CM6" s="81">
        <v>38</v>
      </c>
      <c r="CN6" s="81">
        <v>66</v>
      </c>
      <c r="CO6" s="81">
        <v>12</v>
      </c>
      <c r="CP6" s="81">
        <v>44</v>
      </c>
      <c r="CQ6" s="81">
        <v>21</v>
      </c>
      <c r="CR6" s="81">
        <v>12</v>
      </c>
      <c r="CS6" s="81">
        <v>96</v>
      </c>
      <c r="CT6" s="81">
        <v>14</v>
      </c>
      <c r="CU6" s="81">
        <v>15</v>
      </c>
      <c r="CV6" s="81">
        <v>13</v>
      </c>
      <c r="CW6" s="81">
        <v>33</v>
      </c>
      <c r="CX6" s="81">
        <v>19</v>
      </c>
      <c r="CY6" s="81">
        <v>29</v>
      </c>
      <c r="CZ6" s="81">
        <v>81</v>
      </c>
      <c r="DA6" s="81">
        <v>2</v>
      </c>
      <c r="DB6" s="81">
        <v>219</v>
      </c>
      <c r="DC6" s="81">
        <v>63</v>
      </c>
      <c r="DD6" s="81">
        <v>64</v>
      </c>
      <c r="DE6" s="81">
        <v>8</v>
      </c>
      <c r="DF6" s="81">
        <v>19</v>
      </c>
      <c r="DG6" s="81">
        <v>22</v>
      </c>
      <c r="DH6" s="81">
        <v>19</v>
      </c>
      <c r="DI6" s="81">
        <v>11</v>
      </c>
      <c r="DJ6" s="81">
        <v>21</v>
      </c>
      <c r="DK6" s="81">
        <v>25</v>
      </c>
      <c r="DL6" s="81">
        <v>27</v>
      </c>
      <c r="DM6" s="81">
        <v>16</v>
      </c>
      <c r="DN6" s="81">
        <v>19</v>
      </c>
      <c r="DO6" s="81">
        <v>17</v>
      </c>
      <c r="DP6" s="81">
        <v>20</v>
      </c>
      <c r="DQ6" s="81">
        <v>0</v>
      </c>
      <c r="DR6" s="81">
        <v>26</v>
      </c>
      <c r="DS6" s="81">
        <v>25</v>
      </c>
      <c r="DT6" s="81">
        <v>25</v>
      </c>
      <c r="DU6" s="81">
        <v>15</v>
      </c>
      <c r="DV6" s="81">
        <v>91</v>
      </c>
      <c r="DW6" s="81">
        <v>141</v>
      </c>
    </row>
    <row r="7" spans="1:787" x14ac:dyDescent="0.25">
      <c r="A7" s="58" t="s">
        <v>243</v>
      </c>
      <c r="B7" s="58" t="s">
        <v>244</v>
      </c>
      <c r="C7" s="58" t="s">
        <v>245</v>
      </c>
      <c r="D7" s="59">
        <v>49300</v>
      </c>
      <c r="E7" s="59" t="str">
        <f>VLOOKUP(C7,Data_PulledFromUniProt!$B$2:$E$782,4,FALSE)</f>
        <v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v>
      </c>
      <c r="F7" s="58">
        <v>6.39</v>
      </c>
      <c r="G7" s="81">
        <v>33</v>
      </c>
      <c r="H7" s="81">
        <v>48</v>
      </c>
      <c r="I7" s="81">
        <v>10</v>
      </c>
      <c r="J7" s="81">
        <v>19</v>
      </c>
      <c r="K7" s="81">
        <v>39</v>
      </c>
      <c r="L7" s="81">
        <v>10</v>
      </c>
      <c r="M7" s="81">
        <v>21</v>
      </c>
      <c r="N7" s="81">
        <v>16</v>
      </c>
      <c r="O7" s="81">
        <v>19</v>
      </c>
      <c r="P7" s="81">
        <v>12.5</v>
      </c>
      <c r="Q7" s="81">
        <v>33</v>
      </c>
      <c r="R7" s="81">
        <v>24</v>
      </c>
      <c r="S7" s="81">
        <v>37</v>
      </c>
      <c r="T7" s="81">
        <v>3</v>
      </c>
      <c r="U7" s="81">
        <v>44</v>
      </c>
      <c r="V7" s="81">
        <v>20</v>
      </c>
      <c r="W7" s="81">
        <v>10.3</v>
      </c>
      <c r="X7" s="81">
        <v>31</v>
      </c>
      <c r="Y7" s="81">
        <v>11</v>
      </c>
      <c r="Z7" s="81">
        <v>41</v>
      </c>
      <c r="AA7" s="81">
        <v>8</v>
      </c>
      <c r="AB7" s="81">
        <v>14</v>
      </c>
      <c r="AC7" s="81">
        <v>17</v>
      </c>
      <c r="AD7" s="81">
        <v>12</v>
      </c>
      <c r="AE7" s="81">
        <v>6</v>
      </c>
      <c r="AF7" s="81">
        <v>47</v>
      </c>
      <c r="AG7" s="81">
        <v>33</v>
      </c>
      <c r="AH7" s="81">
        <v>34</v>
      </c>
      <c r="AI7" s="81">
        <v>4</v>
      </c>
      <c r="AJ7" s="81">
        <v>9</v>
      </c>
      <c r="AK7" s="81">
        <v>30</v>
      </c>
      <c r="AL7" s="81">
        <v>23</v>
      </c>
      <c r="AM7" s="81">
        <v>10</v>
      </c>
      <c r="AN7" s="81">
        <v>18</v>
      </c>
      <c r="AO7" s="81">
        <v>29</v>
      </c>
      <c r="AP7" s="81">
        <v>32</v>
      </c>
      <c r="AQ7" s="81">
        <v>18</v>
      </c>
      <c r="AR7" s="81">
        <v>0</v>
      </c>
      <c r="AS7" s="81">
        <v>23.5</v>
      </c>
      <c r="AT7" s="81">
        <v>31</v>
      </c>
      <c r="AU7" s="81">
        <v>11</v>
      </c>
      <c r="AV7" s="81">
        <v>4</v>
      </c>
      <c r="AW7" s="81">
        <v>4</v>
      </c>
      <c r="AX7" s="81">
        <v>8</v>
      </c>
      <c r="AY7" s="81">
        <v>8</v>
      </c>
      <c r="AZ7" s="81">
        <v>58</v>
      </c>
      <c r="BA7" s="81">
        <v>22</v>
      </c>
      <c r="BB7" s="81">
        <v>26</v>
      </c>
      <c r="BC7" s="81">
        <v>0</v>
      </c>
      <c r="BD7" s="81">
        <v>45</v>
      </c>
      <c r="BE7" s="81">
        <v>12</v>
      </c>
      <c r="BF7" s="81">
        <v>0</v>
      </c>
      <c r="BG7" s="81">
        <v>30.5</v>
      </c>
      <c r="BH7" s="81">
        <v>49</v>
      </c>
      <c r="BI7" s="81">
        <v>32</v>
      </c>
      <c r="BJ7" s="81">
        <v>15</v>
      </c>
      <c r="BK7" s="81">
        <v>16</v>
      </c>
      <c r="BL7" s="81">
        <v>13</v>
      </c>
      <c r="BM7" s="81">
        <v>23</v>
      </c>
      <c r="BN7" s="81">
        <v>12</v>
      </c>
      <c r="BO7" s="81">
        <v>29</v>
      </c>
      <c r="BP7" s="81">
        <v>5</v>
      </c>
      <c r="BQ7" s="81">
        <v>45</v>
      </c>
      <c r="BR7" s="81">
        <v>17</v>
      </c>
      <c r="BS7" s="81">
        <v>5</v>
      </c>
      <c r="BT7" s="81">
        <v>8</v>
      </c>
      <c r="BU7" s="81">
        <v>34</v>
      </c>
      <c r="BV7" s="81">
        <v>16</v>
      </c>
      <c r="BW7" s="81">
        <v>36</v>
      </c>
      <c r="BX7" s="81">
        <v>29</v>
      </c>
      <c r="BY7" s="81">
        <v>29</v>
      </c>
      <c r="BZ7" s="81">
        <v>7</v>
      </c>
      <c r="CA7" s="81">
        <v>10</v>
      </c>
      <c r="CB7" s="81">
        <v>8</v>
      </c>
      <c r="CC7" s="81">
        <v>54</v>
      </c>
      <c r="CD7" s="81">
        <v>6</v>
      </c>
      <c r="CE7" s="81">
        <v>55</v>
      </c>
      <c r="CF7" s="81">
        <v>29</v>
      </c>
      <c r="CG7" s="81">
        <v>11</v>
      </c>
      <c r="CH7" s="81">
        <v>19</v>
      </c>
      <c r="CI7" s="81">
        <v>10</v>
      </c>
      <c r="CJ7" s="81">
        <v>57</v>
      </c>
      <c r="CK7" s="81">
        <v>14</v>
      </c>
      <c r="CL7" s="81">
        <v>15</v>
      </c>
      <c r="CM7" s="81">
        <v>13</v>
      </c>
      <c r="CN7" s="81">
        <v>8</v>
      </c>
      <c r="CO7" s="81">
        <v>5</v>
      </c>
      <c r="CP7" s="81">
        <v>15</v>
      </c>
      <c r="CQ7" s="81">
        <v>23</v>
      </c>
      <c r="CR7" s="81">
        <v>16</v>
      </c>
      <c r="CS7" s="81">
        <v>19</v>
      </c>
      <c r="CT7" s="81">
        <v>31</v>
      </c>
      <c r="CU7" s="81">
        <v>32</v>
      </c>
      <c r="CV7" s="81">
        <v>10</v>
      </c>
      <c r="CW7" s="81">
        <v>20</v>
      </c>
      <c r="CX7" s="81">
        <v>34</v>
      </c>
      <c r="CY7" s="81">
        <v>22</v>
      </c>
      <c r="CZ7" s="81">
        <v>5</v>
      </c>
      <c r="DA7" s="81">
        <v>47</v>
      </c>
      <c r="DB7" s="81">
        <v>19</v>
      </c>
      <c r="DC7" s="81">
        <v>14</v>
      </c>
      <c r="DD7" s="81">
        <v>80</v>
      </c>
      <c r="DE7" s="81">
        <v>23</v>
      </c>
      <c r="DF7" s="81">
        <v>7</v>
      </c>
      <c r="DG7" s="81">
        <v>13</v>
      </c>
      <c r="DH7" s="81">
        <v>75</v>
      </c>
      <c r="DI7" s="81">
        <v>19</v>
      </c>
      <c r="DJ7" s="81">
        <v>37</v>
      </c>
      <c r="DK7" s="81">
        <v>23</v>
      </c>
      <c r="DL7" s="81">
        <v>14</v>
      </c>
      <c r="DM7" s="81">
        <v>14</v>
      </c>
      <c r="DN7" s="81">
        <v>48</v>
      </c>
      <c r="DO7" s="81">
        <v>65</v>
      </c>
      <c r="DP7" s="81">
        <v>82</v>
      </c>
      <c r="DQ7" s="81">
        <v>14</v>
      </c>
      <c r="DR7" s="81">
        <v>25</v>
      </c>
      <c r="DS7" s="81">
        <v>24</v>
      </c>
      <c r="DT7" s="81">
        <v>30</v>
      </c>
      <c r="DU7" s="81">
        <v>55</v>
      </c>
      <c r="DV7" s="81">
        <v>51</v>
      </c>
      <c r="DW7" s="81">
        <v>25</v>
      </c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</row>
    <row r="8" spans="1:787" x14ac:dyDescent="0.25">
      <c r="A8" s="58" t="s">
        <v>246</v>
      </c>
      <c r="B8" s="58" t="s">
        <v>247</v>
      </c>
      <c r="C8" s="58" t="s">
        <v>248</v>
      </c>
      <c r="D8" s="59">
        <v>36100</v>
      </c>
      <c r="E8" s="59" t="str">
        <f>VLOOKUP(C8,Data_PulledFromUniProt!$B$2:$E$782,4,FALSE)</f>
        <v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v>
      </c>
      <c r="F8" s="58">
        <v>9.01</v>
      </c>
      <c r="G8" s="81">
        <v>29</v>
      </c>
      <c r="H8" s="81">
        <v>41</v>
      </c>
      <c r="I8" s="81">
        <v>4</v>
      </c>
      <c r="J8" s="81">
        <v>6</v>
      </c>
      <c r="K8" s="81">
        <v>15</v>
      </c>
      <c r="L8" s="81">
        <v>22</v>
      </c>
      <c r="M8" s="81">
        <v>59</v>
      </c>
      <c r="N8" s="81">
        <v>23</v>
      </c>
      <c r="O8" s="81">
        <v>46</v>
      </c>
      <c r="P8" s="81">
        <v>30</v>
      </c>
      <c r="Q8" s="81">
        <v>28</v>
      </c>
      <c r="R8" s="81">
        <v>16</v>
      </c>
      <c r="S8" s="81">
        <v>26</v>
      </c>
      <c r="T8" s="81">
        <v>7</v>
      </c>
      <c r="U8" s="81">
        <v>45</v>
      </c>
      <c r="V8" s="81">
        <v>33</v>
      </c>
      <c r="W8" s="81">
        <v>14.3</v>
      </c>
      <c r="X8" s="81">
        <v>30</v>
      </c>
      <c r="Y8" s="81">
        <v>5</v>
      </c>
      <c r="Z8" s="81">
        <v>25</v>
      </c>
      <c r="AA8" s="81">
        <v>4</v>
      </c>
      <c r="AB8" s="81">
        <v>10</v>
      </c>
      <c r="AC8" s="81">
        <v>7</v>
      </c>
      <c r="AD8" s="81">
        <v>8</v>
      </c>
      <c r="AE8" s="81">
        <v>4</v>
      </c>
      <c r="AF8" s="81">
        <v>10</v>
      </c>
      <c r="AG8" s="81">
        <v>9</v>
      </c>
      <c r="AH8" s="81">
        <v>11</v>
      </c>
      <c r="AI8" s="81">
        <v>6</v>
      </c>
      <c r="AJ8" s="81">
        <v>13</v>
      </c>
      <c r="AK8" s="81">
        <v>40</v>
      </c>
      <c r="AL8" s="81">
        <v>37</v>
      </c>
      <c r="AM8" s="81">
        <v>15</v>
      </c>
      <c r="AN8" s="81">
        <v>11</v>
      </c>
      <c r="AO8" s="81">
        <v>7</v>
      </c>
      <c r="AP8" s="81">
        <v>19</v>
      </c>
      <c r="AQ8" s="81">
        <v>12</v>
      </c>
      <c r="AR8" s="81">
        <v>0</v>
      </c>
      <c r="AS8" s="81">
        <v>45</v>
      </c>
      <c r="AT8" s="81">
        <v>16</v>
      </c>
      <c r="AU8" s="81">
        <v>12</v>
      </c>
      <c r="AV8" s="81">
        <v>5</v>
      </c>
      <c r="AW8" s="81">
        <v>5</v>
      </c>
      <c r="AX8" s="81">
        <v>9</v>
      </c>
      <c r="AY8" s="81">
        <v>8</v>
      </c>
      <c r="AZ8" s="81">
        <v>42</v>
      </c>
      <c r="BA8" s="81">
        <v>10</v>
      </c>
      <c r="BB8" s="81">
        <v>27</v>
      </c>
      <c r="BC8" s="81">
        <v>0</v>
      </c>
      <c r="BD8" s="81">
        <v>41</v>
      </c>
      <c r="BE8" s="81">
        <v>41</v>
      </c>
      <c r="BF8" s="81">
        <v>4</v>
      </c>
      <c r="BG8" s="81">
        <v>33</v>
      </c>
      <c r="BH8" s="81">
        <v>43</v>
      </c>
      <c r="BI8" s="81">
        <v>37</v>
      </c>
      <c r="BJ8" s="81">
        <v>106</v>
      </c>
      <c r="BK8" s="81">
        <v>6</v>
      </c>
      <c r="BL8" s="81">
        <v>9</v>
      </c>
      <c r="BM8" s="81">
        <v>23</v>
      </c>
      <c r="BN8" s="81">
        <v>6</v>
      </c>
      <c r="BO8" s="81">
        <v>19</v>
      </c>
      <c r="BP8" s="81">
        <v>6</v>
      </c>
      <c r="BQ8" s="81">
        <v>28</v>
      </c>
      <c r="BR8" s="81">
        <v>12</v>
      </c>
      <c r="BS8" s="81">
        <v>21</v>
      </c>
      <c r="BT8" s="81">
        <v>31</v>
      </c>
      <c r="BU8" s="81">
        <v>20</v>
      </c>
      <c r="BV8" s="81">
        <v>34</v>
      </c>
      <c r="BW8" s="81">
        <v>15</v>
      </c>
      <c r="BX8" s="81">
        <v>18</v>
      </c>
      <c r="BY8" s="81">
        <v>26</v>
      </c>
      <c r="BZ8" s="81">
        <v>9</v>
      </c>
      <c r="CA8" s="81">
        <v>21</v>
      </c>
      <c r="CB8" s="81">
        <v>16</v>
      </c>
      <c r="CC8" s="81">
        <v>46</v>
      </c>
      <c r="CD8" s="81">
        <v>7</v>
      </c>
      <c r="CE8" s="81">
        <v>35</v>
      </c>
      <c r="CF8" s="81">
        <v>30</v>
      </c>
      <c r="CG8" s="81">
        <v>6</v>
      </c>
      <c r="CH8" s="81">
        <v>26</v>
      </c>
      <c r="CI8" s="81">
        <v>17</v>
      </c>
      <c r="CJ8" s="81">
        <v>23</v>
      </c>
      <c r="CK8" s="81">
        <v>24</v>
      </c>
      <c r="CL8" s="81">
        <v>71</v>
      </c>
      <c r="CM8" s="81">
        <v>9</v>
      </c>
      <c r="CN8" s="81">
        <v>32</v>
      </c>
      <c r="CO8" s="81">
        <v>12</v>
      </c>
      <c r="CP8" s="81">
        <v>19</v>
      </c>
      <c r="CQ8" s="81">
        <v>27</v>
      </c>
      <c r="CR8" s="81">
        <v>25</v>
      </c>
      <c r="CS8" s="81">
        <v>18</v>
      </c>
      <c r="CT8" s="81">
        <v>18</v>
      </c>
      <c r="CU8" s="81">
        <v>23</v>
      </c>
      <c r="CV8" s="81">
        <v>10</v>
      </c>
      <c r="CW8" s="81">
        <v>39</v>
      </c>
      <c r="CX8" s="81">
        <v>42</v>
      </c>
      <c r="CY8" s="81">
        <v>18</v>
      </c>
      <c r="CZ8" s="81">
        <v>7</v>
      </c>
      <c r="DA8" s="81">
        <v>29</v>
      </c>
      <c r="DB8" s="81">
        <v>16</v>
      </c>
      <c r="DC8" s="81">
        <v>12</v>
      </c>
      <c r="DD8" s="81">
        <v>65</v>
      </c>
      <c r="DE8" s="81">
        <v>15</v>
      </c>
      <c r="DF8" s="81">
        <v>14</v>
      </c>
      <c r="DG8" s="81">
        <v>17</v>
      </c>
      <c r="DH8" s="81">
        <v>49</v>
      </c>
      <c r="DI8" s="81">
        <v>117</v>
      </c>
      <c r="DJ8" s="81">
        <v>45</v>
      </c>
      <c r="DK8" s="81">
        <v>49</v>
      </c>
      <c r="DL8" s="81">
        <v>28</v>
      </c>
      <c r="DM8" s="81">
        <v>27</v>
      </c>
      <c r="DN8" s="81">
        <v>36</v>
      </c>
      <c r="DO8" s="81">
        <v>32</v>
      </c>
      <c r="DP8" s="81">
        <v>36</v>
      </c>
      <c r="DQ8" s="81">
        <v>5</v>
      </c>
      <c r="DR8" s="81">
        <v>39</v>
      </c>
      <c r="DS8" s="81">
        <v>39</v>
      </c>
      <c r="DT8" s="81">
        <v>37</v>
      </c>
      <c r="DU8" s="81">
        <v>34</v>
      </c>
      <c r="DV8" s="81">
        <v>35</v>
      </c>
      <c r="DW8" s="81">
        <v>38</v>
      </c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</row>
    <row r="9" spans="1:787" x14ac:dyDescent="0.25">
      <c r="A9" s="58" t="s">
        <v>249</v>
      </c>
      <c r="B9" s="58" t="s">
        <v>250</v>
      </c>
      <c r="C9" s="58" t="s">
        <v>251</v>
      </c>
      <c r="D9" s="59">
        <v>36200</v>
      </c>
      <c r="E9" s="59" t="str">
        <f>VLOOKUP(C9,Data_PulledFromUniProt!$B$2:$E$782,4,FALSE)</f>
        <v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v>
      </c>
      <c r="F9" s="58">
        <v>5.73</v>
      </c>
      <c r="G9" s="81">
        <v>169</v>
      </c>
      <c r="H9" s="81">
        <v>5</v>
      </c>
      <c r="I9" s="81">
        <v>134</v>
      </c>
      <c r="J9" s="81">
        <v>129</v>
      </c>
      <c r="K9" s="81">
        <v>29</v>
      </c>
      <c r="L9" s="81">
        <v>16</v>
      </c>
      <c r="M9" s="81">
        <v>22</v>
      </c>
      <c r="N9" s="81">
        <v>26</v>
      </c>
      <c r="O9" s="81">
        <v>20</v>
      </c>
      <c r="P9" s="81">
        <v>22</v>
      </c>
      <c r="Q9" s="81">
        <v>16</v>
      </c>
      <c r="R9" s="81">
        <v>22</v>
      </c>
      <c r="S9" s="81">
        <v>7</v>
      </c>
      <c r="T9" s="81">
        <v>2</v>
      </c>
      <c r="U9" s="81">
        <v>78</v>
      </c>
      <c r="V9" s="81">
        <v>32</v>
      </c>
      <c r="W9" s="81">
        <v>56.3</v>
      </c>
      <c r="X9" s="81">
        <v>42</v>
      </c>
      <c r="Y9" s="81">
        <v>154</v>
      </c>
      <c r="Z9" s="81">
        <v>57</v>
      </c>
      <c r="AA9" s="81">
        <v>134</v>
      </c>
      <c r="AB9" s="81">
        <v>75</v>
      </c>
      <c r="AC9" s="81">
        <v>117</v>
      </c>
      <c r="AD9" s="81">
        <v>26</v>
      </c>
      <c r="AE9" s="81">
        <v>141</v>
      </c>
      <c r="AF9" s="81">
        <v>118</v>
      </c>
      <c r="AG9" s="81">
        <v>62</v>
      </c>
      <c r="AH9" s="81">
        <v>177</v>
      </c>
      <c r="AI9" s="81">
        <v>16</v>
      </c>
      <c r="AJ9" s="81">
        <v>67</v>
      </c>
      <c r="AK9" s="81">
        <v>13</v>
      </c>
      <c r="AL9" s="81">
        <v>11</v>
      </c>
      <c r="AM9" s="81">
        <v>8</v>
      </c>
      <c r="AN9" s="81">
        <v>102</v>
      </c>
      <c r="AO9" s="81">
        <v>83</v>
      </c>
      <c r="AP9" s="81">
        <v>10</v>
      </c>
      <c r="AQ9" s="81">
        <v>5</v>
      </c>
      <c r="AR9" s="81">
        <v>3</v>
      </c>
      <c r="AS9" s="81">
        <v>19</v>
      </c>
      <c r="AT9" s="81">
        <v>59</v>
      </c>
      <c r="AU9" s="81">
        <v>109</v>
      </c>
      <c r="AV9" s="81">
        <v>170</v>
      </c>
      <c r="AW9" s="81">
        <v>154</v>
      </c>
      <c r="AX9" s="81">
        <v>177</v>
      </c>
      <c r="AY9" s="81">
        <v>269</v>
      </c>
      <c r="AZ9" s="81">
        <v>5</v>
      </c>
      <c r="BA9" s="81">
        <v>105</v>
      </c>
      <c r="BB9" s="81">
        <v>30</v>
      </c>
      <c r="BC9" s="81">
        <v>1</v>
      </c>
      <c r="BD9" s="81">
        <v>0</v>
      </c>
      <c r="BE9" s="81">
        <v>33</v>
      </c>
      <c r="BF9" s="81">
        <v>156</v>
      </c>
      <c r="BG9" s="81">
        <v>3</v>
      </c>
      <c r="BH9" s="81">
        <v>16</v>
      </c>
      <c r="BI9" s="81">
        <v>13</v>
      </c>
      <c r="BJ9" s="81">
        <v>38</v>
      </c>
      <c r="BK9" s="81">
        <v>138</v>
      </c>
      <c r="BL9" s="81">
        <v>60</v>
      </c>
      <c r="BM9" s="81">
        <v>61</v>
      </c>
      <c r="BN9" s="81">
        <v>145</v>
      </c>
      <c r="BO9" s="81">
        <v>148</v>
      </c>
      <c r="BP9" s="81">
        <v>134</v>
      </c>
      <c r="BQ9" s="81">
        <v>231</v>
      </c>
      <c r="BR9" s="81">
        <v>47</v>
      </c>
      <c r="BS9" s="81">
        <v>19</v>
      </c>
      <c r="BT9" s="81">
        <v>73</v>
      </c>
      <c r="BU9" s="81">
        <v>10</v>
      </c>
      <c r="BV9" s="81">
        <v>30</v>
      </c>
      <c r="BW9" s="81">
        <v>80</v>
      </c>
      <c r="BX9" s="81">
        <v>6</v>
      </c>
      <c r="BY9" s="81">
        <v>70</v>
      </c>
      <c r="BZ9" s="81">
        <v>131</v>
      </c>
      <c r="CA9" s="81">
        <v>80</v>
      </c>
      <c r="CB9" s="81">
        <v>163</v>
      </c>
      <c r="CC9" s="81">
        <v>27</v>
      </c>
      <c r="CD9" s="81">
        <v>26</v>
      </c>
      <c r="CE9" s="81">
        <v>19</v>
      </c>
      <c r="CF9" s="81">
        <v>4</v>
      </c>
      <c r="CG9" s="81">
        <v>157</v>
      </c>
      <c r="CH9" s="81">
        <v>37</v>
      </c>
      <c r="CI9" s="81">
        <v>214</v>
      </c>
      <c r="CJ9" s="81">
        <v>145</v>
      </c>
      <c r="CK9" s="81">
        <v>39</v>
      </c>
      <c r="CL9" s="81">
        <v>35</v>
      </c>
      <c r="CM9" s="81">
        <v>19</v>
      </c>
      <c r="CN9" s="81">
        <v>39</v>
      </c>
      <c r="CO9" s="81">
        <v>133</v>
      </c>
      <c r="CP9" s="81">
        <v>43</v>
      </c>
      <c r="CQ9" s="81">
        <v>10</v>
      </c>
      <c r="CR9" s="81">
        <v>24</v>
      </c>
      <c r="CS9" s="81">
        <v>66</v>
      </c>
      <c r="CT9" s="81">
        <v>60</v>
      </c>
      <c r="CU9" s="81">
        <v>143</v>
      </c>
      <c r="CV9" s="81">
        <v>4</v>
      </c>
      <c r="CW9" s="81">
        <v>16</v>
      </c>
      <c r="CX9" s="81">
        <v>4</v>
      </c>
      <c r="CY9" s="81">
        <v>7</v>
      </c>
      <c r="CZ9" s="81">
        <v>265</v>
      </c>
      <c r="DA9" s="81">
        <v>3</v>
      </c>
      <c r="DB9" s="81">
        <v>77</v>
      </c>
      <c r="DC9" s="81">
        <v>546</v>
      </c>
      <c r="DD9" s="81">
        <v>50</v>
      </c>
      <c r="DE9" s="81">
        <v>96</v>
      </c>
      <c r="DF9" s="81">
        <v>43</v>
      </c>
      <c r="DG9" s="81">
        <v>122</v>
      </c>
      <c r="DH9" s="81">
        <v>10</v>
      </c>
      <c r="DI9" s="81">
        <v>31</v>
      </c>
      <c r="DJ9" s="81">
        <v>9</v>
      </c>
      <c r="DK9" s="81">
        <v>8</v>
      </c>
      <c r="DL9" s="81">
        <v>45</v>
      </c>
      <c r="DM9" s="81">
        <v>50</v>
      </c>
      <c r="DN9" s="81">
        <v>261</v>
      </c>
      <c r="DO9" s="81">
        <v>42</v>
      </c>
      <c r="DP9" s="81">
        <v>77</v>
      </c>
      <c r="DQ9" s="81">
        <v>21</v>
      </c>
      <c r="DR9" s="81">
        <v>5</v>
      </c>
      <c r="DS9" s="81">
        <v>7</v>
      </c>
      <c r="DT9" s="81">
        <v>10</v>
      </c>
      <c r="DU9" s="81">
        <v>1</v>
      </c>
      <c r="DV9" s="81">
        <v>88</v>
      </c>
      <c r="DW9" s="81">
        <v>173</v>
      </c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</row>
    <row r="10" spans="1:787" x14ac:dyDescent="0.25">
      <c r="A10" s="58" t="s">
        <v>252</v>
      </c>
      <c r="B10" s="58" t="s">
        <v>253</v>
      </c>
      <c r="C10" s="58" t="s">
        <v>254</v>
      </c>
      <c r="D10" s="59">
        <v>23100</v>
      </c>
      <c r="E10" s="59" t="str">
        <f>VLOOKUP(C10,Data_PulledFromUniProt!$B$2:$E$782,4,FALSE)</f>
        <v>MRPKTGQVGCETPEELGPGPRQRWPLLLLGLAMVAHGLLRPMVAPQSGDPDPGASVGSSRSSLRSLWGRLLLQPSPQRADPRCWPRGFWSEPQSLCYVFGTGTKVTVLGQPKANPTVTLFPPSSEELQANKATLVCLISDFYPGAVTVAWKADGSPVKAGVETTKPSKQSNNKYAASSYLSLTPEQWKSHRSYSCQVTHEGSTVEKTVAPTECS</v>
      </c>
      <c r="F10" s="58">
        <v>9.33</v>
      </c>
      <c r="G10" s="81">
        <v>7</v>
      </c>
      <c r="H10" s="81">
        <v>7</v>
      </c>
      <c r="I10" s="81">
        <v>2</v>
      </c>
      <c r="J10" s="81">
        <v>7</v>
      </c>
      <c r="K10" s="81">
        <v>6</v>
      </c>
      <c r="L10" s="81">
        <v>5</v>
      </c>
      <c r="M10" s="81">
        <v>25</v>
      </c>
      <c r="N10" s="81">
        <v>14</v>
      </c>
      <c r="O10" s="81">
        <v>16</v>
      </c>
      <c r="P10" s="81">
        <v>12.5</v>
      </c>
      <c r="Q10" s="81">
        <v>6</v>
      </c>
      <c r="R10" s="81">
        <v>8</v>
      </c>
      <c r="S10" s="81">
        <v>9</v>
      </c>
      <c r="T10" s="81">
        <v>3</v>
      </c>
      <c r="U10" s="81">
        <v>22</v>
      </c>
      <c r="V10" s="81">
        <v>7</v>
      </c>
      <c r="W10" s="81">
        <v>3.67</v>
      </c>
      <c r="X10" s="81">
        <v>13</v>
      </c>
      <c r="Y10" s="81">
        <v>5</v>
      </c>
      <c r="Z10" s="81">
        <v>5</v>
      </c>
      <c r="AA10" s="81">
        <v>1</v>
      </c>
      <c r="AB10" s="81">
        <v>7</v>
      </c>
      <c r="AC10" s="81">
        <v>5</v>
      </c>
      <c r="AD10" s="81">
        <v>4</v>
      </c>
      <c r="AE10" s="81">
        <v>4</v>
      </c>
      <c r="AF10" s="81">
        <v>11</v>
      </c>
      <c r="AG10" s="81">
        <v>7</v>
      </c>
      <c r="AH10" s="81">
        <v>11</v>
      </c>
      <c r="AI10" s="81">
        <v>2</v>
      </c>
      <c r="AJ10" s="81">
        <v>2</v>
      </c>
      <c r="AK10" s="81">
        <v>11</v>
      </c>
      <c r="AL10" s="81">
        <v>8</v>
      </c>
      <c r="AM10" s="81">
        <v>3</v>
      </c>
      <c r="AN10" s="81">
        <v>6</v>
      </c>
      <c r="AO10" s="81">
        <v>8</v>
      </c>
      <c r="AP10" s="81">
        <v>5.5</v>
      </c>
      <c r="AQ10" s="81">
        <v>6</v>
      </c>
      <c r="AR10" s="81">
        <v>0</v>
      </c>
      <c r="AS10" s="81">
        <v>20</v>
      </c>
      <c r="AT10" s="81">
        <v>5</v>
      </c>
      <c r="AU10" s="81">
        <v>5</v>
      </c>
      <c r="AV10" s="81">
        <v>4</v>
      </c>
      <c r="AW10" s="81">
        <v>4</v>
      </c>
      <c r="AX10" s="81">
        <v>4</v>
      </c>
      <c r="AY10" s="81">
        <v>4</v>
      </c>
      <c r="AZ10" s="81">
        <v>21</v>
      </c>
      <c r="BA10" s="81">
        <v>9</v>
      </c>
      <c r="BB10" s="81">
        <v>9</v>
      </c>
      <c r="BC10" s="81">
        <v>0</v>
      </c>
      <c r="BD10" s="81">
        <v>10</v>
      </c>
      <c r="BE10" s="81">
        <v>9</v>
      </c>
      <c r="BF10" s="81">
        <v>1</v>
      </c>
      <c r="BG10" s="81">
        <v>7</v>
      </c>
      <c r="BH10" s="81">
        <v>18</v>
      </c>
      <c r="BI10" s="81">
        <v>18</v>
      </c>
      <c r="BJ10" s="81">
        <v>39</v>
      </c>
      <c r="BK10" s="81">
        <v>5</v>
      </c>
      <c r="BL10" s="81">
        <v>5</v>
      </c>
      <c r="BM10" s="81">
        <v>9</v>
      </c>
      <c r="BN10" s="81">
        <v>5</v>
      </c>
      <c r="BO10" s="81">
        <v>6</v>
      </c>
      <c r="BP10" s="81">
        <v>2</v>
      </c>
      <c r="BQ10" s="81">
        <v>5</v>
      </c>
      <c r="BR10" s="81">
        <v>1</v>
      </c>
      <c r="BS10" s="81">
        <v>3</v>
      </c>
      <c r="BT10" s="81">
        <v>5</v>
      </c>
      <c r="BU10" s="81">
        <v>7</v>
      </c>
      <c r="BV10" s="81">
        <v>5</v>
      </c>
      <c r="BW10" s="81">
        <v>7</v>
      </c>
      <c r="BX10" s="81">
        <v>7</v>
      </c>
      <c r="BY10" s="81">
        <v>7</v>
      </c>
      <c r="BZ10" s="81">
        <v>2</v>
      </c>
      <c r="CA10" s="81">
        <v>4</v>
      </c>
      <c r="CB10" s="81">
        <v>6</v>
      </c>
      <c r="CC10" s="81">
        <v>8</v>
      </c>
      <c r="CD10" s="81">
        <v>1</v>
      </c>
      <c r="CE10" s="81">
        <v>10</v>
      </c>
      <c r="CF10" s="81">
        <v>8</v>
      </c>
      <c r="CG10" s="81">
        <v>3</v>
      </c>
      <c r="CH10" s="81">
        <v>4</v>
      </c>
      <c r="CI10" s="81">
        <v>4</v>
      </c>
      <c r="CJ10" s="81">
        <v>8</v>
      </c>
      <c r="CK10" s="81">
        <v>7</v>
      </c>
      <c r="CL10" s="81">
        <v>14</v>
      </c>
      <c r="CM10" s="81">
        <v>4</v>
      </c>
      <c r="CN10" s="81">
        <v>6</v>
      </c>
      <c r="CO10" s="81">
        <v>3</v>
      </c>
      <c r="CP10" s="81">
        <v>2</v>
      </c>
      <c r="CQ10" s="81">
        <v>7</v>
      </c>
      <c r="CR10" s="81">
        <v>7</v>
      </c>
      <c r="CS10" s="81">
        <v>5</v>
      </c>
      <c r="CT10" s="81">
        <v>5</v>
      </c>
      <c r="CU10" s="81">
        <v>6</v>
      </c>
      <c r="CV10" s="81">
        <v>4</v>
      </c>
      <c r="CW10" s="81">
        <v>10</v>
      </c>
      <c r="CX10" s="81">
        <v>7</v>
      </c>
      <c r="CY10" s="81">
        <v>6</v>
      </c>
      <c r="CZ10" s="81">
        <v>2</v>
      </c>
      <c r="DA10" s="81">
        <v>13</v>
      </c>
      <c r="DB10" s="81">
        <v>8</v>
      </c>
      <c r="DC10" s="81">
        <v>6</v>
      </c>
      <c r="DD10" s="81">
        <v>34</v>
      </c>
      <c r="DE10" s="81">
        <v>6</v>
      </c>
      <c r="DF10" s="81">
        <v>4</v>
      </c>
      <c r="DG10" s="81">
        <v>5</v>
      </c>
      <c r="DH10" s="81">
        <v>12</v>
      </c>
      <c r="DI10" s="81">
        <v>22</v>
      </c>
      <c r="DJ10" s="81">
        <v>8</v>
      </c>
      <c r="DK10" s="81">
        <v>9</v>
      </c>
      <c r="DL10" s="81">
        <v>3</v>
      </c>
      <c r="DM10" s="81">
        <v>5</v>
      </c>
      <c r="DN10" s="81">
        <v>6</v>
      </c>
      <c r="DO10" s="81">
        <v>9</v>
      </c>
      <c r="DP10" s="81">
        <v>8</v>
      </c>
      <c r="DQ10" s="81">
        <v>1</v>
      </c>
      <c r="DR10" s="81">
        <v>8</v>
      </c>
      <c r="DS10" s="81">
        <v>9</v>
      </c>
      <c r="DT10" s="81">
        <v>8</v>
      </c>
      <c r="DU10" s="81">
        <v>13</v>
      </c>
      <c r="DV10" s="81">
        <v>8</v>
      </c>
      <c r="DW10" s="81">
        <v>11</v>
      </c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</row>
    <row r="11" spans="1:787" x14ac:dyDescent="0.25">
      <c r="A11" s="58" t="s">
        <v>255</v>
      </c>
      <c r="B11" s="58" t="s">
        <v>256</v>
      </c>
      <c r="C11" s="58" t="s">
        <v>257</v>
      </c>
      <c r="D11" s="59">
        <v>52500</v>
      </c>
      <c r="E11" s="59" t="str">
        <f>VLOOKUP(C11,Data_PulledFromUniProt!$B$2:$E$782,4,FALSE)</f>
        <v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v>
      </c>
      <c r="F11" s="58">
        <v>6.2</v>
      </c>
      <c r="G11" s="81">
        <v>25</v>
      </c>
      <c r="H11" s="81">
        <v>14</v>
      </c>
      <c r="I11" s="81">
        <v>11</v>
      </c>
      <c r="J11" s="81">
        <v>7</v>
      </c>
      <c r="K11" s="81">
        <v>19</v>
      </c>
      <c r="L11" s="81">
        <v>12</v>
      </c>
      <c r="M11" s="81">
        <v>14</v>
      </c>
      <c r="N11" s="81">
        <v>21</v>
      </c>
      <c r="O11" s="81">
        <v>27</v>
      </c>
      <c r="P11" s="81">
        <v>15</v>
      </c>
      <c r="Q11" s="81">
        <v>25</v>
      </c>
      <c r="R11" s="81">
        <v>62</v>
      </c>
      <c r="S11" s="81">
        <v>17</v>
      </c>
      <c r="T11" s="81">
        <v>16</v>
      </c>
      <c r="U11" s="81">
        <v>150</v>
      </c>
      <c r="V11" s="81">
        <v>48</v>
      </c>
      <c r="W11" s="81">
        <v>4.67</v>
      </c>
      <c r="X11" s="81">
        <v>53</v>
      </c>
      <c r="Y11" s="81">
        <v>8</v>
      </c>
      <c r="Z11" s="81">
        <v>191</v>
      </c>
      <c r="AA11" s="81">
        <v>7</v>
      </c>
      <c r="AB11" s="81">
        <v>3</v>
      </c>
      <c r="AC11" s="81">
        <v>4</v>
      </c>
      <c r="AD11" s="81">
        <v>4</v>
      </c>
      <c r="AE11" s="81">
        <v>10</v>
      </c>
      <c r="AF11" s="81">
        <v>6</v>
      </c>
      <c r="AG11" s="81">
        <v>4</v>
      </c>
      <c r="AH11" s="81">
        <v>8</v>
      </c>
      <c r="AI11" s="81">
        <v>0</v>
      </c>
      <c r="AJ11" s="81">
        <v>10</v>
      </c>
      <c r="AK11" s="81">
        <v>8</v>
      </c>
      <c r="AL11" s="81">
        <v>6</v>
      </c>
      <c r="AM11" s="81">
        <v>2</v>
      </c>
      <c r="AN11" s="81">
        <v>4</v>
      </c>
      <c r="AO11" s="81">
        <v>3</v>
      </c>
      <c r="AP11" s="81">
        <v>7.5</v>
      </c>
      <c r="AQ11" s="81">
        <v>12</v>
      </c>
      <c r="AR11" s="81">
        <v>0</v>
      </c>
      <c r="AS11" s="81">
        <v>35.5</v>
      </c>
      <c r="AT11" s="81">
        <v>122</v>
      </c>
      <c r="AU11" s="81">
        <v>18</v>
      </c>
      <c r="AV11" s="81">
        <v>14</v>
      </c>
      <c r="AW11" s="81">
        <v>12</v>
      </c>
      <c r="AX11" s="81">
        <v>28</v>
      </c>
      <c r="AY11" s="81">
        <v>10</v>
      </c>
      <c r="AZ11" s="81">
        <v>4</v>
      </c>
      <c r="BA11" s="81">
        <v>219</v>
      </c>
      <c r="BB11" s="81">
        <v>29</v>
      </c>
      <c r="BC11" s="81">
        <v>0</v>
      </c>
      <c r="BD11" s="81">
        <v>17</v>
      </c>
      <c r="BE11" s="81">
        <v>19</v>
      </c>
      <c r="BF11" s="81">
        <v>12</v>
      </c>
      <c r="BG11" s="81">
        <v>19</v>
      </c>
      <c r="BH11" s="81">
        <v>37</v>
      </c>
      <c r="BI11" s="81">
        <v>38</v>
      </c>
      <c r="BJ11" s="81">
        <v>33</v>
      </c>
      <c r="BK11" s="81">
        <v>10</v>
      </c>
      <c r="BL11" s="81">
        <v>10</v>
      </c>
      <c r="BM11" s="81">
        <v>136</v>
      </c>
      <c r="BN11" s="81">
        <v>11</v>
      </c>
      <c r="BO11" s="81">
        <v>8</v>
      </c>
      <c r="BP11" s="81">
        <v>8</v>
      </c>
      <c r="BQ11" s="81">
        <v>23</v>
      </c>
      <c r="BR11" s="81">
        <v>23</v>
      </c>
      <c r="BS11" s="81">
        <v>3</v>
      </c>
      <c r="BT11" s="81">
        <v>18</v>
      </c>
      <c r="BU11" s="81">
        <v>4</v>
      </c>
      <c r="BV11" s="81">
        <v>35</v>
      </c>
      <c r="BW11" s="81">
        <v>45</v>
      </c>
      <c r="BX11" s="81">
        <v>7</v>
      </c>
      <c r="BY11" s="81">
        <v>22</v>
      </c>
      <c r="BZ11" s="81">
        <v>6</v>
      </c>
      <c r="CA11" s="81">
        <v>5</v>
      </c>
      <c r="CB11" s="81">
        <v>6</v>
      </c>
      <c r="CC11" s="81">
        <v>7</v>
      </c>
      <c r="CD11" s="81">
        <v>5</v>
      </c>
      <c r="CE11" s="81">
        <v>7</v>
      </c>
      <c r="CF11" s="81">
        <v>16</v>
      </c>
      <c r="CG11" s="81">
        <v>19</v>
      </c>
      <c r="CH11" s="81">
        <v>20</v>
      </c>
      <c r="CI11" s="81">
        <v>7</v>
      </c>
      <c r="CJ11" s="81">
        <v>5</v>
      </c>
      <c r="CK11" s="81">
        <v>19</v>
      </c>
      <c r="CL11" s="81">
        <v>10</v>
      </c>
      <c r="CM11" s="81">
        <v>12</v>
      </c>
      <c r="CN11" s="81">
        <v>21</v>
      </c>
      <c r="CO11" s="81">
        <v>3</v>
      </c>
      <c r="CP11" s="81">
        <v>19</v>
      </c>
      <c r="CQ11" s="81">
        <v>6</v>
      </c>
      <c r="CR11" s="81">
        <v>3</v>
      </c>
      <c r="CS11" s="81">
        <v>60</v>
      </c>
      <c r="CT11" s="81">
        <v>4</v>
      </c>
      <c r="CU11" s="81">
        <v>5</v>
      </c>
      <c r="CV11" s="81">
        <v>2</v>
      </c>
      <c r="CW11" s="81">
        <v>4</v>
      </c>
      <c r="CX11" s="81">
        <v>12</v>
      </c>
      <c r="CY11" s="81">
        <v>4</v>
      </c>
      <c r="CZ11" s="81">
        <v>10</v>
      </c>
      <c r="DA11" s="81">
        <v>1</v>
      </c>
      <c r="DB11" s="81">
        <v>90</v>
      </c>
      <c r="DC11" s="81">
        <v>4</v>
      </c>
      <c r="DD11" s="81">
        <v>79</v>
      </c>
      <c r="DE11" s="81">
        <v>8</v>
      </c>
      <c r="DF11" s="81">
        <v>2</v>
      </c>
      <c r="DG11" s="81">
        <v>5</v>
      </c>
      <c r="DH11" s="81">
        <v>12</v>
      </c>
      <c r="DI11" s="81">
        <v>5</v>
      </c>
      <c r="DJ11" s="81">
        <v>4</v>
      </c>
      <c r="DK11" s="81">
        <v>15</v>
      </c>
      <c r="DL11" s="81">
        <v>18</v>
      </c>
      <c r="DM11" s="81">
        <v>8</v>
      </c>
      <c r="DN11" s="81">
        <v>9</v>
      </c>
      <c r="DO11" s="81">
        <v>8</v>
      </c>
      <c r="DP11" s="81">
        <v>8</v>
      </c>
      <c r="DQ11" s="81">
        <v>0</v>
      </c>
      <c r="DR11" s="81">
        <v>6</v>
      </c>
      <c r="DS11" s="81">
        <v>13</v>
      </c>
      <c r="DT11" s="81">
        <v>8</v>
      </c>
      <c r="DU11" s="81">
        <v>9</v>
      </c>
      <c r="DV11" s="81">
        <v>48</v>
      </c>
      <c r="DW11" s="81">
        <v>106</v>
      </c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</row>
    <row r="12" spans="1:787" x14ac:dyDescent="0.25">
      <c r="A12" s="58" t="s">
        <v>258</v>
      </c>
      <c r="B12" s="58" t="s">
        <v>259</v>
      </c>
      <c r="C12" s="58" t="s">
        <v>260</v>
      </c>
      <c r="D12" s="59">
        <v>37700</v>
      </c>
      <c r="E12" s="59" t="str">
        <f>VLOOKUP(C12,Data_PulledFromUniProt!$B$2:$E$782,4,FALSE)</f>
        <v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v>
      </c>
      <c r="F12" s="58">
        <v>6.39</v>
      </c>
      <c r="G12" s="81">
        <v>16</v>
      </c>
      <c r="H12" s="81">
        <v>30</v>
      </c>
      <c r="I12" s="81">
        <v>7</v>
      </c>
      <c r="J12" s="81">
        <v>8</v>
      </c>
      <c r="K12" s="81">
        <v>22</v>
      </c>
      <c r="L12" s="81">
        <v>12</v>
      </c>
      <c r="M12" s="81">
        <v>36</v>
      </c>
      <c r="N12" s="81">
        <v>35</v>
      </c>
      <c r="O12" s="81">
        <v>74</v>
      </c>
      <c r="P12" s="81">
        <v>29.5</v>
      </c>
      <c r="Q12" s="81">
        <v>20</v>
      </c>
      <c r="R12" s="81">
        <v>33</v>
      </c>
      <c r="S12" s="81">
        <v>28</v>
      </c>
      <c r="T12" s="81">
        <v>4</v>
      </c>
      <c r="U12" s="81">
        <v>27</v>
      </c>
      <c r="V12" s="81">
        <v>12</v>
      </c>
      <c r="W12" s="81">
        <v>11.3</v>
      </c>
      <c r="X12" s="81">
        <v>56</v>
      </c>
      <c r="Y12" s="81">
        <v>8</v>
      </c>
      <c r="Z12" s="81">
        <v>27</v>
      </c>
      <c r="AA12" s="81">
        <v>7</v>
      </c>
      <c r="AB12" s="81">
        <v>7</v>
      </c>
      <c r="AC12" s="81">
        <v>10</v>
      </c>
      <c r="AD12" s="81">
        <v>12</v>
      </c>
      <c r="AE12" s="81">
        <v>7</v>
      </c>
      <c r="AF12" s="81">
        <v>13</v>
      </c>
      <c r="AG12" s="81">
        <v>11</v>
      </c>
      <c r="AH12" s="81">
        <v>13</v>
      </c>
      <c r="AI12" s="81">
        <v>0</v>
      </c>
      <c r="AJ12" s="81">
        <v>13</v>
      </c>
      <c r="AK12" s="81">
        <v>19</v>
      </c>
      <c r="AL12" s="81">
        <v>17</v>
      </c>
      <c r="AM12" s="81">
        <v>10</v>
      </c>
      <c r="AN12" s="81">
        <v>11</v>
      </c>
      <c r="AO12" s="81">
        <v>8</v>
      </c>
      <c r="AP12" s="81">
        <v>16</v>
      </c>
      <c r="AQ12" s="81">
        <v>7</v>
      </c>
      <c r="AR12" s="81">
        <v>0</v>
      </c>
      <c r="AS12" s="81">
        <v>76.5</v>
      </c>
      <c r="AT12" s="81">
        <v>10</v>
      </c>
      <c r="AU12" s="81">
        <v>11</v>
      </c>
      <c r="AV12" s="81">
        <v>7</v>
      </c>
      <c r="AW12" s="81">
        <v>8</v>
      </c>
      <c r="AX12" s="81">
        <v>8</v>
      </c>
      <c r="AY12" s="81">
        <v>7</v>
      </c>
      <c r="AZ12" s="81">
        <v>14</v>
      </c>
      <c r="BA12" s="81">
        <v>25</v>
      </c>
      <c r="BB12" s="81">
        <v>46</v>
      </c>
      <c r="BC12" s="81">
        <v>0</v>
      </c>
      <c r="BD12" s="81">
        <v>42</v>
      </c>
      <c r="BE12" s="81">
        <v>25</v>
      </c>
      <c r="BF12" s="81">
        <v>7</v>
      </c>
      <c r="BG12" s="81">
        <v>28</v>
      </c>
      <c r="BH12" s="81">
        <v>40</v>
      </c>
      <c r="BI12" s="81">
        <v>65</v>
      </c>
      <c r="BJ12" s="81">
        <v>44</v>
      </c>
      <c r="BK12" s="81">
        <v>9</v>
      </c>
      <c r="BL12" s="81">
        <v>6</v>
      </c>
      <c r="BM12" s="81">
        <v>56</v>
      </c>
      <c r="BN12" s="81">
        <v>8</v>
      </c>
      <c r="BO12" s="81">
        <v>18</v>
      </c>
      <c r="BP12" s="81">
        <v>7</v>
      </c>
      <c r="BQ12" s="81">
        <v>17</v>
      </c>
      <c r="BR12" s="81">
        <v>8</v>
      </c>
      <c r="BS12" s="81">
        <v>11</v>
      </c>
      <c r="BT12" s="81">
        <v>14</v>
      </c>
      <c r="BU12" s="81">
        <v>17</v>
      </c>
      <c r="BV12" s="81">
        <v>20</v>
      </c>
      <c r="BW12" s="81">
        <v>8</v>
      </c>
      <c r="BX12" s="81">
        <v>19</v>
      </c>
      <c r="BY12" s="81">
        <v>21</v>
      </c>
      <c r="BZ12" s="81">
        <v>9</v>
      </c>
      <c r="CA12" s="81">
        <v>18</v>
      </c>
      <c r="CB12" s="81">
        <v>7</v>
      </c>
      <c r="CC12" s="81">
        <v>40</v>
      </c>
      <c r="CD12" s="81">
        <v>3</v>
      </c>
      <c r="CE12" s="81">
        <v>31</v>
      </c>
      <c r="CF12" s="81">
        <v>30</v>
      </c>
      <c r="CG12" s="81">
        <v>4</v>
      </c>
      <c r="CH12" s="81">
        <v>30</v>
      </c>
      <c r="CI12" s="81">
        <v>6</v>
      </c>
      <c r="CJ12" s="81">
        <v>21</v>
      </c>
      <c r="CK12" s="81">
        <v>18</v>
      </c>
      <c r="CL12" s="81">
        <v>32</v>
      </c>
      <c r="CM12" s="81">
        <v>10</v>
      </c>
      <c r="CN12" s="81">
        <v>36</v>
      </c>
      <c r="CO12" s="81">
        <v>10</v>
      </c>
      <c r="CP12" s="81">
        <v>9</v>
      </c>
      <c r="CQ12" s="81">
        <v>19</v>
      </c>
      <c r="CR12" s="81">
        <v>21</v>
      </c>
      <c r="CS12" s="81">
        <v>10</v>
      </c>
      <c r="CT12" s="81">
        <v>16</v>
      </c>
      <c r="CU12" s="81">
        <v>18</v>
      </c>
      <c r="CV12" s="81">
        <v>5</v>
      </c>
      <c r="CW12" s="81">
        <v>12</v>
      </c>
      <c r="CX12" s="81">
        <v>34</v>
      </c>
      <c r="CY12" s="81">
        <v>15</v>
      </c>
      <c r="CZ12" s="81">
        <v>6</v>
      </c>
      <c r="DA12" s="81">
        <v>9</v>
      </c>
      <c r="DB12" s="81">
        <v>15</v>
      </c>
      <c r="DC12" s="81">
        <v>8</v>
      </c>
      <c r="DD12" s="81">
        <v>33</v>
      </c>
      <c r="DE12" s="81">
        <v>8</v>
      </c>
      <c r="DF12" s="81">
        <v>9</v>
      </c>
      <c r="DG12" s="81">
        <v>14</v>
      </c>
      <c r="DH12" s="81">
        <v>25</v>
      </c>
      <c r="DI12" s="81">
        <v>30</v>
      </c>
      <c r="DJ12" s="81">
        <v>22</v>
      </c>
      <c r="DK12" s="81">
        <v>27</v>
      </c>
      <c r="DL12" s="81">
        <v>20</v>
      </c>
      <c r="DM12" s="81">
        <v>19</v>
      </c>
      <c r="DN12" s="81">
        <v>23</v>
      </c>
      <c r="DO12" s="81">
        <v>23</v>
      </c>
      <c r="DP12" s="81">
        <v>30</v>
      </c>
      <c r="DQ12" s="81">
        <v>0</v>
      </c>
      <c r="DR12" s="81">
        <v>25</v>
      </c>
      <c r="DS12" s="81">
        <v>24</v>
      </c>
      <c r="DT12" s="81">
        <v>23</v>
      </c>
      <c r="DU12" s="81">
        <v>28</v>
      </c>
      <c r="DV12" s="81">
        <v>23</v>
      </c>
      <c r="DW12" s="81">
        <v>27</v>
      </c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</row>
    <row r="13" spans="1:787" x14ac:dyDescent="0.25">
      <c r="A13" s="58" t="s">
        <v>261</v>
      </c>
      <c r="B13" s="58" t="s">
        <v>262</v>
      </c>
      <c r="C13" s="58" t="s">
        <v>263</v>
      </c>
      <c r="D13" s="59">
        <v>54300</v>
      </c>
      <c r="E13" s="59" t="str">
        <f>VLOOKUP(C13,Data_PulledFromUniProt!$B$2:$E$782,4,FALSE)</f>
        <v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v>
      </c>
      <c r="F13" s="58">
        <v>5.72</v>
      </c>
      <c r="G13" s="81">
        <v>66</v>
      </c>
      <c r="H13" s="81">
        <v>57</v>
      </c>
      <c r="I13" s="81">
        <v>106</v>
      </c>
      <c r="J13" s="81">
        <v>90</v>
      </c>
      <c r="K13" s="81">
        <v>226</v>
      </c>
      <c r="L13" s="81">
        <v>82</v>
      </c>
      <c r="M13" s="81">
        <v>68</v>
      </c>
      <c r="N13" s="81">
        <v>21</v>
      </c>
      <c r="O13" s="81">
        <v>20</v>
      </c>
      <c r="P13" s="81">
        <v>51.5</v>
      </c>
      <c r="Q13" s="81">
        <v>20</v>
      </c>
      <c r="R13" s="81">
        <v>42</v>
      </c>
      <c r="S13" s="81">
        <v>249</v>
      </c>
      <c r="T13" s="81">
        <v>4</v>
      </c>
      <c r="U13" s="81">
        <v>72</v>
      </c>
      <c r="V13" s="81">
        <v>31</v>
      </c>
      <c r="W13" s="81">
        <v>125</v>
      </c>
      <c r="X13" s="81">
        <v>49</v>
      </c>
      <c r="Y13" s="81">
        <v>81</v>
      </c>
      <c r="Z13" s="81">
        <v>101</v>
      </c>
      <c r="AA13" s="81">
        <v>159</v>
      </c>
      <c r="AB13" s="81">
        <v>147</v>
      </c>
      <c r="AC13" s="81">
        <v>71</v>
      </c>
      <c r="AD13" s="81">
        <v>76</v>
      </c>
      <c r="AE13" s="81">
        <v>108</v>
      </c>
      <c r="AF13" s="81">
        <v>58</v>
      </c>
      <c r="AG13" s="81">
        <v>59</v>
      </c>
      <c r="AH13" s="81">
        <v>50</v>
      </c>
      <c r="AI13" s="81">
        <v>13</v>
      </c>
      <c r="AJ13" s="81">
        <v>17</v>
      </c>
      <c r="AK13" s="81">
        <v>5</v>
      </c>
      <c r="AL13" s="81">
        <v>5</v>
      </c>
      <c r="AM13" s="81">
        <v>7</v>
      </c>
      <c r="AN13" s="81">
        <v>66</v>
      </c>
      <c r="AO13" s="81">
        <v>82</v>
      </c>
      <c r="AP13" s="81">
        <v>5</v>
      </c>
      <c r="AQ13" s="81">
        <v>82</v>
      </c>
      <c r="AR13" s="81">
        <v>8</v>
      </c>
      <c r="AS13" s="81">
        <v>34</v>
      </c>
      <c r="AT13" s="81">
        <v>21</v>
      </c>
      <c r="AU13" s="81">
        <v>10</v>
      </c>
      <c r="AV13" s="81">
        <v>88</v>
      </c>
      <c r="AW13" s="81">
        <v>86</v>
      </c>
      <c r="AX13" s="81">
        <v>78</v>
      </c>
      <c r="AY13" s="81">
        <v>161</v>
      </c>
      <c r="AZ13" s="81">
        <v>2</v>
      </c>
      <c r="BA13" s="81">
        <v>168</v>
      </c>
      <c r="BB13" s="81">
        <v>147</v>
      </c>
      <c r="BC13" s="81">
        <v>6</v>
      </c>
      <c r="BD13" s="81">
        <v>88</v>
      </c>
      <c r="BE13" s="81">
        <v>54</v>
      </c>
      <c r="BF13" s="81">
        <v>91</v>
      </c>
      <c r="BG13" s="81">
        <v>83.5</v>
      </c>
      <c r="BH13" s="81">
        <v>40</v>
      </c>
      <c r="BI13" s="81">
        <v>85</v>
      </c>
      <c r="BJ13" s="81">
        <v>57</v>
      </c>
      <c r="BK13" s="81">
        <v>108</v>
      </c>
      <c r="BL13" s="81">
        <v>113</v>
      </c>
      <c r="BM13" s="81">
        <v>46</v>
      </c>
      <c r="BN13" s="81">
        <v>92</v>
      </c>
      <c r="BO13" s="81">
        <v>79</v>
      </c>
      <c r="BP13" s="81">
        <v>95</v>
      </c>
      <c r="BQ13" s="81">
        <v>120</v>
      </c>
      <c r="BR13" s="81">
        <v>208</v>
      </c>
      <c r="BS13" s="81">
        <v>136</v>
      </c>
      <c r="BT13" s="81">
        <v>109</v>
      </c>
      <c r="BU13" s="81">
        <v>5</v>
      </c>
      <c r="BV13" s="81">
        <v>42</v>
      </c>
      <c r="BW13" s="81">
        <v>70</v>
      </c>
      <c r="BX13" s="81">
        <v>178</v>
      </c>
      <c r="BY13" s="81">
        <v>58</v>
      </c>
      <c r="BZ13" s="81">
        <v>146</v>
      </c>
      <c r="CA13" s="81">
        <v>156</v>
      </c>
      <c r="CB13" s="81">
        <v>157</v>
      </c>
      <c r="CC13" s="81">
        <v>62</v>
      </c>
      <c r="CD13" s="81">
        <v>2</v>
      </c>
      <c r="CE13" s="81">
        <v>62</v>
      </c>
      <c r="CF13" s="81">
        <v>73</v>
      </c>
      <c r="CG13" s="81">
        <v>16</v>
      </c>
      <c r="CH13" s="81">
        <v>116</v>
      </c>
      <c r="CI13" s="81">
        <v>179</v>
      </c>
      <c r="CJ13" s="81">
        <v>74</v>
      </c>
      <c r="CK13" s="81">
        <v>177</v>
      </c>
      <c r="CL13" s="81">
        <v>45</v>
      </c>
      <c r="CM13" s="81">
        <v>8</v>
      </c>
      <c r="CN13" s="81">
        <v>60</v>
      </c>
      <c r="CO13" s="81">
        <v>130</v>
      </c>
      <c r="CP13" s="81">
        <v>43</v>
      </c>
      <c r="CQ13" s="81">
        <v>117</v>
      </c>
      <c r="CR13" s="81">
        <v>104</v>
      </c>
      <c r="CS13" s="81">
        <v>68</v>
      </c>
      <c r="CT13" s="81">
        <v>81</v>
      </c>
      <c r="CU13" s="81">
        <v>66</v>
      </c>
      <c r="CV13" s="81">
        <v>2</v>
      </c>
      <c r="CW13" s="81">
        <v>13</v>
      </c>
      <c r="CX13" s="81">
        <v>57</v>
      </c>
      <c r="CY13" s="81">
        <v>4</v>
      </c>
      <c r="CZ13" s="81">
        <v>149</v>
      </c>
      <c r="DA13" s="81">
        <v>7</v>
      </c>
      <c r="DB13" s="81">
        <v>118</v>
      </c>
      <c r="DC13" s="81">
        <v>312</v>
      </c>
      <c r="DD13" s="81">
        <v>104</v>
      </c>
      <c r="DE13" s="81">
        <v>112</v>
      </c>
      <c r="DF13" s="81">
        <v>88</v>
      </c>
      <c r="DG13" s="81">
        <v>109</v>
      </c>
      <c r="DH13" s="81">
        <v>154</v>
      </c>
      <c r="DI13" s="81">
        <v>120</v>
      </c>
      <c r="DJ13" s="81">
        <v>11</v>
      </c>
      <c r="DK13" s="81">
        <v>237</v>
      </c>
      <c r="DL13" s="81">
        <v>132</v>
      </c>
      <c r="DM13" s="81">
        <v>146</v>
      </c>
      <c r="DN13" s="81">
        <v>131</v>
      </c>
      <c r="DO13" s="81">
        <v>52</v>
      </c>
      <c r="DP13" s="81">
        <v>55</v>
      </c>
      <c r="DQ13" s="81">
        <v>17</v>
      </c>
      <c r="DR13" s="81">
        <v>5</v>
      </c>
      <c r="DS13" s="81">
        <v>44</v>
      </c>
      <c r="DT13" s="81">
        <v>24</v>
      </c>
      <c r="DU13" s="81">
        <v>70</v>
      </c>
      <c r="DV13" s="81">
        <v>106</v>
      </c>
      <c r="DW13" s="81">
        <v>331</v>
      </c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</row>
    <row r="14" spans="1:787" x14ac:dyDescent="0.25">
      <c r="A14" s="58" t="s">
        <v>264</v>
      </c>
      <c r="B14" s="58" t="s">
        <v>265</v>
      </c>
      <c r="C14" s="58" t="s">
        <v>266</v>
      </c>
      <c r="D14" s="59">
        <v>103000</v>
      </c>
      <c r="E14" s="59" t="str">
        <f>VLOOKUP(C14,Data_PulledFromUniProt!$B$2:$E$782,4,FALSE)</f>
        <v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v>
      </c>
      <c r="F14" s="58">
        <v>6.39</v>
      </c>
      <c r="G14" s="81">
        <v>5</v>
      </c>
      <c r="H14" s="81">
        <v>13</v>
      </c>
      <c r="I14" s="81">
        <v>3</v>
      </c>
      <c r="J14" s="81">
        <v>5</v>
      </c>
      <c r="K14" s="81">
        <v>6</v>
      </c>
      <c r="L14" s="81">
        <v>34</v>
      </c>
      <c r="M14" s="81">
        <v>118</v>
      </c>
      <c r="N14" s="81">
        <v>143</v>
      </c>
      <c r="O14" s="81">
        <v>124</v>
      </c>
      <c r="P14" s="81">
        <v>35.5</v>
      </c>
      <c r="Q14" s="81">
        <v>8</v>
      </c>
      <c r="R14" s="81">
        <v>55</v>
      </c>
      <c r="S14" s="81">
        <v>5</v>
      </c>
      <c r="T14" s="81">
        <v>0</v>
      </c>
      <c r="U14" s="81">
        <v>7</v>
      </c>
      <c r="V14" s="81">
        <v>62</v>
      </c>
      <c r="W14" s="81">
        <v>33</v>
      </c>
      <c r="X14" s="81">
        <v>255</v>
      </c>
      <c r="Y14" s="81">
        <v>3</v>
      </c>
      <c r="Z14" s="81">
        <v>8</v>
      </c>
      <c r="AA14" s="81">
        <v>11</v>
      </c>
      <c r="AB14" s="81">
        <v>32</v>
      </c>
      <c r="AC14" s="81">
        <v>6</v>
      </c>
      <c r="AD14" s="81">
        <v>34</v>
      </c>
      <c r="AE14" s="81">
        <v>3</v>
      </c>
      <c r="AF14" s="81">
        <v>5</v>
      </c>
      <c r="AG14" s="81">
        <v>0</v>
      </c>
      <c r="AH14" s="81">
        <v>9</v>
      </c>
      <c r="AI14" s="81">
        <v>0</v>
      </c>
      <c r="AJ14" s="81">
        <v>127</v>
      </c>
      <c r="AK14" s="81">
        <v>10</v>
      </c>
      <c r="AL14" s="81">
        <v>9</v>
      </c>
      <c r="AM14" s="81">
        <v>15</v>
      </c>
      <c r="AN14" s="81">
        <v>7</v>
      </c>
      <c r="AO14" s="81">
        <v>0</v>
      </c>
      <c r="AP14" s="81">
        <v>4.5</v>
      </c>
      <c r="AQ14" s="81">
        <v>14</v>
      </c>
      <c r="AR14" s="81">
        <v>0</v>
      </c>
      <c r="AS14" s="81">
        <v>180</v>
      </c>
      <c r="AT14" s="81">
        <v>7</v>
      </c>
      <c r="AU14" s="81">
        <v>5</v>
      </c>
      <c r="AV14" s="81">
        <v>9</v>
      </c>
      <c r="AW14" s="81">
        <v>7</v>
      </c>
      <c r="AX14" s="81">
        <v>8</v>
      </c>
      <c r="AY14" s="81">
        <v>10</v>
      </c>
      <c r="AZ14" s="81">
        <v>6</v>
      </c>
      <c r="BA14" s="81">
        <v>29</v>
      </c>
      <c r="BB14" s="81">
        <v>26</v>
      </c>
      <c r="BC14" s="81">
        <v>0</v>
      </c>
      <c r="BD14" s="81">
        <v>8</v>
      </c>
      <c r="BE14" s="81">
        <v>132</v>
      </c>
      <c r="BF14" s="81">
        <v>8</v>
      </c>
      <c r="BG14" s="81">
        <v>8.5</v>
      </c>
      <c r="BH14" s="81">
        <v>241</v>
      </c>
      <c r="BI14" s="81">
        <v>201</v>
      </c>
      <c r="BJ14" s="81">
        <v>182</v>
      </c>
      <c r="BK14" s="81">
        <v>6</v>
      </c>
      <c r="BL14" s="81">
        <v>30</v>
      </c>
      <c r="BM14" s="81">
        <v>300</v>
      </c>
      <c r="BN14" s="81">
        <v>5</v>
      </c>
      <c r="BO14" s="81">
        <v>7</v>
      </c>
      <c r="BP14" s="81">
        <v>13</v>
      </c>
      <c r="BQ14" s="81">
        <v>3</v>
      </c>
      <c r="BR14" s="81">
        <v>3</v>
      </c>
      <c r="BS14" s="81">
        <v>29</v>
      </c>
      <c r="BT14" s="81">
        <v>147</v>
      </c>
      <c r="BU14" s="81">
        <v>10</v>
      </c>
      <c r="BV14" s="81">
        <v>2</v>
      </c>
      <c r="BW14" s="81">
        <v>10</v>
      </c>
      <c r="BX14" s="81">
        <v>4</v>
      </c>
      <c r="BY14" s="81">
        <v>3</v>
      </c>
      <c r="BZ14" s="81">
        <v>25</v>
      </c>
      <c r="CA14" s="81">
        <v>53</v>
      </c>
      <c r="CB14" s="81">
        <v>18</v>
      </c>
      <c r="CC14" s="81">
        <v>8</v>
      </c>
      <c r="CD14" s="81">
        <v>36</v>
      </c>
      <c r="CE14" s="81">
        <v>8</v>
      </c>
      <c r="CF14" s="81">
        <v>15</v>
      </c>
      <c r="CG14" s="81">
        <v>0</v>
      </c>
      <c r="CH14" s="81">
        <v>19</v>
      </c>
      <c r="CI14" s="81">
        <v>11</v>
      </c>
      <c r="CJ14" s="81">
        <v>5</v>
      </c>
      <c r="CK14" s="81">
        <v>4</v>
      </c>
      <c r="CL14" s="81">
        <v>167</v>
      </c>
      <c r="CM14" s="81">
        <v>60</v>
      </c>
      <c r="CN14" s="81">
        <v>102</v>
      </c>
      <c r="CO14" s="81">
        <v>55</v>
      </c>
      <c r="CP14" s="81">
        <v>1</v>
      </c>
      <c r="CQ14" s="81">
        <v>2</v>
      </c>
      <c r="CR14" s="81">
        <v>41</v>
      </c>
      <c r="CS14" s="81">
        <v>2</v>
      </c>
      <c r="CT14" s="81">
        <v>9</v>
      </c>
      <c r="CU14" s="81">
        <v>9</v>
      </c>
      <c r="CV14" s="81">
        <v>10</v>
      </c>
      <c r="CW14" s="81">
        <v>14</v>
      </c>
      <c r="CX14" s="81">
        <v>12</v>
      </c>
      <c r="CY14" s="81">
        <v>19</v>
      </c>
      <c r="CZ14" s="81">
        <v>16</v>
      </c>
      <c r="DA14" s="81">
        <v>0</v>
      </c>
      <c r="DB14" s="81">
        <v>26</v>
      </c>
      <c r="DC14" s="81">
        <v>23</v>
      </c>
      <c r="DD14" s="81">
        <v>247</v>
      </c>
      <c r="DE14" s="81">
        <v>15</v>
      </c>
      <c r="DF14" s="81">
        <v>83</v>
      </c>
      <c r="DG14" s="81">
        <v>33</v>
      </c>
      <c r="DH14" s="81">
        <v>18</v>
      </c>
      <c r="DI14" s="81">
        <v>50</v>
      </c>
      <c r="DJ14" s="81">
        <v>21</v>
      </c>
      <c r="DK14" s="81">
        <v>6</v>
      </c>
      <c r="DL14" s="81">
        <v>52</v>
      </c>
      <c r="DM14" s="81">
        <v>34</v>
      </c>
      <c r="DN14" s="81">
        <v>6</v>
      </c>
      <c r="DO14" s="81">
        <v>16</v>
      </c>
      <c r="DP14" s="81">
        <v>18</v>
      </c>
      <c r="DQ14" s="81">
        <v>5</v>
      </c>
      <c r="DR14" s="81">
        <v>14</v>
      </c>
      <c r="DS14" s="81">
        <v>16</v>
      </c>
      <c r="DT14" s="81">
        <v>26</v>
      </c>
      <c r="DU14" s="81">
        <v>9</v>
      </c>
      <c r="DV14" s="81">
        <v>39</v>
      </c>
      <c r="DW14" s="81">
        <v>20</v>
      </c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</row>
    <row r="15" spans="1:787" x14ac:dyDescent="0.25">
      <c r="A15" s="58" t="s">
        <v>267</v>
      </c>
      <c r="B15" s="58" t="s">
        <v>268</v>
      </c>
      <c r="C15" s="58" t="s">
        <v>269</v>
      </c>
      <c r="D15" s="59">
        <v>46700</v>
      </c>
      <c r="E15" s="59" t="str">
        <f>VLOOKUP(C15,Data_PulledFromUniProt!$B$2:$E$782,4,FALSE)</f>
        <v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v>
      </c>
      <c r="F15" s="58">
        <v>5.53</v>
      </c>
      <c r="G15" s="81">
        <v>13</v>
      </c>
      <c r="H15" s="81">
        <v>44</v>
      </c>
      <c r="I15" s="81">
        <v>8</v>
      </c>
      <c r="J15" s="81">
        <v>4</v>
      </c>
      <c r="K15" s="81">
        <v>47</v>
      </c>
      <c r="L15" s="81">
        <v>15</v>
      </c>
      <c r="M15" s="81">
        <v>12</v>
      </c>
      <c r="N15" s="81">
        <v>10</v>
      </c>
      <c r="O15" s="81">
        <v>11</v>
      </c>
      <c r="P15" s="81">
        <v>53</v>
      </c>
      <c r="Q15" s="81">
        <v>56</v>
      </c>
      <c r="R15" s="81">
        <v>48</v>
      </c>
      <c r="S15" s="81">
        <v>81</v>
      </c>
      <c r="T15" s="81">
        <v>4</v>
      </c>
      <c r="U15" s="81">
        <v>17</v>
      </c>
      <c r="V15" s="81">
        <v>24</v>
      </c>
      <c r="W15" s="81">
        <v>23.7</v>
      </c>
      <c r="X15" s="81">
        <v>22</v>
      </c>
      <c r="Y15" s="81">
        <v>4</v>
      </c>
      <c r="Z15" s="81">
        <v>194</v>
      </c>
      <c r="AA15" s="81">
        <v>9</v>
      </c>
      <c r="AB15" s="81">
        <v>9</v>
      </c>
      <c r="AC15" s="81">
        <v>13</v>
      </c>
      <c r="AD15" s="81">
        <v>39</v>
      </c>
      <c r="AE15" s="81">
        <v>10</v>
      </c>
      <c r="AF15" s="81">
        <v>17</v>
      </c>
      <c r="AG15" s="81">
        <v>5</v>
      </c>
      <c r="AH15" s="81">
        <v>25</v>
      </c>
      <c r="AI15" s="81">
        <v>3</v>
      </c>
      <c r="AJ15" s="81">
        <v>9</v>
      </c>
      <c r="AK15" s="81">
        <v>25</v>
      </c>
      <c r="AL15" s="81">
        <v>26</v>
      </c>
      <c r="AM15" s="81">
        <v>7</v>
      </c>
      <c r="AN15" s="81">
        <v>17</v>
      </c>
      <c r="AO15" s="81">
        <v>5</v>
      </c>
      <c r="AP15" s="81">
        <v>10.5</v>
      </c>
      <c r="AQ15" s="81">
        <v>43</v>
      </c>
      <c r="AR15" s="81">
        <v>4</v>
      </c>
      <c r="AS15" s="81">
        <v>15</v>
      </c>
      <c r="AT15" s="81">
        <v>20</v>
      </c>
      <c r="AU15" s="81">
        <v>10</v>
      </c>
      <c r="AV15" s="81">
        <v>9</v>
      </c>
      <c r="AW15" s="81">
        <v>8</v>
      </c>
      <c r="AX15" s="81">
        <v>8</v>
      </c>
      <c r="AY15" s="81">
        <v>9</v>
      </c>
      <c r="AZ15" s="81">
        <v>3</v>
      </c>
      <c r="BA15" s="81">
        <v>51</v>
      </c>
      <c r="BB15" s="81">
        <v>77</v>
      </c>
      <c r="BC15" s="81">
        <v>0</v>
      </c>
      <c r="BD15" s="81">
        <v>82</v>
      </c>
      <c r="BE15" s="81">
        <v>12</v>
      </c>
      <c r="BF15" s="81">
        <v>7</v>
      </c>
      <c r="BG15" s="81">
        <v>50</v>
      </c>
      <c r="BH15" s="81">
        <v>16</v>
      </c>
      <c r="BI15" s="81">
        <v>9</v>
      </c>
      <c r="BJ15" s="81">
        <v>21</v>
      </c>
      <c r="BK15" s="81">
        <v>8</v>
      </c>
      <c r="BL15" s="81">
        <v>11</v>
      </c>
      <c r="BM15" s="81">
        <v>27</v>
      </c>
      <c r="BN15" s="81">
        <v>5</v>
      </c>
      <c r="BO15" s="81">
        <v>14</v>
      </c>
      <c r="BP15" s="81">
        <v>7</v>
      </c>
      <c r="BQ15" s="81">
        <v>11</v>
      </c>
      <c r="BR15" s="81">
        <v>44</v>
      </c>
      <c r="BS15" s="81">
        <v>7</v>
      </c>
      <c r="BT15" s="81">
        <v>7</v>
      </c>
      <c r="BU15" s="81">
        <v>27</v>
      </c>
      <c r="BV15" s="81">
        <v>64</v>
      </c>
      <c r="BW15" s="81">
        <v>12</v>
      </c>
      <c r="BX15" s="81">
        <v>96</v>
      </c>
      <c r="BY15" s="81">
        <v>64</v>
      </c>
      <c r="BZ15" s="81">
        <v>7</v>
      </c>
      <c r="CA15" s="81">
        <v>8</v>
      </c>
      <c r="CB15" s="81">
        <v>4</v>
      </c>
      <c r="CC15" s="81">
        <v>28</v>
      </c>
      <c r="CD15" s="81">
        <v>7</v>
      </c>
      <c r="CE15" s="81">
        <v>18</v>
      </c>
      <c r="CF15" s="81">
        <v>150</v>
      </c>
      <c r="CG15" s="81">
        <v>7</v>
      </c>
      <c r="CH15" s="81">
        <v>61</v>
      </c>
      <c r="CI15" s="81">
        <v>1</v>
      </c>
      <c r="CJ15" s="81">
        <v>14</v>
      </c>
      <c r="CK15" s="81">
        <v>49</v>
      </c>
      <c r="CL15" s="81">
        <v>14</v>
      </c>
      <c r="CM15" s="81">
        <v>0</v>
      </c>
      <c r="CN15" s="81">
        <v>47</v>
      </c>
      <c r="CO15" s="81">
        <v>2</v>
      </c>
      <c r="CP15" s="81">
        <v>43</v>
      </c>
      <c r="CQ15" s="81">
        <v>83</v>
      </c>
      <c r="CR15" s="81">
        <v>30</v>
      </c>
      <c r="CS15" s="81">
        <v>101</v>
      </c>
      <c r="CT15" s="81">
        <v>34</v>
      </c>
      <c r="CU15" s="81">
        <v>26</v>
      </c>
      <c r="CV15" s="81">
        <v>13</v>
      </c>
      <c r="CW15" s="81">
        <v>20</v>
      </c>
      <c r="CX15" s="81">
        <v>140</v>
      </c>
      <c r="CY15" s="81">
        <v>36</v>
      </c>
      <c r="CZ15" s="81">
        <v>6</v>
      </c>
      <c r="DA15" s="81">
        <v>1</v>
      </c>
      <c r="DB15" s="81">
        <v>24</v>
      </c>
      <c r="DC15" s="81">
        <v>0</v>
      </c>
      <c r="DD15" s="81">
        <v>9</v>
      </c>
      <c r="DE15" s="81">
        <v>6</v>
      </c>
      <c r="DF15" s="81">
        <v>4</v>
      </c>
      <c r="DG15" s="81">
        <v>6</v>
      </c>
      <c r="DH15" s="81">
        <v>61</v>
      </c>
      <c r="DI15" s="81">
        <v>30</v>
      </c>
      <c r="DJ15" s="81">
        <v>52</v>
      </c>
      <c r="DK15" s="81">
        <v>64</v>
      </c>
      <c r="DL15" s="81">
        <v>36</v>
      </c>
      <c r="DM15" s="81">
        <v>37</v>
      </c>
      <c r="DN15" s="81">
        <v>36</v>
      </c>
      <c r="DO15" s="81">
        <v>46</v>
      </c>
      <c r="DP15" s="81">
        <v>56</v>
      </c>
      <c r="DQ15" s="81">
        <v>8</v>
      </c>
      <c r="DR15" s="81">
        <v>50</v>
      </c>
      <c r="DS15" s="81">
        <v>71</v>
      </c>
      <c r="DT15" s="81">
        <v>57</v>
      </c>
      <c r="DU15" s="81">
        <v>57</v>
      </c>
      <c r="DV15" s="81">
        <v>36</v>
      </c>
      <c r="DW15" s="81">
        <v>50</v>
      </c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</row>
    <row r="16" spans="1:787" x14ac:dyDescent="0.25">
      <c r="A16" s="58" t="s">
        <v>270</v>
      </c>
      <c r="B16" s="58" t="s">
        <v>271</v>
      </c>
      <c r="C16" s="58" t="s">
        <v>272</v>
      </c>
      <c r="D16" s="59">
        <v>516000</v>
      </c>
      <c r="E16" s="59" t="str">
        <f>VLOOKUP(C16,Data_PulledFromUniProt!$B$2:$E$782,4,FALSE)</f>
        <v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v>
      </c>
      <c r="F16" s="58">
        <v>6.39</v>
      </c>
      <c r="G16" s="81">
        <v>157</v>
      </c>
      <c r="H16" s="81">
        <v>56</v>
      </c>
      <c r="I16" s="81">
        <v>21</v>
      </c>
      <c r="J16" s="81">
        <v>33</v>
      </c>
      <c r="K16" s="81">
        <v>56</v>
      </c>
      <c r="L16" s="81">
        <v>0</v>
      </c>
      <c r="M16" s="81">
        <v>14</v>
      </c>
      <c r="N16" s="81">
        <v>0</v>
      </c>
      <c r="O16" s="81">
        <v>7</v>
      </c>
      <c r="P16" s="81">
        <v>66</v>
      </c>
      <c r="Q16" s="81">
        <v>320</v>
      </c>
      <c r="R16" s="81">
        <v>249</v>
      </c>
      <c r="S16" s="81">
        <v>85</v>
      </c>
      <c r="T16" s="81">
        <v>60</v>
      </c>
      <c r="U16" s="81">
        <v>411</v>
      </c>
      <c r="V16" s="81">
        <v>207</v>
      </c>
      <c r="W16" s="81">
        <v>2.33</v>
      </c>
      <c r="X16" s="81">
        <v>12</v>
      </c>
      <c r="Y16" s="81">
        <v>30</v>
      </c>
      <c r="Z16" s="81">
        <v>293</v>
      </c>
      <c r="AA16" s="81">
        <v>5</v>
      </c>
      <c r="AB16" s="81">
        <v>5</v>
      </c>
      <c r="AC16" s="81">
        <v>16</v>
      </c>
      <c r="AD16" s="81">
        <v>24</v>
      </c>
      <c r="AE16" s="81">
        <v>16</v>
      </c>
      <c r="AF16" s="81">
        <v>9</v>
      </c>
      <c r="AG16" s="81">
        <v>3</v>
      </c>
      <c r="AH16" s="81">
        <v>16</v>
      </c>
      <c r="AI16" s="81">
        <v>5</v>
      </c>
      <c r="AJ16" s="81">
        <v>1</v>
      </c>
      <c r="AK16" s="81">
        <v>81</v>
      </c>
      <c r="AL16" s="81">
        <v>67</v>
      </c>
      <c r="AM16" s="81">
        <v>41</v>
      </c>
      <c r="AN16" s="81">
        <v>24</v>
      </c>
      <c r="AO16" s="81">
        <v>3</v>
      </c>
      <c r="AP16" s="81">
        <v>66</v>
      </c>
      <c r="AQ16" s="81">
        <v>25</v>
      </c>
      <c r="AR16" s="81">
        <v>6</v>
      </c>
      <c r="AS16" s="81">
        <v>15</v>
      </c>
      <c r="AT16" s="81">
        <v>305</v>
      </c>
      <c r="AU16" s="81">
        <v>61</v>
      </c>
      <c r="AV16" s="81">
        <v>31</v>
      </c>
      <c r="AW16" s="81">
        <v>44</v>
      </c>
      <c r="AX16" s="81">
        <v>116</v>
      </c>
      <c r="AY16" s="81">
        <v>14</v>
      </c>
      <c r="AZ16" s="81">
        <v>29</v>
      </c>
      <c r="BA16" s="81">
        <v>175</v>
      </c>
      <c r="BB16" s="81">
        <v>5</v>
      </c>
      <c r="BC16" s="81">
        <v>4</v>
      </c>
      <c r="BD16" s="81">
        <v>39</v>
      </c>
      <c r="BE16" s="81">
        <v>7</v>
      </c>
      <c r="BF16" s="81">
        <v>11</v>
      </c>
      <c r="BG16" s="81">
        <v>1.5</v>
      </c>
      <c r="BH16" s="81">
        <v>2</v>
      </c>
      <c r="BI16" s="81">
        <v>31</v>
      </c>
      <c r="BJ16" s="81">
        <v>45</v>
      </c>
      <c r="BK16" s="81">
        <v>58</v>
      </c>
      <c r="BL16" s="81">
        <v>1</v>
      </c>
      <c r="BM16" s="81">
        <v>115</v>
      </c>
      <c r="BN16" s="81">
        <v>39</v>
      </c>
      <c r="BO16" s="81">
        <v>87</v>
      </c>
      <c r="BP16" s="81">
        <v>15</v>
      </c>
      <c r="BQ16" s="81">
        <v>60</v>
      </c>
      <c r="BR16" s="81">
        <v>33</v>
      </c>
      <c r="BS16" s="81">
        <v>2</v>
      </c>
      <c r="BT16" s="81">
        <v>34</v>
      </c>
      <c r="BU16" s="81">
        <v>15</v>
      </c>
      <c r="BV16" s="81">
        <v>217</v>
      </c>
      <c r="BW16" s="81">
        <v>280</v>
      </c>
      <c r="BX16" s="81">
        <v>57</v>
      </c>
      <c r="BY16" s="81">
        <v>173</v>
      </c>
      <c r="BZ16" s="81">
        <v>3</v>
      </c>
      <c r="CA16" s="81">
        <v>5</v>
      </c>
      <c r="CB16" s="81">
        <v>3</v>
      </c>
      <c r="CC16" s="81">
        <v>17</v>
      </c>
      <c r="CD16" s="81">
        <v>40</v>
      </c>
      <c r="CE16" s="81">
        <v>54</v>
      </c>
      <c r="CF16" s="81">
        <v>63</v>
      </c>
      <c r="CG16" s="81">
        <v>56</v>
      </c>
      <c r="CH16" s="81">
        <v>5</v>
      </c>
      <c r="CI16" s="81">
        <v>0</v>
      </c>
      <c r="CJ16" s="81">
        <v>84</v>
      </c>
      <c r="CK16" s="81">
        <v>31</v>
      </c>
      <c r="CL16" s="81">
        <v>3</v>
      </c>
      <c r="CM16" s="81">
        <v>9</v>
      </c>
      <c r="CN16" s="81">
        <v>24</v>
      </c>
      <c r="CO16" s="81">
        <v>0</v>
      </c>
      <c r="CP16" s="81">
        <v>177</v>
      </c>
      <c r="CQ16" s="81">
        <v>37</v>
      </c>
      <c r="CR16" s="81">
        <v>6</v>
      </c>
      <c r="CS16" s="81">
        <v>108</v>
      </c>
      <c r="CT16" s="81">
        <v>16</v>
      </c>
      <c r="CU16" s="81">
        <v>16</v>
      </c>
      <c r="CV16" s="81">
        <v>27</v>
      </c>
      <c r="CW16" s="81">
        <v>29</v>
      </c>
      <c r="CX16" s="81">
        <v>26</v>
      </c>
      <c r="CY16" s="81">
        <v>11</v>
      </c>
      <c r="CZ16" s="81">
        <v>2</v>
      </c>
      <c r="DA16" s="81">
        <v>9</v>
      </c>
      <c r="DB16" s="81">
        <v>92</v>
      </c>
      <c r="DC16" s="81">
        <v>0</v>
      </c>
      <c r="DD16" s="81">
        <v>5</v>
      </c>
      <c r="DE16" s="81">
        <v>6</v>
      </c>
      <c r="DF16" s="81">
        <v>8</v>
      </c>
      <c r="DG16" s="81">
        <v>0</v>
      </c>
      <c r="DH16" s="81">
        <v>13</v>
      </c>
      <c r="DI16" s="81">
        <v>0</v>
      </c>
      <c r="DJ16" s="81">
        <v>25</v>
      </c>
      <c r="DK16" s="81">
        <v>14</v>
      </c>
      <c r="DL16" s="81">
        <v>31</v>
      </c>
      <c r="DM16" s="81">
        <v>0</v>
      </c>
      <c r="DN16" s="81">
        <v>18</v>
      </c>
      <c r="DO16" s="81">
        <v>9</v>
      </c>
      <c r="DP16" s="81">
        <v>51</v>
      </c>
      <c r="DQ16" s="81">
        <v>0</v>
      </c>
      <c r="DR16" s="81">
        <v>14</v>
      </c>
      <c r="DS16" s="81">
        <v>16</v>
      </c>
      <c r="DT16" s="81">
        <v>31</v>
      </c>
      <c r="DU16" s="81">
        <v>0</v>
      </c>
      <c r="DV16" s="81">
        <v>0</v>
      </c>
      <c r="DW16" s="81">
        <v>22</v>
      </c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</row>
    <row r="17" spans="1:787" x14ac:dyDescent="0.25">
      <c r="A17" s="58" t="s">
        <v>273</v>
      </c>
      <c r="B17" s="58" t="s">
        <v>274</v>
      </c>
      <c r="C17" s="58" t="s">
        <v>275</v>
      </c>
      <c r="D17" s="59">
        <v>70000</v>
      </c>
      <c r="E17" s="59" t="str">
        <f>VLOOKUP(C17,Data_PulledFromUniProt!$B$2:$E$782,4,FALSE)</f>
        <v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v>
      </c>
      <c r="F17" s="58">
        <v>5.83</v>
      </c>
      <c r="G17" s="81">
        <v>122</v>
      </c>
      <c r="H17" s="81">
        <v>694</v>
      </c>
      <c r="I17" s="81">
        <v>154</v>
      </c>
      <c r="J17" s="81">
        <v>134</v>
      </c>
      <c r="K17" s="81">
        <v>536</v>
      </c>
      <c r="L17" s="81">
        <v>214</v>
      </c>
      <c r="M17" s="81">
        <v>45</v>
      </c>
      <c r="N17" s="81">
        <v>7</v>
      </c>
      <c r="O17" s="81">
        <v>9</v>
      </c>
      <c r="P17" s="81">
        <v>53</v>
      </c>
      <c r="Q17" s="81">
        <v>12</v>
      </c>
      <c r="R17" s="81">
        <v>46</v>
      </c>
      <c r="S17" s="81">
        <v>27</v>
      </c>
      <c r="T17" s="81">
        <v>2</v>
      </c>
      <c r="U17" s="81">
        <v>24</v>
      </c>
      <c r="V17" s="81">
        <v>18</v>
      </c>
      <c r="W17" s="81">
        <v>128</v>
      </c>
      <c r="X17" s="81">
        <v>55</v>
      </c>
      <c r="Y17" s="81">
        <v>152</v>
      </c>
      <c r="Z17" s="81">
        <v>55</v>
      </c>
      <c r="AA17" s="81">
        <v>160</v>
      </c>
      <c r="AB17" s="81">
        <v>117</v>
      </c>
      <c r="AC17" s="81">
        <v>216</v>
      </c>
      <c r="AD17" s="81">
        <v>77</v>
      </c>
      <c r="AE17" s="81">
        <v>153</v>
      </c>
      <c r="AF17" s="81">
        <v>272</v>
      </c>
      <c r="AG17" s="81">
        <v>134</v>
      </c>
      <c r="AH17" s="81">
        <v>251</v>
      </c>
      <c r="AI17" s="81">
        <v>21</v>
      </c>
      <c r="AJ17" s="81">
        <v>35</v>
      </c>
      <c r="AK17" s="81">
        <v>5</v>
      </c>
      <c r="AL17" s="81">
        <v>2</v>
      </c>
      <c r="AM17" s="81">
        <v>6</v>
      </c>
      <c r="AN17" s="81">
        <v>224</v>
      </c>
      <c r="AO17" s="81">
        <v>126</v>
      </c>
      <c r="AP17" s="81">
        <v>0</v>
      </c>
      <c r="AQ17" s="81">
        <v>39</v>
      </c>
      <c r="AR17" s="81">
        <v>7</v>
      </c>
      <c r="AS17" s="81">
        <v>17</v>
      </c>
      <c r="AT17" s="81">
        <v>10</v>
      </c>
      <c r="AU17" s="81">
        <v>0</v>
      </c>
      <c r="AV17" s="81">
        <v>147</v>
      </c>
      <c r="AW17" s="81">
        <v>146</v>
      </c>
      <c r="AX17" s="81">
        <v>157</v>
      </c>
      <c r="AY17" s="81">
        <v>280</v>
      </c>
      <c r="AZ17" s="81">
        <v>0</v>
      </c>
      <c r="BA17" s="81">
        <v>95</v>
      </c>
      <c r="BB17" s="81">
        <v>318</v>
      </c>
      <c r="BC17" s="81">
        <v>7</v>
      </c>
      <c r="BD17" s="81">
        <v>496</v>
      </c>
      <c r="BE17" s="81">
        <v>61</v>
      </c>
      <c r="BF17" s="81">
        <v>141</v>
      </c>
      <c r="BG17" s="81">
        <v>262</v>
      </c>
      <c r="BH17" s="81">
        <v>49</v>
      </c>
      <c r="BI17" s="81">
        <v>85</v>
      </c>
      <c r="BJ17" s="81">
        <v>73</v>
      </c>
      <c r="BK17" s="81">
        <v>148</v>
      </c>
      <c r="BL17" s="81">
        <v>121</v>
      </c>
      <c r="BM17" s="81">
        <v>61</v>
      </c>
      <c r="BN17" s="81">
        <v>134</v>
      </c>
      <c r="BO17" s="81">
        <v>190</v>
      </c>
      <c r="BP17" s="81">
        <v>119</v>
      </c>
      <c r="BQ17" s="81">
        <v>162</v>
      </c>
      <c r="BR17" s="81">
        <v>451</v>
      </c>
      <c r="BS17" s="81">
        <v>205</v>
      </c>
      <c r="BT17" s="81">
        <v>124</v>
      </c>
      <c r="BU17" s="81">
        <v>1</v>
      </c>
      <c r="BV17" s="81">
        <v>40</v>
      </c>
      <c r="BW17" s="81">
        <v>121</v>
      </c>
      <c r="BX17" s="81">
        <v>22</v>
      </c>
      <c r="BY17" s="81">
        <v>65</v>
      </c>
      <c r="BZ17" s="81">
        <v>177</v>
      </c>
      <c r="CA17" s="81">
        <v>235</v>
      </c>
      <c r="CB17" s="81">
        <v>243</v>
      </c>
      <c r="CC17" s="81">
        <v>83</v>
      </c>
      <c r="CD17" s="81">
        <v>8</v>
      </c>
      <c r="CE17" s="81">
        <v>73</v>
      </c>
      <c r="CF17" s="81">
        <v>39</v>
      </c>
      <c r="CG17" s="81">
        <v>10</v>
      </c>
      <c r="CH17" s="81">
        <v>181</v>
      </c>
      <c r="CI17" s="81">
        <v>264</v>
      </c>
      <c r="CJ17" s="81">
        <v>120</v>
      </c>
      <c r="CK17" s="81">
        <v>524</v>
      </c>
      <c r="CL17" s="81">
        <v>66</v>
      </c>
      <c r="CM17" s="81">
        <v>3</v>
      </c>
      <c r="CN17" s="81">
        <v>75</v>
      </c>
      <c r="CO17" s="81">
        <v>168</v>
      </c>
      <c r="CP17" s="81">
        <v>55</v>
      </c>
      <c r="CQ17" s="81">
        <v>10</v>
      </c>
      <c r="CR17" s="81">
        <v>64</v>
      </c>
      <c r="CS17" s="81">
        <v>57</v>
      </c>
      <c r="CT17" s="81">
        <v>334</v>
      </c>
      <c r="CU17" s="81">
        <v>383</v>
      </c>
      <c r="CV17" s="81">
        <v>7</v>
      </c>
      <c r="CW17" s="81">
        <v>5</v>
      </c>
      <c r="CX17" s="81">
        <v>24</v>
      </c>
      <c r="CY17" s="81">
        <v>0</v>
      </c>
      <c r="CZ17" s="81">
        <v>243</v>
      </c>
      <c r="DA17" s="81">
        <v>0</v>
      </c>
      <c r="DB17" s="81">
        <v>108</v>
      </c>
      <c r="DC17" s="81">
        <v>253</v>
      </c>
      <c r="DD17" s="81">
        <v>52</v>
      </c>
      <c r="DE17" s="81">
        <v>143</v>
      </c>
      <c r="DF17" s="81">
        <v>38</v>
      </c>
      <c r="DG17" s="81">
        <v>130</v>
      </c>
      <c r="DH17" s="81">
        <v>802</v>
      </c>
      <c r="DI17" s="81">
        <v>70</v>
      </c>
      <c r="DJ17" s="81">
        <v>9</v>
      </c>
      <c r="DK17" s="81">
        <v>22</v>
      </c>
      <c r="DL17" s="81">
        <v>84</v>
      </c>
      <c r="DM17" s="81">
        <v>101</v>
      </c>
      <c r="DN17" s="81">
        <v>244</v>
      </c>
      <c r="DO17" s="81">
        <v>864</v>
      </c>
      <c r="DP17" s="81">
        <v>330</v>
      </c>
      <c r="DQ17" s="81">
        <v>68</v>
      </c>
      <c r="DR17" s="81">
        <v>8</v>
      </c>
      <c r="DS17" s="81">
        <v>27</v>
      </c>
      <c r="DT17" s="81">
        <v>23</v>
      </c>
      <c r="DU17" s="81">
        <v>299</v>
      </c>
      <c r="DV17" s="81">
        <v>87</v>
      </c>
      <c r="DW17" s="81">
        <v>130</v>
      </c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</row>
    <row r="18" spans="1:787" x14ac:dyDescent="0.25">
      <c r="A18" s="58" t="s">
        <v>276</v>
      </c>
      <c r="B18" s="58" t="s">
        <v>277</v>
      </c>
      <c r="C18" s="58" t="s">
        <v>278</v>
      </c>
      <c r="D18" s="59">
        <v>193000</v>
      </c>
      <c r="E18" s="59" t="str">
        <f>VLOOKUP(C18,Data_PulledFromUniProt!$B$2:$E$782,4,FALSE)</f>
        <v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v>
      </c>
      <c r="F18" s="58">
        <v>6.39</v>
      </c>
      <c r="G18" s="81">
        <v>3</v>
      </c>
      <c r="H18" s="81">
        <v>20</v>
      </c>
      <c r="I18" s="81">
        <v>2</v>
      </c>
      <c r="J18" s="81">
        <v>3</v>
      </c>
      <c r="K18" s="81">
        <v>13</v>
      </c>
      <c r="L18" s="81">
        <v>2</v>
      </c>
      <c r="M18" s="81">
        <v>0</v>
      </c>
      <c r="N18" s="81">
        <v>0</v>
      </c>
      <c r="O18" s="81">
        <v>2</v>
      </c>
      <c r="P18" s="81">
        <v>4.5</v>
      </c>
      <c r="Q18" s="81">
        <v>4</v>
      </c>
      <c r="R18" s="81">
        <v>3</v>
      </c>
      <c r="S18" s="81">
        <v>16</v>
      </c>
      <c r="T18" s="81">
        <v>0</v>
      </c>
      <c r="U18" s="81">
        <v>1</v>
      </c>
      <c r="V18" s="81">
        <v>1</v>
      </c>
      <c r="W18" s="81">
        <v>2.67</v>
      </c>
      <c r="X18" s="81">
        <v>1</v>
      </c>
      <c r="Y18" s="81">
        <v>3</v>
      </c>
      <c r="Z18" s="81">
        <v>5</v>
      </c>
      <c r="AA18" s="81">
        <v>3</v>
      </c>
      <c r="AB18" s="81">
        <v>3</v>
      </c>
      <c r="AC18" s="81">
        <v>8</v>
      </c>
      <c r="AD18" s="81">
        <v>2</v>
      </c>
      <c r="AE18" s="81">
        <v>4</v>
      </c>
      <c r="AF18" s="81">
        <v>5</v>
      </c>
      <c r="AG18" s="81">
        <v>11</v>
      </c>
      <c r="AH18" s="81">
        <v>5</v>
      </c>
      <c r="AI18" s="81">
        <v>1</v>
      </c>
      <c r="AJ18" s="81">
        <v>0</v>
      </c>
      <c r="AK18" s="81">
        <v>1</v>
      </c>
      <c r="AL18" s="81">
        <v>1</v>
      </c>
      <c r="AM18" s="81">
        <v>0</v>
      </c>
      <c r="AN18" s="81">
        <v>8</v>
      </c>
      <c r="AO18" s="81">
        <v>7</v>
      </c>
      <c r="AP18" s="81">
        <v>1.5</v>
      </c>
      <c r="AQ18" s="81">
        <v>9</v>
      </c>
      <c r="AR18" s="81">
        <v>0</v>
      </c>
      <c r="AS18" s="81">
        <v>2</v>
      </c>
      <c r="AT18" s="81">
        <v>1</v>
      </c>
      <c r="AU18" s="81">
        <v>1</v>
      </c>
      <c r="AV18" s="81">
        <v>2</v>
      </c>
      <c r="AW18" s="81">
        <v>5</v>
      </c>
      <c r="AX18" s="81">
        <v>2</v>
      </c>
      <c r="AY18" s="81">
        <v>4</v>
      </c>
      <c r="AZ18" s="81">
        <v>1</v>
      </c>
      <c r="BA18" s="81">
        <v>0</v>
      </c>
      <c r="BB18" s="81">
        <v>12</v>
      </c>
      <c r="BC18" s="81">
        <v>0</v>
      </c>
      <c r="BD18" s="81">
        <v>22</v>
      </c>
      <c r="BE18" s="81">
        <v>1</v>
      </c>
      <c r="BF18" s="81">
        <v>3</v>
      </c>
      <c r="BG18" s="81">
        <v>11.5</v>
      </c>
      <c r="BH18" s="81">
        <v>2</v>
      </c>
      <c r="BI18" s="81">
        <v>10</v>
      </c>
      <c r="BJ18" s="81">
        <v>2</v>
      </c>
      <c r="BK18" s="81">
        <v>2</v>
      </c>
      <c r="BL18" s="81">
        <v>6</v>
      </c>
      <c r="BM18" s="81">
        <v>1</v>
      </c>
      <c r="BN18" s="81">
        <v>3</v>
      </c>
      <c r="BO18" s="81">
        <v>7</v>
      </c>
      <c r="BP18" s="81">
        <v>2</v>
      </c>
      <c r="BQ18" s="81">
        <v>7</v>
      </c>
      <c r="BR18" s="81">
        <v>8</v>
      </c>
      <c r="BS18" s="81">
        <v>4</v>
      </c>
      <c r="BT18" s="81">
        <v>2</v>
      </c>
      <c r="BU18" s="81">
        <v>1</v>
      </c>
      <c r="BV18" s="81">
        <v>2</v>
      </c>
      <c r="BW18" s="81">
        <v>3</v>
      </c>
      <c r="BX18" s="81">
        <v>13</v>
      </c>
      <c r="BY18" s="81">
        <v>3</v>
      </c>
      <c r="BZ18" s="81">
        <v>5</v>
      </c>
      <c r="CA18" s="81">
        <v>6</v>
      </c>
      <c r="CB18" s="81">
        <v>10</v>
      </c>
      <c r="CC18" s="81">
        <v>11</v>
      </c>
      <c r="CD18" s="81">
        <v>0</v>
      </c>
      <c r="CE18" s="81">
        <v>10</v>
      </c>
      <c r="CF18" s="81">
        <v>13</v>
      </c>
      <c r="CG18" s="81">
        <v>1</v>
      </c>
      <c r="CH18" s="81">
        <v>10</v>
      </c>
      <c r="CI18" s="81">
        <v>1</v>
      </c>
      <c r="CJ18" s="81">
        <v>16</v>
      </c>
      <c r="CK18" s="81">
        <v>8</v>
      </c>
      <c r="CL18" s="81">
        <v>1</v>
      </c>
      <c r="CM18" s="81">
        <v>2</v>
      </c>
      <c r="CN18" s="81">
        <v>2</v>
      </c>
      <c r="CO18" s="81">
        <v>3</v>
      </c>
      <c r="CP18" s="81">
        <v>2</v>
      </c>
      <c r="CQ18" s="81">
        <v>13</v>
      </c>
      <c r="CR18" s="81">
        <v>3</v>
      </c>
      <c r="CS18" s="81">
        <v>2</v>
      </c>
      <c r="CT18" s="81">
        <v>11</v>
      </c>
      <c r="CU18" s="81">
        <v>12</v>
      </c>
      <c r="CV18" s="81">
        <v>0</v>
      </c>
      <c r="CW18" s="81">
        <v>3</v>
      </c>
      <c r="CX18" s="81">
        <v>14</v>
      </c>
      <c r="CY18" s="81">
        <v>1</v>
      </c>
      <c r="CZ18" s="81">
        <v>2</v>
      </c>
      <c r="DA18" s="81">
        <v>0</v>
      </c>
      <c r="DB18" s="81">
        <v>5</v>
      </c>
      <c r="DC18" s="81">
        <v>2</v>
      </c>
      <c r="DD18" s="81">
        <v>7</v>
      </c>
      <c r="DE18" s="81">
        <v>3</v>
      </c>
      <c r="DF18" s="81">
        <v>2</v>
      </c>
      <c r="DG18" s="81">
        <v>6</v>
      </c>
      <c r="DH18" s="81">
        <v>14</v>
      </c>
      <c r="DI18" s="81">
        <v>3</v>
      </c>
      <c r="DJ18" s="81">
        <v>3</v>
      </c>
      <c r="DK18" s="81">
        <v>4</v>
      </c>
      <c r="DL18" s="81">
        <v>2</v>
      </c>
      <c r="DM18" s="81">
        <v>4</v>
      </c>
      <c r="DN18" s="81">
        <v>10</v>
      </c>
      <c r="DO18" s="81">
        <v>13</v>
      </c>
      <c r="DP18" s="81">
        <v>14</v>
      </c>
      <c r="DQ18" s="81">
        <v>3</v>
      </c>
      <c r="DR18" s="81">
        <v>1</v>
      </c>
      <c r="DS18" s="81">
        <v>7</v>
      </c>
      <c r="DT18" s="81">
        <v>1</v>
      </c>
      <c r="DU18" s="81">
        <v>9</v>
      </c>
      <c r="DV18" s="81">
        <v>5</v>
      </c>
      <c r="DW18" s="81">
        <v>2</v>
      </c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</row>
    <row r="19" spans="1:787" x14ac:dyDescent="0.25">
      <c r="A19" s="58" t="s">
        <v>279</v>
      </c>
      <c r="B19" s="58" t="s">
        <v>280</v>
      </c>
      <c r="C19" s="58" t="s">
        <v>281</v>
      </c>
      <c r="D19" s="59">
        <v>13200</v>
      </c>
      <c r="E19" s="59" t="str">
        <f>VLOOKUP(C19,Data_PulledFromUniProt!$B$2:$E$782,4,FALSE)</f>
        <v>MELGLSWVFLVAILEGVQCEVQLVESGGGLVQPGGSLRLSCAASGFTFSSYDMHWVRQATGKGLEWVSAIGTAGDPYYPGSVKGRFTISRENAKNSLYLQMNSLRAGDTAVYYCAR</v>
      </c>
      <c r="F19" s="58">
        <v>7</v>
      </c>
      <c r="G19" s="81">
        <v>1</v>
      </c>
      <c r="H19" s="81">
        <v>2</v>
      </c>
      <c r="I19" s="81">
        <v>0</v>
      </c>
      <c r="J19" s="81">
        <v>1</v>
      </c>
      <c r="K19" s="81">
        <v>1</v>
      </c>
      <c r="L19" s="81">
        <v>2</v>
      </c>
      <c r="M19" s="81">
        <v>4</v>
      </c>
      <c r="N19" s="81">
        <v>1</v>
      </c>
      <c r="O19" s="81">
        <v>3</v>
      </c>
      <c r="P19" s="81">
        <v>0.5</v>
      </c>
      <c r="Q19" s="81">
        <v>3</v>
      </c>
      <c r="R19" s="81">
        <v>1</v>
      </c>
      <c r="S19" s="81">
        <v>1</v>
      </c>
      <c r="T19" s="81">
        <v>0</v>
      </c>
      <c r="U19" s="81">
        <v>5</v>
      </c>
      <c r="V19" s="81">
        <v>1</v>
      </c>
      <c r="W19" s="81">
        <v>1</v>
      </c>
      <c r="X19" s="81">
        <v>2</v>
      </c>
      <c r="Y19" s="81">
        <v>0</v>
      </c>
      <c r="Z19" s="81">
        <v>1</v>
      </c>
      <c r="AA19" s="81">
        <v>0</v>
      </c>
      <c r="AB19" s="81">
        <v>1</v>
      </c>
      <c r="AC19" s="81">
        <v>1</v>
      </c>
      <c r="AD19" s="81">
        <v>0</v>
      </c>
      <c r="AE19" s="81">
        <v>0</v>
      </c>
      <c r="AF19" s="81">
        <v>2</v>
      </c>
      <c r="AG19" s="81">
        <v>1</v>
      </c>
      <c r="AH19" s="81">
        <v>1</v>
      </c>
      <c r="AI19" s="81">
        <v>0</v>
      </c>
      <c r="AJ19" s="81">
        <v>1</v>
      </c>
      <c r="AK19" s="81">
        <v>3</v>
      </c>
      <c r="AL19" s="81">
        <v>1</v>
      </c>
      <c r="AM19" s="81">
        <v>1</v>
      </c>
      <c r="AN19" s="81">
        <v>1</v>
      </c>
      <c r="AO19" s="81">
        <v>1</v>
      </c>
      <c r="AP19" s="81">
        <v>2</v>
      </c>
      <c r="AQ19" s="81">
        <v>2</v>
      </c>
      <c r="AR19" s="81">
        <v>0</v>
      </c>
      <c r="AS19" s="81">
        <v>4</v>
      </c>
      <c r="AT19" s="81">
        <v>2</v>
      </c>
      <c r="AU19" s="81">
        <v>1</v>
      </c>
      <c r="AV19" s="81">
        <v>0</v>
      </c>
      <c r="AW19" s="81">
        <v>0</v>
      </c>
      <c r="AX19" s="81">
        <v>0</v>
      </c>
      <c r="AY19" s="81">
        <v>1</v>
      </c>
      <c r="AZ19" s="81">
        <v>7</v>
      </c>
      <c r="BA19" s="81">
        <v>0</v>
      </c>
      <c r="BB19" s="81">
        <v>1</v>
      </c>
      <c r="BC19" s="81">
        <v>0</v>
      </c>
      <c r="BD19" s="81">
        <v>2</v>
      </c>
      <c r="BE19" s="81">
        <v>1</v>
      </c>
      <c r="BF19" s="81">
        <v>0</v>
      </c>
      <c r="BG19" s="81">
        <v>1.5</v>
      </c>
      <c r="BH19" s="81">
        <v>8</v>
      </c>
      <c r="BI19" s="81">
        <v>2</v>
      </c>
      <c r="BJ19" s="81">
        <v>4</v>
      </c>
      <c r="BK19" s="81">
        <v>1</v>
      </c>
      <c r="BL19" s="81">
        <v>1</v>
      </c>
      <c r="BM19" s="81">
        <v>2</v>
      </c>
      <c r="BN19" s="81">
        <v>1</v>
      </c>
      <c r="BO19" s="81">
        <v>1</v>
      </c>
      <c r="BP19" s="81">
        <v>0</v>
      </c>
      <c r="BQ19" s="81">
        <v>1</v>
      </c>
      <c r="BR19" s="81">
        <v>1</v>
      </c>
      <c r="BS19" s="81">
        <v>1</v>
      </c>
      <c r="BT19" s="81">
        <v>1</v>
      </c>
      <c r="BU19" s="81">
        <v>2</v>
      </c>
      <c r="BV19" s="81">
        <v>3</v>
      </c>
      <c r="BW19" s="81">
        <v>2</v>
      </c>
      <c r="BX19" s="81">
        <v>1</v>
      </c>
      <c r="BY19" s="81">
        <v>1</v>
      </c>
      <c r="BZ19" s="81">
        <v>0</v>
      </c>
      <c r="CA19" s="81">
        <v>1</v>
      </c>
      <c r="CB19" s="81">
        <v>1</v>
      </c>
      <c r="CC19" s="81">
        <v>2</v>
      </c>
      <c r="CD19" s="81">
        <v>1</v>
      </c>
      <c r="CE19" s="81">
        <v>2</v>
      </c>
      <c r="CF19" s="81">
        <v>1</v>
      </c>
      <c r="CG19" s="81">
        <v>1</v>
      </c>
      <c r="CH19" s="81">
        <v>1</v>
      </c>
      <c r="CI19" s="81">
        <v>6</v>
      </c>
      <c r="CJ19" s="81">
        <v>4</v>
      </c>
      <c r="CK19" s="81">
        <v>1</v>
      </c>
      <c r="CL19" s="81">
        <v>2</v>
      </c>
      <c r="CM19" s="81">
        <v>1</v>
      </c>
      <c r="CN19" s="81">
        <v>1</v>
      </c>
      <c r="CO19" s="81">
        <v>1</v>
      </c>
      <c r="CP19" s="81">
        <v>1</v>
      </c>
      <c r="CQ19" s="81">
        <v>1</v>
      </c>
      <c r="CR19" s="81">
        <v>0</v>
      </c>
      <c r="CS19" s="81">
        <v>2</v>
      </c>
      <c r="CT19" s="81">
        <v>1</v>
      </c>
      <c r="CU19" s="81">
        <v>1</v>
      </c>
      <c r="CV19" s="81">
        <v>1</v>
      </c>
      <c r="CW19" s="81">
        <v>3</v>
      </c>
      <c r="CX19" s="81">
        <v>1</v>
      </c>
      <c r="CY19" s="81">
        <v>4</v>
      </c>
      <c r="CZ19" s="81">
        <v>1</v>
      </c>
      <c r="DA19" s="81">
        <v>9</v>
      </c>
      <c r="DB19" s="81">
        <v>1</v>
      </c>
      <c r="DC19" s="81">
        <v>7</v>
      </c>
      <c r="DD19" s="81">
        <v>22</v>
      </c>
      <c r="DE19" s="81">
        <v>1</v>
      </c>
      <c r="DF19" s="81">
        <v>0</v>
      </c>
      <c r="DG19" s="81">
        <v>1</v>
      </c>
      <c r="DH19" s="81">
        <v>2</v>
      </c>
      <c r="DI19" s="81">
        <v>2</v>
      </c>
      <c r="DJ19" s="81">
        <v>3</v>
      </c>
      <c r="DK19" s="81">
        <v>2</v>
      </c>
      <c r="DL19" s="81">
        <v>1</v>
      </c>
      <c r="DM19" s="81">
        <v>1</v>
      </c>
      <c r="DN19" s="81">
        <v>1</v>
      </c>
      <c r="DO19" s="81">
        <v>2</v>
      </c>
      <c r="DP19" s="81">
        <v>2</v>
      </c>
      <c r="DQ19" s="81">
        <v>0</v>
      </c>
      <c r="DR19" s="81">
        <v>2</v>
      </c>
      <c r="DS19" s="81">
        <v>2</v>
      </c>
      <c r="DT19" s="81">
        <v>3</v>
      </c>
      <c r="DU19" s="81">
        <v>2</v>
      </c>
      <c r="DV19" s="81">
        <v>2</v>
      </c>
      <c r="DW19" s="81">
        <v>11</v>
      </c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</row>
    <row r="20" spans="1:787" x14ac:dyDescent="0.25">
      <c r="A20" s="58" t="s">
        <v>282</v>
      </c>
      <c r="B20" s="58" t="s">
        <v>283</v>
      </c>
      <c r="C20" s="58" t="s">
        <v>284</v>
      </c>
      <c r="D20" s="59">
        <v>52600</v>
      </c>
      <c r="E20" s="59" t="str">
        <f>VLOOKUP(C20,Data_PulledFromUniProt!$B$2:$E$782,4,FALSE)</f>
        <v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v>
      </c>
      <c r="F20" s="58">
        <v>6.39</v>
      </c>
      <c r="G20" s="81">
        <v>221</v>
      </c>
      <c r="H20" s="81">
        <v>124</v>
      </c>
      <c r="I20" s="81">
        <v>390</v>
      </c>
      <c r="J20" s="81">
        <v>364</v>
      </c>
      <c r="K20" s="81">
        <v>102</v>
      </c>
      <c r="L20" s="81">
        <v>281</v>
      </c>
      <c r="M20" s="81">
        <v>156</v>
      </c>
      <c r="N20" s="81">
        <v>9</v>
      </c>
      <c r="O20" s="81">
        <v>2</v>
      </c>
      <c r="P20" s="81">
        <v>95</v>
      </c>
      <c r="Q20" s="81">
        <v>21</v>
      </c>
      <c r="R20" s="81">
        <v>68</v>
      </c>
      <c r="S20" s="81">
        <v>2</v>
      </c>
      <c r="T20" s="81">
        <v>26</v>
      </c>
      <c r="U20" s="81">
        <v>40</v>
      </c>
      <c r="V20" s="81">
        <v>46</v>
      </c>
      <c r="W20" s="81">
        <v>271</v>
      </c>
      <c r="X20" s="81">
        <v>135</v>
      </c>
      <c r="Y20" s="81">
        <v>365</v>
      </c>
      <c r="Z20" s="81">
        <v>57</v>
      </c>
      <c r="AA20" s="81">
        <v>403</v>
      </c>
      <c r="AB20" s="81">
        <v>208</v>
      </c>
      <c r="AC20" s="81">
        <v>181</v>
      </c>
      <c r="AD20" s="81">
        <v>233</v>
      </c>
      <c r="AE20" s="81">
        <v>429</v>
      </c>
      <c r="AF20" s="81">
        <v>122</v>
      </c>
      <c r="AG20" s="81">
        <v>165</v>
      </c>
      <c r="AH20" s="81">
        <v>104</v>
      </c>
      <c r="AI20" s="81">
        <v>110</v>
      </c>
      <c r="AJ20" s="81">
        <v>2</v>
      </c>
      <c r="AK20" s="81">
        <v>41</v>
      </c>
      <c r="AL20" s="81">
        <v>29</v>
      </c>
      <c r="AM20" s="81">
        <v>79</v>
      </c>
      <c r="AN20" s="81">
        <v>121</v>
      </c>
      <c r="AO20" s="81">
        <v>197</v>
      </c>
      <c r="AP20" s="81">
        <v>16</v>
      </c>
      <c r="AQ20" s="81">
        <v>67</v>
      </c>
      <c r="AR20" s="81">
        <v>99</v>
      </c>
      <c r="AS20" s="81">
        <v>27.5</v>
      </c>
      <c r="AT20" s="81">
        <v>17</v>
      </c>
      <c r="AU20" s="81">
        <v>11</v>
      </c>
      <c r="AV20" s="81">
        <v>396</v>
      </c>
      <c r="AW20" s="81">
        <v>422</v>
      </c>
      <c r="AX20" s="81">
        <v>342</v>
      </c>
      <c r="AY20" s="81">
        <v>418</v>
      </c>
      <c r="AZ20" s="81">
        <v>15</v>
      </c>
      <c r="BA20" s="81">
        <v>101</v>
      </c>
      <c r="BB20" s="81">
        <v>162</v>
      </c>
      <c r="BC20" s="81">
        <v>84</v>
      </c>
      <c r="BD20" s="81">
        <v>63</v>
      </c>
      <c r="BE20" s="81">
        <v>134</v>
      </c>
      <c r="BF20" s="81">
        <v>403</v>
      </c>
      <c r="BG20" s="81">
        <v>29.5</v>
      </c>
      <c r="BH20" s="81">
        <v>136</v>
      </c>
      <c r="BI20" s="81">
        <v>155</v>
      </c>
      <c r="BJ20" s="81">
        <v>94</v>
      </c>
      <c r="BK20" s="81">
        <v>436</v>
      </c>
      <c r="BL20" s="81">
        <v>210</v>
      </c>
      <c r="BM20" s="81">
        <v>122</v>
      </c>
      <c r="BN20" s="81">
        <v>420</v>
      </c>
      <c r="BO20" s="81">
        <v>260</v>
      </c>
      <c r="BP20" s="81">
        <v>330</v>
      </c>
      <c r="BQ20" s="81">
        <v>270</v>
      </c>
      <c r="BR20" s="81">
        <v>111</v>
      </c>
      <c r="BS20" s="81">
        <v>372</v>
      </c>
      <c r="BT20" s="81">
        <v>249</v>
      </c>
      <c r="BU20" s="81">
        <v>3</v>
      </c>
      <c r="BV20" s="81">
        <v>53</v>
      </c>
      <c r="BW20" s="81">
        <v>249</v>
      </c>
      <c r="BX20" s="81">
        <v>0</v>
      </c>
      <c r="BY20" s="81">
        <v>97</v>
      </c>
      <c r="BZ20" s="81">
        <v>358</v>
      </c>
      <c r="CA20" s="81">
        <v>177</v>
      </c>
      <c r="CB20" s="81">
        <v>412</v>
      </c>
      <c r="CC20" s="81">
        <v>63</v>
      </c>
      <c r="CD20" s="81">
        <v>0</v>
      </c>
      <c r="CE20" s="81">
        <v>104</v>
      </c>
      <c r="CF20" s="81">
        <v>33</v>
      </c>
      <c r="CG20" s="81">
        <v>6</v>
      </c>
      <c r="CH20" s="81">
        <v>84</v>
      </c>
      <c r="CI20" s="81">
        <v>266</v>
      </c>
      <c r="CJ20" s="81">
        <v>152</v>
      </c>
      <c r="CK20" s="81">
        <v>105</v>
      </c>
      <c r="CL20" s="81">
        <v>92</v>
      </c>
      <c r="CM20" s="81">
        <v>0</v>
      </c>
      <c r="CN20" s="81">
        <v>91</v>
      </c>
      <c r="CO20" s="81">
        <v>268</v>
      </c>
      <c r="CP20" s="81">
        <v>71</v>
      </c>
      <c r="CQ20" s="81">
        <v>0</v>
      </c>
      <c r="CR20" s="81">
        <v>99</v>
      </c>
      <c r="CS20" s="81">
        <v>67</v>
      </c>
      <c r="CT20" s="81">
        <v>106</v>
      </c>
      <c r="CU20" s="81">
        <v>70</v>
      </c>
      <c r="CV20" s="81">
        <v>0</v>
      </c>
      <c r="CW20" s="81">
        <v>13</v>
      </c>
      <c r="CX20" s="81">
        <v>19</v>
      </c>
      <c r="CY20" s="81">
        <v>7</v>
      </c>
      <c r="CZ20" s="81">
        <v>368</v>
      </c>
      <c r="DA20" s="81">
        <v>26</v>
      </c>
      <c r="DB20" s="81">
        <v>198</v>
      </c>
      <c r="DC20" s="81">
        <v>209</v>
      </c>
      <c r="DD20" s="81">
        <v>101</v>
      </c>
      <c r="DE20" s="81">
        <v>239</v>
      </c>
      <c r="DF20" s="81">
        <v>81</v>
      </c>
      <c r="DG20" s="81">
        <v>208</v>
      </c>
      <c r="DH20" s="81">
        <v>46</v>
      </c>
      <c r="DI20" s="81">
        <v>161</v>
      </c>
      <c r="DJ20" s="81">
        <v>15</v>
      </c>
      <c r="DK20" s="81">
        <v>14</v>
      </c>
      <c r="DL20" s="81">
        <v>204</v>
      </c>
      <c r="DM20" s="81">
        <v>272</v>
      </c>
      <c r="DN20" s="81">
        <v>261</v>
      </c>
      <c r="DO20" s="81">
        <v>99</v>
      </c>
      <c r="DP20" s="81">
        <v>200</v>
      </c>
      <c r="DQ20" s="81">
        <v>65</v>
      </c>
      <c r="DR20" s="81">
        <v>12</v>
      </c>
      <c r="DS20" s="81">
        <v>29</v>
      </c>
      <c r="DT20" s="81">
        <v>33</v>
      </c>
      <c r="DU20" s="81">
        <v>16</v>
      </c>
      <c r="DV20" s="81">
        <v>164</v>
      </c>
      <c r="DW20" s="81">
        <v>146</v>
      </c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</row>
    <row r="21" spans="1:787" x14ac:dyDescent="0.25">
      <c r="A21" s="58" t="s">
        <v>285</v>
      </c>
      <c r="B21" s="58" t="s">
        <v>286</v>
      </c>
      <c r="C21" s="58" t="s">
        <v>287</v>
      </c>
      <c r="D21" s="59">
        <v>59600</v>
      </c>
      <c r="E21" s="59" t="str">
        <f>VLOOKUP(C21,Data_PulledFromUniProt!$B$2:$E$782,4,FALSE)</f>
        <v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v>
      </c>
      <c r="F21" s="58">
        <v>6.39</v>
      </c>
      <c r="G21" s="81">
        <v>87</v>
      </c>
      <c r="H21" s="81">
        <v>5</v>
      </c>
      <c r="I21" s="81">
        <v>39</v>
      </c>
      <c r="J21" s="81">
        <v>51</v>
      </c>
      <c r="K21" s="81">
        <v>4</v>
      </c>
      <c r="L21" s="81">
        <v>109</v>
      </c>
      <c r="M21" s="81">
        <v>35</v>
      </c>
      <c r="N21" s="81">
        <v>21</v>
      </c>
      <c r="O21" s="81">
        <v>16</v>
      </c>
      <c r="P21" s="81">
        <v>16.5</v>
      </c>
      <c r="Q21" s="81">
        <v>0</v>
      </c>
      <c r="R21" s="81">
        <v>11</v>
      </c>
      <c r="S21" s="81">
        <v>4</v>
      </c>
      <c r="T21" s="81">
        <v>0</v>
      </c>
      <c r="U21" s="81">
        <v>2</v>
      </c>
      <c r="V21" s="81">
        <v>19</v>
      </c>
      <c r="W21" s="81">
        <v>250</v>
      </c>
      <c r="X21" s="81">
        <v>42</v>
      </c>
      <c r="Y21" s="81">
        <v>17</v>
      </c>
      <c r="Z21" s="81">
        <v>0</v>
      </c>
      <c r="AA21" s="81">
        <v>120</v>
      </c>
      <c r="AB21" s="81">
        <v>64</v>
      </c>
      <c r="AC21" s="81">
        <v>21</v>
      </c>
      <c r="AD21" s="81">
        <v>1</v>
      </c>
      <c r="AE21" s="81">
        <v>55</v>
      </c>
      <c r="AF21" s="81">
        <v>80</v>
      </c>
      <c r="AG21" s="81">
        <v>68</v>
      </c>
      <c r="AH21" s="81">
        <v>26</v>
      </c>
      <c r="AI21" s="81">
        <v>11</v>
      </c>
      <c r="AJ21" s="81">
        <v>2</v>
      </c>
      <c r="AK21" s="81">
        <v>3</v>
      </c>
      <c r="AL21" s="81">
        <v>3</v>
      </c>
      <c r="AM21" s="81">
        <v>0</v>
      </c>
      <c r="AN21" s="81">
        <v>4</v>
      </c>
      <c r="AO21" s="81">
        <v>77</v>
      </c>
      <c r="AP21" s="81">
        <v>3.5</v>
      </c>
      <c r="AQ21" s="81">
        <v>0</v>
      </c>
      <c r="AR21" s="81">
        <v>0</v>
      </c>
      <c r="AS21" s="81">
        <v>24</v>
      </c>
      <c r="AT21" s="81">
        <v>2</v>
      </c>
      <c r="AU21" s="81">
        <v>0</v>
      </c>
      <c r="AV21" s="81">
        <v>61</v>
      </c>
      <c r="AW21" s="81">
        <v>62</v>
      </c>
      <c r="AX21" s="81">
        <v>4</v>
      </c>
      <c r="AY21" s="81">
        <v>101</v>
      </c>
      <c r="AZ21" s="81">
        <v>0</v>
      </c>
      <c r="BA21" s="81">
        <v>0</v>
      </c>
      <c r="BB21" s="81">
        <v>45</v>
      </c>
      <c r="BC21" s="81">
        <v>0</v>
      </c>
      <c r="BD21" s="81">
        <v>2</v>
      </c>
      <c r="BE21" s="81">
        <v>58</v>
      </c>
      <c r="BF21" s="81">
        <v>58</v>
      </c>
      <c r="BG21" s="81">
        <v>3</v>
      </c>
      <c r="BH21" s="81">
        <v>49</v>
      </c>
      <c r="BI21" s="81">
        <v>31</v>
      </c>
      <c r="BJ21" s="81">
        <v>41</v>
      </c>
      <c r="BK21" s="81">
        <v>24</v>
      </c>
      <c r="BL21" s="81">
        <v>91</v>
      </c>
      <c r="BM21" s="81">
        <v>21</v>
      </c>
      <c r="BN21" s="81">
        <v>26</v>
      </c>
      <c r="BO21" s="81">
        <v>73</v>
      </c>
      <c r="BP21" s="81">
        <v>134</v>
      </c>
      <c r="BQ21" s="81">
        <v>115</v>
      </c>
      <c r="BR21" s="81">
        <v>5</v>
      </c>
      <c r="BS21" s="81">
        <v>139</v>
      </c>
      <c r="BT21" s="81">
        <v>95</v>
      </c>
      <c r="BU21" s="81">
        <v>16</v>
      </c>
      <c r="BV21" s="81">
        <v>13</v>
      </c>
      <c r="BW21" s="81">
        <v>35</v>
      </c>
      <c r="BX21" s="81">
        <v>6</v>
      </c>
      <c r="BY21" s="81">
        <v>28</v>
      </c>
      <c r="BZ21" s="81">
        <v>201</v>
      </c>
      <c r="CA21" s="81">
        <v>98</v>
      </c>
      <c r="CB21" s="81">
        <v>188</v>
      </c>
      <c r="CC21" s="81">
        <v>153</v>
      </c>
      <c r="CD21" s="81">
        <v>4</v>
      </c>
      <c r="CE21" s="81">
        <v>173</v>
      </c>
      <c r="CF21" s="81">
        <v>6</v>
      </c>
      <c r="CG21" s="81">
        <v>0</v>
      </c>
      <c r="CH21" s="81">
        <v>36</v>
      </c>
      <c r="CI21" s="81">
        <v>151</v>
      </c>
      <c r="CJ21" s="81">
        <v>38</v>
      </c>
      <c r="CK21" s="81">
        <v>5</v>
      </c>
      <c r="CL21" s="81">
        <v>76</v>
      </c>
      <c r="CM21" s="81">
        <v>1</v>
      </c>
      <c r="CN21" s="81">
        <v>54</v>
      </c>
      <c r="CO21" s="81">
        <v>147</v>
      </c>
      <c r="CP21" s="81">
        <v>26</v>
      </c>
      <c r="CQ21" s="81">
        <v>7</v>
      </c>
      <c r="CR21" s="81">
        <v>145</v>
      </c>
      <c r="CS21" s="81">
        <v>2</v>
      </c>
      <c r="CT21" s="81">
        <v>59</v>
      </c>
      <c r="CU21" s="81">
        <v>100</v>
      </c>
      <c r="CV21" s="81">
        <v>4</v>
      </c>
      <c r="CW21" s="81">
        <v>7</v>
      </c>
      <c r="CX21" s="81">
        <v>4</v>
      </c>
      <c r="CY21" s="81">
        <v>120</v>
      </c>
      <c r="CZ21" s="81">
        <v>131</v>
      </c>
      <c r="DA21" s="81">
        <v>3</v>
      </c>
      <c r="DB21" s="81">
        <v>11</v>
      </c>
      <c r="DC21" s="81">
        <v>191</v>
      </c>
      <c r="DD21" s="81">
        <v>4</v>
      </c>
      <c r="DE21" s="81">
        <v>110</v>
      </c>
      <c r="DF21" s="81">
        <v>61</v>
      </c>
      <c r="DG21" s="81">
        <v>148</v>
      </c>
      <c r="DH21" s="81">
        <v>6</v>
      </c>
      <c r="DI21" s="81">
        <v>226</v>
      </c>
      <c r="DJ21" s="81">
        <v>19</v>
      </c>
      <c r="DK21" s="81">
        <v>11</v>
      </c>
      <c r="DL21" s="81">
        <v>235</v>
      </c>
      <c r="DM21" s="81">
        <v>271</v>
      </c>
      <c r="DN21" s="81">
        <v>92</v>
      </c>
      <c r="DO21" s="81">
        <v>12</v>
      </c>
      <c r="DP21" s="81">
        <v>0</v>
      </c>
      <c r="DQ21" s="81">
        <v>6</v>
      </c>
      <c r="DR21" s="81">
        <v>8</v>
      </c>
      <c r="DS21" s="81">
        <v>7</v>
      </c>
      <c r="DT21" s="81">
        <v>69</v>
      </c>
      <c r="DU21" s="81">
        <v>6</v>
      </c>
      <c r="DV21" s="81">
        <v>66</v>
      </c>
      <c r="DW21" s="81">
        <v>14</v>
      </c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</row>
    <row r="22" spans="1:787" x14ac:dyDescent="0.25">
      <c r="A22" s="58" t="s">
        <v>288</v>
      </c>
      <c r="B22" s="58" t="s">
        <v>289</v>
      </c>
      <c r="C22" s="58" t="s">
        <v>290</v>
      </c>
      <c r="D22" s="59">
        <v>11200</v>
      </c>
      <c r="E22" s="59" t="str">
        <f>VLOOKUP(C22,Data_PulledFromUniProt!$B$2:$E$782,4,FALSE)</f>
        <v>MKLLAATVLLLTICSLEGALVRRQAKEPCVESLVSQYFQTVTDYGKDLMEKVKSPELQAEAKSYFEKSKEQLTPLIKKAGTELVNFLSYFVELGTQPATQ</v>
      </c>
      <c r="F22" s="58">
        <v>7</v>
      </c>
      <c r="G22" s="81">
        <v>6</v>
      </c>
      <c r="H22" s="81">
        <v>8</v>
      </c>
      <c r="I22" s="81">
        <v>13</v>
      </c>
      <c r="J22" s="81">
        <v>8</v>
      </c>
      <c r="K22" s="81">
        <v>8</v>
      </c>
      <c r="L22" s="81">
        <v>0</v>
      </c>
      <c r="M22" s="81">
        <v>5</v>
      </c>
      <c r="N22" s="81">
        <v>0</v>
      </c>
      <c r="O22" s="81">
        <v>6</v>
      </c>
      <c r="P22" s="81">
        <v>14.5</v>
      </c>
      <c r="Q22" s="81">
        <v>13</v>
      </c>
      <c r="R22" s="81">
        <v>22</v>
      </c>
      <c r="S22" s="81">
        <v>8</v>
      </c>
      <c r="T22" s="81">
        <v>12</v>
      </c>
      <c r="U22" s="81">
        <v>30</v>
      </c>
      <c r="V22" s="81">
        <v>13</v>
      </c>
      <c r="W22" s="81">
        <v>5</v>
      </c>
      <c r="X22" s="81">
        <v>11</v>
      </c>
      <c r="Y22" s="81">
        <v>12</v>
      </c>
      <c r="Z22" s="81">
        <v>30</v>
      </c>
      <c r="AA22" s="81">
        <v>4</v>
      </c>
      <c r="AB22" s="81">
        <v>4</v>
      </c>
      <c r="AC22" s="81">
        <v>8</v>
      </c>
      <c r="AD22" s="81">
        <v>3</v>
      </c>
      <c r="AE22" s="81">
        <v>11</v>
      </c>
      <c r="AF22" s="81">
        <v>2</v>
      </c>
      <c r="AG22" s="81">
        <v>2</v>
      </c>
      <c r="AH22" s="81">
        <v>6</v>
      </c>
      <c r="AI22" s="81">
        <v>0</v>
      </c>
      <c r="AJ22" s="81">
        <v>7</v>
      </c>
      <c r="AK22" s="81">
        <v>0</v>
      </c>
      <c r="AL22" s="81">
        <v>0</v>
      </c>
      <c r="AM22" s="81">
        <v>0</v>
      </c>
      <c r="AN22" s="81">
        <v>5</v>
      </c>
      <c r="AO22" s="81">
        <v>6</v>
      </c>
      <c r="AP22" s="81">
        <v>3</v>
      </c>
      <c r="AQ22" s="81">
        <v>0</v>
      </c>
      <c r="AR22" s="81">
        <v>0</v>
      </c>
      <c r="AS22" s="81">
        <v>2.5</v>
      </c>
      <c r="AT22" s="81">
        <v>22</v>
      </c>
      <c r="AU22" s="81">
        <v>24</v>
      </c>
      <c r="AV22" s="81">
        <v>21</v>
      </c>
      <c r="AW22" s="81">
        <v>18</v>
      </c>
      <c r="AX22" s="81">
        <v>24</v>
      </c>
      <c r="AY22" s="81">
        <v>20</v>
      </c>
      <c r="AZ22" s="81">
        <v>0</v>
      </c>
      <c r="BA22" s="81">
        <v>93</v>
      </c>
      <c r="BB22" s="81">
        <v>15</v>
      </c>
      <c r="BC22" s="81">
        <v>0</v>
      </c>
      <c r="BD22" s="81">
        <v>7</v>
      </c>
      <c r="BE22" s="81">
        <v>6</v>
      </c>
      <c r="BF22" s="81">
        <v>19</v>
      </c>
      <c r="BG22" s="81">
        <v>4</v>
      </c>
      <c r="BH22" s="81">
        <v>0</v>
      </c>
      <c r="BI22" s="81">
        <v>0</v>
      </c>
      <c r="BJ22" s="81">
        <v>12</v>
      </c>
      <c r="BK22" s="81">
        <v>9</v>
      </c>
      <c r="BL22" s="81">
        <v>10</v>
      </c>
      <c r="BM22" s="81">
        <v>15</v>
      </c>
      <c r="BN22" s="81">
        <v>9</v>
      </c>
      <c r="BO22" s="81">
        <v>6</v>
      </c>
      <c r="BP22" s="81">
        <v>18</v>
      </c>
      <c r="BQ22" s="81">
        <v>12</v>
      </c>
      <c r="BR22" s="81">
        <v>9</v>
      </c>
      <c r="BS22" s="81">
        <v>6</v>
      </c>
      <c r="BT22" s="81">
        <v>10</v>
      </c>
      <c r="BU22" s="81">
        <v>0</v>
      </c>
      <c r="BV22" s="81">
        <v>14</v>
      </c>
      <c r="BW22" s="81">
        <v>11</v>
      </c>
      <c r="BX22" s="81">
        <v>8</v>
      </c>
      <c r="BY22" s="81">
        <v>21</v>
      </c>
      <c r="BZ22" s="81">
        <v>11</v>
      </c>
      <c r="CA22" s="81">
        <v>13</v>
      </c>
      <c r="CB22" s="81">
        <v>9</v>
      </c>
      <c r="CC22" s="81">
        <v>4</v>
      </c>
      <c r="CD22" s="81">
        <v>7</v>
      </c>
      <c r="CE22" s="81">
        <v>7</v>
      </c>
      <c r="CF22" s="81">
        <v>7</v>
      </c>
      <c r="CG22" s="81">
        <v>27</v>
      </c>
      <c r="CH22" s="81">
        <v>3</v>
      </c>
      <c r="CI22" s="81">
        <v>6</v>
      </c>
      <c r="CJ22" s="81">
        <v>11</v>
      </c>
      <c r="CK22" s="81">
        <v>8</v>
      </c>
      <c r="CL22" s="81">
        <v>9</v>
      </c>
      <c r="CM22" s="81">
        <v>10</v>
      </c>
      <c r="CN22" s="81">
        <v>13</v>
      </c>
      <c r="CO22" s="81">
        <v>9</v>
      </c>
      <c r="CP22" s="81">
        <v>11</v>
      </c>
      <c r="CQ22" s="81">
        <v>1</v>
      </c>
      <c r="CR22" s="81">
        <v>7</v>
      </c>
      <c r="CS22" s="81">
        <v>25</v>
      </c>
      <c r="CT22" s="81">
        <v>9</v>
      </c>
      <c r="CU22" s="81">
        <v>10</v>
      </c>
      <c r="CV22" s="81">
        <v>3</v>
      </c>
      <c r="CW22" s="81">
        <v>6</v>
      </c>
      <c r="CX22" s="81">
        <v>7</v>
      </c>
      <c r="CY22" s="81">
        <v>5</v>
      </c>
      <c r="CZ22" s="81">
        <v>24</v>
      </c>
      <c r="DA22" s="81">
        <v>1</v>
      </c>
      <c r="DB22" s="81">
        <v>38</v>
      </c>
      <c r="DC22" s="81">
        <v>15</v>
      </c>
      <c r="DD22" s="81">
        <v>10</v>
      </c>
      <c r="DE22" s="81">
        <v>6</v>
      </c>
      <c r="DF22" s="81">
        <v>11</v>
      </c>
      <c r="DG22" s="81">
        <v>10</v>
      </c>
      <c r="DH22" s="81">
        <v>12</v>
      </c>
      <c r="DI22" s="81">
        <v>7</v>
      </c>
      <c r="DJ22" s="81">
        <v>10</v>
      </c>
      <c r="DK22" s="81">
        <v>11</v>
      </c>
      <c r="DL22" s="81">
        <v>12</v>
      </c>
      <c r="DM22" s="81">
        <v>8</v>
      </c>
      <c r="DN22" s="81">
        <v>17</v>
      </c>
      <c r="DO22" s="81">
        <v>9</v>
      </c>
      <c r="DP22" s="81">
        <v>11</v>
      </c>
      <c r="DQ22" s="81">
        <v>1</v>
      </c>
      <c r="DR22" s="81">
        <v>9</v>
      </c>
      <c r="DS22" s="81">
        <v>9</v>
      </c>
      <c r="DT22" s="81">
        <v>11</v>
      </c>
      <c r="DU22" s="81">
        <v>5</v>
      </c>
      <c r="DV22" s="81">
        <v>14</v>
      </c>
      <c r="DW22" s="81">
        <v>47</v>
      </c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</row>
    <row r="23" spans="1:787" x14ac:dyDescent="0.25">
      <c r="A23" s="58" t="s">
        <v>291</v>
      </c>
      <c r="B23" s="58" t="s">
        <v>292</v>
      </c>
      <c r="C23" s="58" t="s">
        <v>293</v>
      </c>
      <c r="D23" s="59">
        <v>67000</v>
      </c>
      <c r="E23" s="59" t="str">
        <f>VLOOKUP(C23,Data_PulledFromUniProt!$B$2:$E$782,4,FALSE)</f>
        <v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v>
      </c>
      <c r="F23" s="58">
        <v>7</v>
      </c>
      <c r="G23" s="81">
        <v>63</v>
      </c>
      <c r="H23" s="81">
        <v>335</v>
      </c>
      <c r="I23" s="81">
        <v>0</v>
      </c>
      <c r="J23" s="81">
        <v>2</v>
      </c>
      <c r="K23" s="81">
        <v>239</v>
      </c>
      <c r="L23" s="81">
        <v>0</v>
      </c>
      <c r="M23" s="81">
        <v>19</v>
      </c>
      <c r="N23" s="81">
        <v>10</v>
      </c>
      <c r="O23" s="81">
        <v>23</v>
      </c>
      <c r="P23" s="81">
        <v>2</v>
      </c>
      <c r="Q23" s="81">
        <v>2</v>
      </c>
      <c r="R23" s="81">
        <v>4</v>
      </c>
      <c r="S23" s="81">
        <v>38</v>
      </c>
      <c r="T23" s="81">
        <v>1</v>
      </c>
      <c r="U23" s="81">
        <v>5</v>
      </c>
      <c r="V23" s="81">
        <v>5</v>
      </c>
      <c r="W23" s="81">
        <v>2</v>
      </c>
      <c r="X23" s="81">
        <v>15</v>
      </c>
      <c r="Y23" s="81">
        <v>37</v>
      </c>
      <c r="Z23" s="81">
        <v>1</v>
      </c>
      <c r="AA23" s="81">
        <v>0</v>
      </c>
      <c r="AB23" s="81">
        <v>14</v>
      </c>
      <c r="AC23" s="81">
        <v>129</v>
      </c>
      <c r="AD23" s="81">
        <v>12</v>
      </c>
      <c r="AE23" s="81">
        <v>0</v>
      </c>
      <c r="AF23" s="81">
        <v>287</v>
      </c>
      <c r="AG23" s="81">
        <v>183</v>
      </c>
      <c r="AH23" s="81">
        <v>168</v>
      </c>
      <c r="AI23" s="81">
        <v>31</v>
      </c>
      <c r="AJ23" s="81">
        <v>0</v>
      </c>
      <c r="AK23" s="81">
        <v>4</v>
      </c>
      <c r="AL23" s="81">
        <v>3</v>
      </c>
      <c r="AM23" s="81">
        <v>0</v>
      </c>
      <c r="AN23" s="81">
        <v>151</v>
      </c>
      <c r="AO23" s="81">
        <v>105</v>
      </c>
      <c r="AP23" s="81">
        <v>3.5</v>
      </c>
      <c r="AQ23" s="81">
        <v>8</v>
      </c>
      <c r="AR23" s="81">
        <v>0</v>
      </c>
      <c r="AS23" s="81">
        <v>8.5</v>
      </c>
      <c r="AT23" s="81">
        <v>0</v>
      </c>
      <c r="AU23" s="81">
        <v>0</v>
      </c>
      <c r="AV23" s="81">
        <v>0</v>
      </c>
      <c r="AW23" s="81">
        <v>0</v>
      </c>
      <c r="AX23" s="81">
        <v>6</v>
      </c>
      <c r="AY23" s="81">
        <v>0</v>
      </c>
      <c r="AZ23" s="81">
        <v>1</v>
      </c>
      <c r="BA23" s="81">
        <v>0</v>
      </c>
      <c r="BB23" s="81">
        <v>92</v>
      </c>
      <c r="BC23" s="81">
        <v>0</v>
      </c>
      <c r="BD23" s="81">
        <v>394</v>
      </c>
      <c r="BE23" s="81">
        <v>14</v>
      </c>
      <c r="BF23" s="81">
        <v>0</v>
      </c>
      <c r="BG23" s="81">
        <v>175</v>
      </c>
      <c r="BH23" s="81">
        <v>5</v>
      </c>
      <c r="BI23" s="81">
        <v>4</v>
      </c>
      <c r="BJ23" s="81">
        <v>40</v>
      </c>
      <c r="BK23" s="81">
        <v>0</v>
      </c>
      <c r="BL23" s="81">
        <v>8</v>
      </c>
      <c r="BM23" s="81">
        <v>4</v>
      </c>
      <c r="BN23" s="81">
        <v>0</v>
      </c>
      <c r="BO23" s="81">
        <v>199</v>
      </c>
      <c r="BP23" s="81">
        <v>0</v>
      </c>
      <c r="BQ23" s="81">
        <v>41</v>
      </c>
      <c r="BR23" s="81">
        <v>53</v>
      </c>
      <c r="BS23" s="81">
        <v>0</v>
      </c>
      <c r="BT23" s="81">
        <v>16</v>
      </c>
      <c r="BU23" s="81">
        <v>1</v>
      </c>
      <c r="BV23" s="81">
        <v>0</v>
      </c>
      <c r="BW23" s="81">
        <v>1</v>
      </c>
      <c r="BX23" s="81">
        <v>13</v>
      </c>
      <c r="BY23" s="81">
        <v>0</v>
      </c>
      <c r="BZ23" s="81">
        <v>0</v>
      </c>
      <c r="CA23" s="81">
        <v>21</v>
      </c>
      <c r="CB23" s="81">
        <v>4</v>
      </c>
      <c r="CC23" s="81">
        <v>339</v>
      </c>
      <c r="CD23" s="81">
        <v>0</v>
      </c>
      <c r="CE23" s="81">
        <v>324</v>
      </c>
      <c r="CF23" s="81">
        <v>8</v>
      </c>
      <c r="CG23" s="81">
        <v>0</v>
      </c>
      <c r="CH23" s="81">
        <v>62</v>
      </c>
      <c r="CI23" s="81">
        <v>0</v>
      </c>
      <c r="CJ23" s="81">
        <v>371</v>
      </c>
      <c r="CK23" s="81">
        <v>46</v>
      </c>
      <c r="CL23" s="81">
        <v>32</v>
      </c>
      <c r="CM23" s="81">
        <v>0</v>
      </c>
      <c r="CN23" s="81">
        <v>5</v>
      </c>
      <c r="CO23" s="81">
        <v>0</v>
      </c>
      <c r="CP23" s="81">
        <v>2</v>
      </c>
      <c r="CQ23" s="81">
        <v>3</v>
      </c>
      <c r="CR23" s="81">
        <v>0</v>
      </c>
      <c r="CS23" s="81">
        <v>6</v>
      </c>
      <c r="CT23" s="81">
        <v>169</v>
      </c>
      <c r="CU23" s="81">
        <v>170</v>
      </c>
      <c r="CV23" s="81">
        <v>0</v>
      </c>
      <c r="CW23" s="81">
        <v>4</v>
      </c>
      <c r="CX23" s="81">
        <v>8</v>
      </c>
      <c r="CY23" s="81">
        <v>1</v>
      </c>
      <c r="CZ23" s="81">
        <v>0</v>
      </c>
      <c r="DA23" s="81">
        <v>0</v>
      </c>
      <c r="DB23" s="81">
        <v>0</v>
      </c>
      <c r="DC23" s="81">
        <v>10</v>
      </c>
      <c r="DD23" s="81">
        <v>0</v>
      </c>
      <c r="DE23" s="81">
        <v>13</v>
      </c>
      <c r="DF23" s="81">
        <v>2</v>
      </c>
      <c r="DG23" s="81">
        <v>4</v>
      </c>
      <c r="DH23" s="81">
        <v>446</v>
      </c>
      <c r="DI23" s="81">
        <v>21</v>
      </c>
      <c r="DJ23" s="81">
        <v>8</v>
      </c>
      <c r="DK23" s="81">
        <v>7</v>
      </c>
      <c r="DL23" s="81">
        <v>4</v>
      </c>
      <c r="DM23" s="81">
        <v>2</v>
      </c>
      <c r="DN23" s="81">
        <v>281</v>
      </c>
      <c r="DO23" s="81">
        <v>294</v>
      </c>
      <c r="DP23" s="81">
        <v>418</v>
      </c>
      <c r="DQ23" s="81">
        <v>163</v>
      </c>
      <c r="DR23" s="81">
        <v>8</v>
      </c>
      <c r="DS23" s="81">
        <v>24</v>
      </c>
      <c r="DT23" s="81">
        <v>6</v>
      </c>
      <c r="DU23" s="81">
        <v>209</v>
      </c>
      <c r="DV23" s="81">
        <v>1</v>
      </c>
      <c r="DW23" s="81">
        <v>32</v>
      </c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</row>
    <row r="24" spans="1:787" x14ac:dyDescent="0.25">
      <c r="A24" s="58" t="s">
        <v>294</v>
      </c>
      <c r="B24" s="58" t="s">
        <v>295</v>
      </c>
      <c r="C24" s="58" t="s">
        <v>296</v>
      </c>
      <c r="D24" s="59">
        <v>15900</v>
      </c>
      <c r="E24" s="59" t="str">
        <f>VLOOKUP(C24,Data_PulledFromUniProt!$B$2:$E$782,4,FALSE)</f>
        <v>MASHRLLLLCLAGLVFVSEAGPTGTGESKCPLMVKVLDAVRGSPAINVAVHVFRKAADDTWEPFASGKTSESGELHGLTTEEEFVEGIYKVEIDTKSYWKALGISPFHEHAEVVFTANDSGPRRYTIAALLSPYSYSTTAVVTNPKE</v>
      </c>
      <c r="F24" s="58">
        <v>5.72</v>
      </c>
      <c r="G24" s="81">
        <v>4</v>
      </c>
      <c r="H24" s="81">
        <v>11</v>
      </c>
      <c r="I24" s="81">
        <v>6</v>
      </c>
      <c r="J24" s="81">
        <v>5</v>
      </c>
      <c r="K24" s="81">
        <v>58</v>
      </c>
      <c r="L24" s="81">
        <v>5</v>
      </c>
      <c r="M24" s="81">
        <v>2</v>
      </c>
      <c r="N24" s="81">
        <v>2</v>
      </c>
      <c r="O24" s="81">
        <v>8</v>
      </c>
      <c r="P24" s="81">
        <v>11</v>
      </c>
      <c r="Q24" s="81">
        <v>17</v>
      </c>
      <c r="R24" s="81">
        <v>7</v>
      </c>
      <c r="S24" s="81">
        <v>13</v>
      </c>
      <c r="T24" s="81">
        <v>0</v>
      </c>
      <c r="U24" s="81">
        <v>2</v>
      </c>
      <c r="V24" s="81">
        <v>8</v>
      </c>
      <c r="W24" s="81">
        <v>5</v>
      </c>
      <c r="X24" s="81">
        <v>9</v>
      </c>
      <c r="Y24" s="81">
        <v>4</v>
      </c>
      <c r="Z24" s="81">
        <v>53</v>
      </c>
      <c r="AA24" s="81">
        <v>7</v>
      </c>
      <c r="AB24" s="81">
        <v>3</v>
      </c>
      <c r="AC24" s="81">
        <v>4</v>
      </c>
      <c r="AD24" s="81">
        <v>1</v>
      </c>
      <c r="AE24" s="81">
        <v>6</v>
      </c>
      <c r="AF24" s="81">
        <v>1</v>
      </c>
      <c r="AG24" s="81">
        <v>2</v>
      </c>
      <c r="AH24" s="81">
        <v>1</v>
      </c>
      <c r="AI24" s="81">
        <v>0</v>
      </c>
      <c r="AJ24" s="81">
        <v>1</v>
      </c>
      <c r="AK24" s="81">
        <v>8</v>
      </c>
      <c r="AL24" s="81">
        <v>6</v>
      </c>
      <c r="AM24" s="81">
        <v>0</v>
      </c>
      <c r="AN24" s="81">
        <v>1</v>
      </c>
      <c r="AO24" s="81">
        <v>1</v>
      </c>
      <c r="AP24" s="81">
        <v>3.5</v>
      </c>
      <c r="AQ24" s="81">
        <v>11</v>
      </c>
      <c r="AR24" s="81">
        <v>0</v>
      </c>
      <c r="AS24" s="81">
        <v>7.5</v>
      </c>
      <c r="AT24" s="81">
        <v>6</v>
      </c>
      <c r="AU24" s="81">
        <v>2</v>
      </c>
      <c r="AV24" s="81">
        <v>4</v>
      </c>
      <c r="AW24" s="81">
        <v>5</v>
      </c>
      <c r="AX24" s="81">
        <v>2</v>
      </c>
      <c r="AY24" s="81">
        <v>8</v>
      </c>
      <c r="AZ24" s="81">
        <v>1</v>
      </c>
      <c r="BA24" s="81">
        <v>3</v>
      </c>
      <c r="BB24" s="81">
        <v>61</v>
      </c>
      <c r="BC24" s="81">
        <v>0</v>
      </c>
      <c r="BD24" s="81">
        <v>14</v>
      </c>
      <c r="BE24" s="81">
        <v>1</v>
      </c>
      <c r="BF24" s="81">
        <v>5</v>
      </c>
      <c r="BG24" s="81">
        <v>14</v>
      </c>
      <c r="BH24" s="81">
        <v>5</v>
      </c>
      <c r="BI24" s="81">
        <v>6</v>
      </c>
      <c r="BJ24" s="81">
        <v>8</v>
      </c>
      <c r="BK24" s="81">
        <v>5</v>
      </c>
      <c r="BL24" s="81">
        <v>11</v>
      </c>
      <c r="BM24" s="81">
        <v>6</v>
      </c>
      <c r="BN24" s="81">
        <v>5</v>
      </c>
      <c r="BO24" s="81">
        <v>3</v>
      </c>
      <c r="BP24" s="81">
        <v>5</v>
      </c>
      <c r="BQ24" s="81">
        <v>11</v>
      </c>
      <c r="BR24" s="81">
        <v>86</v>
      </c>
      <c r="BS24" s="81">
        <v>8</v>
      </c>
      <c r="BT24" s="81">
        <v>9</v>
      </c>
      <c r="BU24" s="81">
        <v>11</v>
      </c>
      <c r="BV24" s="81">
        <v>12</v>
      </c>
      <c r="BW24" s="81">
        <v>16</v>
      </c>
      <c r="BX24" s="81">
        <v>12</v>
      </c>
      <c r="BY24" s="81">
        <v>15</v>
      </c>
      <c r="BZ24" s="81">
        <v>10</v>
      </c>
      <c r="CA24" s="81">
        <v>5</v>
      </c>
      <c r="CB24" s="81">
        <v>6</v>
      </c>
      <c r="CC24" s="81">
        <v>9</v>
      </c>
      <c r="CD24" s="81">
        <v>2</v>
      </c>
      <c r="CE24" s="81">
        <v>8</v>
      </c>
      <c r="CF24" s="81">
        <v>16</v>
      </c>
      <c r="CG24" s="81">
        <v>4</v>
      </c>
      <c r="CH24" s="81">
        <v>43</v>
      </c>
      <c r="CI24" s="81">
        <v>0</v>
      </c>
      <c r="CJ24" s="81">
        <v>6</v>
      </c>
      <c r="CK24" s="81">
        <v>71</v>
      </c>
      <c r="CL24" s="81">
        <v>5</v>
      </c>
      <c r="CM24" s="81">
        <v>1</v>
      </c>
      <c r="CN24" s="81">
        <v>11</v>
      </c>
      <c r="CO24" s="81">
        <v>9</v>
      </c>
      <c r="CP24" s="81">
        <v>16</v>
      </c>
      <c r="CQ24" s="81">
        <v>10</v>
      </c>
      <c r="CR24" s="81">
        <v>7</v>
      </c>
      <c r="CS24" s="81">
        <v>25</v>
      </c>
      <c r="CT24" s="81">
        <v>5</v>
      </c>
      <c r="CU24" s="81">
        <v>4</v>
      </c>
      <c r="CV24" s="81">
        <v>0</v>
      </c>
      <c r="CW24" s="81">
        <v>3</v>
      </c>
      <c r="CX24" s="81">
        <v>10</v>
      </c>
      <c r="CY24" s="81">
        <v>10</v>
      </c>
      <c r="CZ24" s="81">
        <v>4</v>
      </c>
      <c r="DA24" s="81">
        <v>0</v>
      </c>
      <c r="DB24" s="81">
        <v>21</v>
      </c>
      <c r="DC24" s="81">
        <v>1</v>
      </c>
      <c r="DD24" s="81">
        <v>3</v>
      </c>
      <c r="DE24" s="81">
        <v>6</v>
      </c>
      <c r="DF24" s="81">
        <v>8</v>
      </c>
      <c r="DG24" s="81">
        <v>10</v>
      </c>
      <c r="DH24" s="81">
        <v>4</v>
      </c>
      <c r="DI24" s="81">
        <v>9</v>
      </c>
      <c r="DJ24" s="81">
        <v>6</v>
      </c>
      <c r="DK24" s="81">
        <v>7</v>
      </c>
      <c r="DL24" s="81">
        <v>7</v>
      </c>
      <c r="DM24" s="81">
        <v>9</v>
      </c>
      <c r="DN24" s="81">
        <v>5</v>
      </c>
      <c r="DO24" s="81">
        <v>2</v>
      </c>
      <c r="DP24" s="81">
        <v>3</v>
      </c>
      <c r="DQ24" s="81">
        <v>0</v>
      </c>
      <c r="DR24" s="81">
        <v>6</v>
      </c>
      <c r="DS24" s="81">
        <v>6</v>
      </c>
      <c r="DT24" s="81">
        <v>7</v>
      </c>
      <c r="DU24" s="81">
        <v>3</v>
      </c>
      <c r="DV24" s="81">
        <v>9</v>
      </c>
      <c r="DW24" s="81">
        <v>1</v>
      </c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</row>
    <row r="25" spans="1:787" x14ac:dyDescent="0.25">
      <c r="A25" s="58" t="s">
        <v>297</v>
      </c>
      <c r="B25" s="58" t="s">
        <v>298</v>
      </c>
      <c r="C25" s="58" t="s">
        <v>299</v>
      </c>
      <c r="D25" s="59">
        <v>41300</v>
      </c>
      <c r="E25" s="59" t="str">
        <f>VLOOKUP(C25,Data_PulledFromUniProt!$B$2:$E$782,4,FALSE)</f>
        <v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v>
      </c>
      <c r="F25" s="58">
        <v>9.01</v>
      </c>
      <c r="G25" s="81">
        <v>10</v>
      </c>
      <c r="H25" s="81">
        <v>3</v>
      </c>
      <c r="I25" s="81">
        <v>2</v>
      </c>
      <c r="J25" s="81">
        <v>1</v>
      </c>
      <c r="K25" s="81">
        <v>5</v>
      </c>
      <c r="L25" s="81">
        <v>7</v>
      </c>
      <c r="M25" s="81">
        <v>13</v>
      </c>
      <c r="N25" s="81">
        <v>8</v>
      </c>
      <c r="O25" s="81">
        <v>10</v>
      </c>
      <c r="P25" s="81">
        <v>6</v>
      </c>
      <c r="Q25" s="81">
        <v>6</v>
      </c>
      <c r="R25" s="81">
        <v>4</v>
      </c>
      <c r="S25" s="81">
        <v>5</v>
      </c>
      <c r="T25" s="81">
        <v>0</v>
      </c>
      <c r="U25" s="81">
        <v>5</v>
      </c>
      <c r="V25" s="81">
        <v>6</v>
      </c>
      <c r="W25" s="81">
        <v>1</v>
      </c>
      <c r="X25" s="81">
        <v>11</v>
      </c>
      <c r="Y25" s="81">
        <v>1</v>
      </c>
      <c r="Z25" s="81">
        <v>2</v>
      </c>
      <c r="AA25" s="81">
        <v>0</v>
      </c>
      <c r="AB25" s="81">
        <v>0</v>
      </c>
      <c r="AC25" s="81">
        <v>2</v>
      </c>
      <c r="AD25" s="81">
        <v>0</v>
      </c>
      <c r="AE25" s="81">
        <v>2</v>
      </c>
      <c r="AF25" s="81">
        <v>1</v>
      </c>
      <c r="AG25" s="81">
        <v>3</v>
      </c>
      <c r="AH25" s="81">
        <v>1</v>
      </c>
      <c r="AI25" s="81">
        <v>0</v>
      </c>
      <c r="AJ25" s="81">
        <v>0</v>
      </c>
      <c r="AK25" s="81">
        <v>6</v>
      </c>
      <c r="AL25" s="81">
        <v>6</v>
      </c>
      <c r="AM25" s="81">
        <v>0</v>
      </c>
      <c r="AN25" s="81">
        <v>3</v>
      </c>
      <c r="AO25" s="81">
        <v>1</v>
      </c>
      <c r="AP25" s="81">
        <v>3</v>
      </c>
      <c r="AQ25" s="81">
        <v>2</v>
      </c>
      <c r="AR25" s="81">
        <v>0</v>
      </c>
      <c r="AS25" s="81">
        <v>7</v>
      </c>
      <c r="AT25" s="81">
        <v>4</v>
      </c>
      <c r="AU25" s="81">
        <v>1</v>
      </c>
      <c r="AV25" s="81">
        <v>1</v>
      </c>
      <c r="AW25" s="81">
        <v>0</v>
      </c>
      <c r="AX25" s="81">
        <v>3</v>
      </c>
      <c r="AY25" s="81">
        <v>0</v>
      </c>
      <c r="AZ25" s="81">
        <v>9</v>
      </c>
      <c r="BA25" s="81">
        <v>1</v>
      </c>
      <c r="BB25" s="81">
        <v>7</v>
      </c>
      <c r="BC25" s="81">
        <v>0</v>
      </c>
      <c r="BD25" s="81">
        <v>3</v>
      </c>
      <c r="BE25" s="81">
        <v>9</v>
      </c>
      <c r="BF25" s="81">
        <v>1</v>
      </c>
      <c r="BG25" s="81">
        <v>5</v>
      </c>
      <c r="BH25" s="81">
        <v>11</v>
      </c>
      <c r="BI25" s="81">
        <v>14</v>
      </c>
      <c r="BJ25" s="81">
        <v>16</v>
      </c>
      <c r="BK25" s="81">
        <v>1</v>
      </c>
      <c r="BL25" s="81">
        <v>0</v>
      </c>
      <c r="BM25" s="81">
        <v>10</v>
      </c>
      <c r="BN25" s="81">
        <v>2</v>
      </c>
      <c r="BO25" s="81">
        <v>4</v>
      </c>
      <c r="BP25" s="81">
        <v>0</v>
      </c>
      <c r="BQ25" s="81">
        <v>10</v>
      </c>
      <c r="BR25" s="81">
        <v>0</v>
      </c>
      <c r="BS25" s="81">
        <v>9</v>
      </c>
      <c r="BT25" s="81">
        <v>9</v>
      </c>
      <c r="BU25" s="81">
        <v>3</v>
      </c>
      <c r="BV25" s="81">
        <v>6</v>
      </c>
      <c r="BW25" s="81">
        <v>0</v>
      </c>
      <c r="BX25" s="81">
        <v>3</v>
      </c>
      <c r="BY25" s="81">
        <v>4</v>
      </c>
      <c r="BZ25" s="81">
        <v>0</v>
      </c>
      <c r="CA25" s="81">
        <v>5</v>
      </c>
      <c r="CB25" s="81">
        <v>3</v>
      </c>
      <c r="CC25" s="81">
        <v>11</v>
      </c>
      <c r="CD25" s="81">
        <v>0</v>
      </c>
      <c r="CE25" s="81">
        <v>9</v>
      </c>
      <c r="CF25" s="81">
        <v>7</v>
      </c>
      <c r="CG25" s="81">
        <v>0</v>
      </c>
      <c r="CH25" s="81">
        <v>3</v>
      </c>
      <c r="CI25" s="81">
        <v>2</v>
      </c>
      <c r="CJ25" s="81">
        <v>6</v>
      </c>
      <c r="CK25" s="81">
        <v>4</v>
      </c>
      <c r="CL25" s="81">
        <v>17</v>
      </c>
      <c r="CM25" s="81">
        <v>0</v>
      </c>
      <c r="CN25" s="81">
        <v>8</v>
      </c>
      <c r="CO25" s="81">
        <v>6</v>
      </c>
      <c r="CP25" s="81">
        <v>4</v>
      </c>
      <c r="CQ25" s="81">
        <v>2</v>
      </c>
      <c r="CR25" s="81">
        <v>1</v>
      </c>
      <c r="CS25" s="81">
        <v>2</v>
      </c>
      <c r="CT25" s="81">
        <v>7</v>
      </c>
      <c r="CU25" s="81">
        <v>6</v>
      </c>
      <c r="CV25" s="81">
        <v>0</v>
      </c>
      <c r="CW25" s="81">
        <v>6</v>
      </c>
      <c r="CX25" s="81">
        <v>7</v>
      </c>
      <c r="CY25" s="81">
        <v>3</v>
      </c>
      <c r="CZ25" s="81">
        <v>0</v>
      </c>
      <c r="DA25" s="81">
        <v>6</v>
      </c>
      <c r="DB25" s="81">
        <v>3</v>
      </c>
      <c r="DC25" s="81">
        <v>1</v>
      </c>
      <c r="DD25" s="81">
        <v>8</v>
      </c>
      <c r="DE25" s="81">
        <v>7</v>
      </c>
      <c r="DF25" s="81">
        <v>4</v>
      </c>
      <c r="DG25" s="81">
        <v>0</v>
      </c>
      <c r="DH25" s="81">
        <v>4</v>
      </c>
      <c r="DI25" s="81">
        <v>16</v>
      </c>
      <c r="DJ25" s="81">
        <v>5</v>
      </c>
      <c r="DK25" s="81">
        <v>7</v>
      </c>
      <c r="DL25" s="81">
        <v>4</v>
      </c>
      <c r="DM25" s="81">
        <v>3</v>
      </c>
      <c r="DN25" s="81">
        <v>8</v>
      </c>
      <c r="DO25" s="81">
        <v>4</v>
      </c>
      <c r="DP25" s="81">
        <v>3</v>
      </c>
      <c r="DQ25" s="81">
        <v>0</v>
      </c>
      <c r="DR25" s="81">
        <v>5</v>
      </c>
      <c r="DS25" s="81">
        <v>6</v>
      </c>
      <c r="DT25" s="81">
        <v>5</v>
      </c>
      <c r="DU25" s="81">
        <v>5</v>
      </c>
      <c r="DV25" s="81">
        <v>4</v>
      </c>
      <c r="DW25" s="81">
        <v>3</v>
      </c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</row>
    <row r="26" spans="1:787" x14ac:dyDescent="0.25">
      <c r="A26" s="58" t="s">
        <v>300</v>
      </c>
      <c r="B26" s="58" t="s">
        <v>301</v>
      </c>
      <c r="C26" s="58" t="s">
        <v>302</v>
      </c>
      <c r="D26" s="59">
        <v>163000</v>
      </c>
      <c r="E26" s="59" t="str">
        <f>VLOOKUP(C26,Data_PulledFromUniProt!$B$2:$E$782,4,FALSE)</f>
        <v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v>
      </c>
      <c r="F26" s="58">
        <v>6.38</v>
      </c>
      <c r="G26" s="81">
        <v>23</v>
      </c>
      <c r="H26" s="81">
        <v>12</v>
      </c>
      <c r="I26" s="81">
        <v>11</v>
      </c>
      <c r="J26" s="81">
        <v>6</v>
      </c>
      <c r="K26" s="81">
        <v>13</v>
      </c>
      <c r="L26" s="81">
        <v>18</v>
      </c>
      <c r="M26" s="81">
        <v>20</v>
      </c>
      <c r="N26" s="81">
        <v>14</v>
      </c>
      <c r="O26" s="81">
        <v>14</v>
      </c>
      <c r="P26" s="81">
        <v>15.5</v>
      </c>
      <c r="Q26" s="81">
        <v>6</v>
      </c>
      <c r="R26" s="81">
        <v>7</v>
      </c>
      <c r="S26" s="81">
        <v>46</v>
      </c>
      <c r="T26" s="81">
        <v>0</v>
      </c>
      <c r="U26" s="81">
        <v>1</v>
      </c>
      <c r="V26" s="81">
        <v>6</v>
      </c>
      <c r="W26" s="81">
        <v>30</v>
      </c>
      <c r="X26" s="81">
        <v>38</v>
      </c>
      <c r="Y26" s="81">
        <v>7</v>
      </c>
      <c r="Z26" s="81">
        <v>10</v>
      </c>
      <c r="AA26" s="81">
        <v>5</v>
      </c>
      <c r="AB26" s="81">
        <v>18</v>
      </c>
      <c r="AC26" s="81">
        <v>2</v>
      </c>
      <c r="AD26" s="81">
        <v>13</v>
      </c>
      <c r="AE26" s="81">
        <v>13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28</v>
      </c>
      <c r="AL26" s="81">
        <v>24</v>
      </c>
      <c r="AM26" s="81">
        <v>1</v>
      </c>
      <c r="AN26" s="81">
        <v>2</v>
      </c>
      <c r="AO26" s="81">
        <v>2</v>
      </c>
      <c r="AP26" s="81">
        <v>3</v>
      </c>
      <c r="AQ26" s="81">
        <v>59</v>
      </c>
      <c r="AR26" s="81">
        <v>3</v>
      </c>
      <c r="AS26" s="81">
        <v>55</v>
      </c>
      <c r="AT26" s="81">
        <v>3</v>
      </c>
      <c r="AU26" s="81">
        <v>0</v>
      </c>
      <c r="AV26" s="81">
        <v>9</v>
      </c>
      <c r="AW26" s="81">
        <v>9</v>
      </c>
      <c r="AX26" s="81">
        <v>4</v>
      </c>
      <c r="AY26" s="81">
        <v>5</v>
      </c>
      <c r="AZ26" s="81">
        <v>1</v>
      </c>
      <c r="BA26" s="81">
        <v>0</v>
      </c>
      <c r="BB26" s="81">
        <v>15</v>
      </c>
      <c r="BC26" s="81">
        <v>0</v>
      </c>
      <c r="BD26" s="81">
        <v>90</v>
      </c>
      <c r="BE26" s="81">
        <v>14</v>
      </c>
      <c r="BF26" s="81">
        <v>9</v>
      </c>
      <c r="BG26" s="81">
        <v>57</v>
      </c>
      <c r="BH26" s="81">
        <v>33</v>
      </c>
      <c r="BI26" s="81">
        <v>34</v>
      </c>
      <c r="BJ26" s="81">
        <v>35</v>
      </c>
      <c r="BK26" s="81">
        <v>16</v>
      </c>
      <c r="BL26" s="81">
        <v>13</v>
      </c>
      <c r="BM26" s="81">
        <v>32</v>
      </c>
      <c r="BN26" s="81">
        <v>14</v>
      </c>
      <c r="BO26" s="81">
        <v>16</v>
      </c>
      <c r="BP26" s="81">
        <v>12</v>
      </c>
      <c r="BQ26" s="81">
        <v>18</v>
      </c>
      <c r="BR26" s="81">
        <v>6</v>
      </c>
      <c r="BS26" s="81">
        <v>30</v>
      </c>
      <c r="BT26" s="81">
        <v>29</v>
      </c>
      <c r="BU26" s="81">
        <v>4</v>
      </c>
      <c r="BV26" s="81">
        <v>15</v>
      </c>
      <c r="BW26" s="81">
        <v>0</v>
      </c>
      <c r="BX26" s="81">
        <v>46</v>
      </c>
      <c r="BY26" s="81">
        <v>5</v>
      </c>
      <c r="BZ26" s="81">
        <v>23</v>
      </c>
      <c r="CA26" s="81">
        <v>33</v>
      </c>
      <c r="CB26" s="81">
        <v>13</v>
      </c>
      <c r="CC26" s="81">
        <v>34</v>
      </c>
      <c r="CD26" s="81">
        <v>0</v>
      </c>
      <c r="CE26" s="81">
        <v>23</v>
      </c>
      <c r="CF26" s="81">
        <v>158</v>
      </c>
      <c r="CG26" s="81">
        <v>2</v>
      </c>
      <c r="CH26" s="81">
        <v>13</v>
      </c>
      <c r="CI26" s="81">
        <v>4</v>
      </c>
      <c r="CJ26" s="81">
        <v>8</v>
      </c>
      <c r="CK26" s="81">
        <v>11</v>
      </c>
      <c r="CL26" s="81">
        <v>21</v>
      </c>
      <c r="CM26" s="81">
        <v>1</v>
      </c>
      <c r="CN26" s="81">
        <v>14</v>
      </c>
      <c r="CO26" s="81">
        <v>18</v>
      </c>
      <c r="CP26" s="81">
        <v>3</v>
      </c>
      <c r="CQ26" s="81">
        <v>31</v>
      </c>
      <c r="CR26" s="81">
        <v>44</v>
      </c>
      <c r="CS26" s="81">
        <v>3</v>
      </c>
      <c r="CT26" s="81">
        <v>4</v>
      </c>
      <c r="CU26" s="81">
        <v>5</v>
      </c>
      <c r="CV26" s="81">
        <v>0</v>
      </c>
      <c r="CW26" s="81">
        <v>26</v>
      </c>
      <c r="CX26" s="81">
        <v>136</v>
      </c>
      <c r="CY26" s="81">
        <v>12</v>
      </c>
      <c r="CZ26" s="81">
        <v>2</v>
      </c>
      <c r="DA26" s="81">
        <v>0</v>
      </c>
      <c r="DB26" s="81">
        <v>13</v>
      </c>
      <c r="DC26" s="81">
        <v>4</v>
      </c>
      <c r="DD26" s="81">
        <v>1</v>
      </c>
      <c r="DE26" s="81">
        <v>15</v>
      </c>
      <c r="DF26" s="81">
        <v>20</v>
      </c>
      <c r="DG26" s="81">
        <v>11</v>
      </c>
      <c r="DH26" s="81">
        <v>38</v>
      </c>
      <c r="DI26" s="81">
        <v>43</v>
      </c>
      <c r="DJ26" s="81">
        <v>68</v>
      </c>
      <c r="DK26" s="81">
        <v>82</v>
      </c>
      <c r="DL26" s="81">
        <v>53</v>
      </c>
      <c r="DM26" s="81">
        <v>55</v>
      </c>
      <c r="DN26" s="81">
        <v>43</v>
      </c>
      <c r="DO26" s="81">
        <v>43</v>
      </c>
      <c r="DP26" s="81">
        <v>45</v>
      </c>
      <c r="DQ26" s="81">
        <v>9</v>
      </c>
      <c r="DR26" s="81">
        <v>72</v>
      </c>
      <c r="DS26" s="81">
        <v>111</v>
      </c>
      <c r="DT26" s="81">
        <v>70</v>
      </c>
      <c r="DU26" s="81">
        <v>49</v>
      </c>
      <c r="DV26" s="81">
        <v>51</v>
      </c>
      <c r="DW26" s="81">
        <v>16</v>
      </c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</row>
    <row r="27" spans="1:787" x14ac:dyDescent="0.25">
      <c r="A27" s="58" t="s">
        <v>303</v>
      </c>
      <c r="B27" s="58" t="s">
        <v>304</v>
      </c>
      <c r="C27" s="58" t="s">
        <v>305</v>
      </c>
      <c r="D27" s="59">
        <v>35900</v>
      </c>
      <c r="E27" s="59" t="str">
        <f>VLOOKUP(C27,Data_PulledFromUniProt!$B$2:$E$782,4,FALSE)</f>
        <v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v>
      </c>
      <c r="F27" s="58">
        <v>8.4600000000000009</v>
      </c>
      <c r="G27" s="81">
        <v>7</v>
      </c>
      <c r="H27" s="81">
        <v>3</v>
      </c>
      <c r="I27" s="81">
        <v>0</v>
      </c>
      <c r="J27" s="81">
        <v>1</v>
      </c>
      <c r="K27" s="81">
        <v>2</v>
      </c>
      <c r="L27" s="81">
        <v>3</v>
      </c>
      <c r="M27" s="81">
        <v>12</v>
      </c>
      <c r="N27" s="81">
        <v>4</v>
      </c>
      <c r="O27" s="81">
        <v>7</v>
      </c>
      <c r="P27" s="81">
        <v>4.5</v>
      </c>
      <c r="Q27" s="81">
        <v>6</v>
      </c>
      <c r="R27" s="81">
        <v>4</v>
      </c>
      <c r="S27" s="81">
        <v>6</v>
      </c>
      <c r="T27" s="81">
        <v>0</v>
      </c>
      <c r="U27" s="81">
        <v>13</v>
      </c>
      <c r="V27" s="81">
        <v>9</v>
      </c>
      <c r="W27" s="81">
        <v>0</v>
      </c>
      <c r="X27" s="81">
        <v>7</v>
      </c>
      <c r="Y27" s="81">
        <v>0</v>
      </c>
      <c r="Z27" s="81">
        <v>4</v>
      </c>
      <c r="AA27" s="81">
        <v>0</v>
      </c>
      <c r="AB27" s="81">
        <v>0</v>
      </c>
      <c r="AC27" s="81">
        <v>0</v>
      </c>
      <c r="AD27" s="81">
        <v>0</v>
      </c>
      <c r="AE27" s="81">
        <v>0</v>
      </c>
      <c r="AF27" s="81">
        <v>0</v>
      </c>
      <c r="AG27" s="81">
        <v>0</v>
      </c>
      <c r="AH27" s="81">
        <v>2</v>
      </c>
      <c r="AI27" s="81">
        <v>0</v>
      </c>
      <c r="AJ27" s="81">
        <v>2</v>
      </c>
      <c r="AK27" s="81">
        <v>21</v>
      </c>
      <c r="AL27" s="81">
        <v>15</v>
      </c>
      <c r="AM27" s="81">
        <v>4</v>
      </c>
      <c r="AN27" s="81">
        <v>0</v>
      </c>
      <c r="AO27" s="81">
        <v>0</v>
      </c>
      <c r="AP27" s="81">
        <v>8</v>
      </c>
      <c r="AQ27" s="81">
        <v>0</v>
      </c>
      <c r="AR27" s="81">
        <v>0</v>
      </c>
      <c r="AS27" s="81">
        <v>7.5</v>
      </c>
      <c r="AT27" s="81">
        <v>6</v>
      </c>
      <c r="AU27" s="81">
        <v>9</v>
      </c>
      <c r="AV27" s="81">
        <v>0</v>
      </c>
      <c r="AW27" s="81">
        <v>0</v>
      </c>
      <c r="AX27" s="81">
        <v>0</v>
      </c>
      <c r="AY27" s="81">
        <v>2</v>
      </c>
      <c r="AZ27" s="81">
        <v>35</v>
      </c>
      <c r="BA27" s="81">
        <v>0</v>
      </c>
      <c r="BB27" s="81">
        <v>4</v>
      </c>
      <c r="BC27" s="81">
        <v>0</v>
      </c>
      <c r="BD27" s="81">
        <v>5</v>
      </c>
      <c r="BE27" s="81">
        <v>3</v>
      </c>
      <c r="BF27" s="81">
        <v>0</v>
      </c>
      <c r="BG27" s="81">
        <v>4</v>
      </c>
      <c r="BH27" s="81">
        <v>32</v>
      </c>
      <c r="BI27" s="81">
        <v>13</v>
      </c>
      <c r="BJ27" s="81">
        <v>33</v>
      </c>
      <c r="BK27" s="81">
        <v>0</v>
      </c>
      <c r="BL27" s="81">
        <v>0</v>
      </c>
      <c r="BM27" s="81">
        <v>8</v>
      </c>
      <c r="BN27" s="81">
        <v>0</v>
      </c>
      <c r="BO27" s="81">
        <v>7</v>
      </c>
      <c r="BP27" s="81">
        <v>0</v>
      </c>
      <c r="BQ27" s="81">
        <v>4</v>
      </c>
      <c r="BR27" s="81">
        <v>2</v>
      </c>
      <c r="BS27" s="81">
        <v>0</v>
      </c>
      <c r="BT27" s="81">
        <v>4</v>
      </c>
      <c r="BU27" s="81">
        <v>7</v>
      </c>
      <c r="BV27" s="81">
        <v>12</v>
      </c>
      <c r="BW27" s="81">
        <v>4</v>
      </c>
      <c r="BX27" s="81">
        <v>2</v>
      </c>
      <c r="BY27" s="81">
        <v>4</v>
      </c>
      <c r="BZ27" s="81">
        <v>3</v>
      </c>
      <c r="CA27" s="81">
        <v>2</v>
      </c>
      <c r="CB27" s="81">
        <v>4</v>
      </c>
      <c r="CC27" s="81">
        <v>12</v>
      </c>
      <c r="CD27" s="81">
        <v>2</v>
      </c>
      <c r="CE27" s="81">
        <v>4</v>
      </c>
      <c r="CF27" s="81">
        <v>6</v>
      </c>
      <c r="CG27" s="81">
        <v>1</v>
      </c>
      <c r="CH27" s="81">
        <v>2</v>
      </c>
      <c r="CI27" s="81">
        <v>5</v>
      </c>
      <c r="CJ27" s="81">
        <v>4</v>
      </c>
      <c r="CK27" s="81">
        <v>7</v>
      </c>
      <c r="CL27" s="81">
        <v>27</v>
      </c>
      <c r="CM27" s="81">
        <v>2</v>
      </c>
      <c r="CN27" s="81">
        <v>4</v>
      </c>
      <c r="CO27" s="81">
        <v>3</v>
      </c>
      <c r="CP27" s="81">
        <v>4</v>
      </c>
      <c r="CQ27" s="81">
        <v>5</v>
      </c>
      <c r="CR27" s="81">
        <v>3</v>
      </c>
      <c r="CS27" s="81">
        <v>0</v>
      </c>
      <c r="CT27" s="81">
        <v>3</v>
      </c>
      <c r="CU27" s="81">
        <v>2</v>
      </c>
      <c r="CV27" s="81">
        <v>1</v>
      </c>
      <c r="CW27" s="81">
        <v>8</v>
      </c>
      <c r="CX27" s="81">
        <v>7</v>
      </c>
      <c r="CY27" s="81">
        <v>5</v>
      </c>
      <c r="CZ27" s="81">
        <v>2</v>
      </c>
      <c r="DA27" s="81">
        <v>14</v>
      </c>
      <c r="DB27" s="81">
        <v>3</v>
      </c>
      <c r="DC27" s="81">
        <v>8</v>
      </c>
      <c r="DD27" s="81">
        <v>36</v>
      </c>
      <c r="DE27" s="81">
        <v>4</v>
      </c>
      <c r="DF27" s="81">
        <v>0</v>
      </c>
      <c r="DG27" s="81">
        <v>6</v>
      </c>
      <c r="DH27" s="81">
        <v>12</v>
      </c>
      <c r="DI27" s="81">
        <v>30</v>
      </c>
      <c r="DJ27" s="81">
        <v>16</v>
      </c>
      <c r="DK27" s="81">
        <v>23</v>
      </c>
      <c r="DL27" s="81">
        <v>15</v>
      </c>
      <c r="DM27" s="81">
        <v>7</v>
      </c>
      <c r="DN27" s="81">
        <v>10</v>
      </c>
      <c r="DO27" s="81">
        <v>8</v>
      </c>
      <c r="DP27" s="81">
        <v>10</v>
      </c>
      <c r="DQ27" s="81">
        <v>3</v>
      </c>
      <c r="DR27" s="81">
        <v>20</v>
      </c>
      <c r="DS27" s="81">
        <v>13</v>
      </c>
      <c r="DT27" s="81">
        <v>18</v>
      </c>
      <c r="DU27" s="81">
        <v>8</v>
      </c>
      <c r="DV27" s="81">
        <v>18</v>
      </c>
      <c r="DW27" s="81">
        <v>10</v>
      </c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</row>
    <row r="28" spans="1:787" x14ac:dyDescent="0.25">
      <c r="A28" s="58" t="s">
        <v>306</v>
      </c>
      <c r="B28" s="58" t="s">
        <v>307</v>
      </c>
      <c r="C28" s="58" t="s">
        <v>308</v>
      </c>
      <c r="D28" s="59">
        <v>11800</v>
      </c>
      <c r="E28" s="59" t="e">
        <f>VLOOKUP(C28,Data_PulledFromUniProt!$B$2:$E$782,4,FALSE)</f>
        <v>#N/A</v>
      </c>
      <c r="F28" s="58">
        <v>9.0399999999999991</v>
      </c>
      <c r="G28" s="81">
        <v>3</v>
      </c>
      <c r="H28" s="81">
        <v>3</v>
      </c>
      <c r="I28" s="81">
        <v>0</v>
      </c>
      <c r="J28" s="81">
        <v>0</v>
      </c>
      <c r="K28" s="81">
        <v>0</v>
      </c>
      <c r="L28" s="81">
        <v>0</v>
      </c>
      <c r="M28" s="81">
        <v>8</v>
      </c>
      <c r="N28" s="81">
        <v>4</v>
      </c>
      <c r="O28" s="81">
        <v>2</v>
      </c>
      <c r="P28" s="81">
        <v>1</v>
      </c>
      <c r="Q28" s="81">
        <v>3</v>
      </c>
      <c r="R28" s="81">
        <v>2</v>
      </c>
      <c r="S28" s="81">
        <v>1</v>
      </c>
      <c r="T28" s="81">
        <v>0</v>
      </c>
      <c r="U28" s="81">
        <v>3</v>
      </c>
      <c r="V28" s="81">
        <v>2</v>
      </c>
      <c r="W28" s="81">
        <v>0.66700000000000004</v>
      </c>
      <c r="X28" s="81">
        <v>3</v>
      </c>
      <c r="Y28" s="81">
        <v>0</v>
      </c>
      <c r="Z28" s="81">
        <v>1</v>
      </c>
      <c r="AA28" s="81">
        <v>0</v>
      </c>
      <c r="AB28" s="81">
        <v>0</v>
      </c>
      <c r="AC28" s="81">
        <v>1</v>
      </c>
      <c r="AD28" s="81">
        <v>0</v>
      </c>
      <c r="AE28" s="81">
        <v>0</v>
      </c>
      <c r="AF28" s="81">
        <v>5</v>
      </c>
      <c r="AG28" s="81">
        <v>1</v>
      </c>
      <c r="AH28" s="81">
        <v>3</v>
      </c>
      <c r="AI28" s="81">
        <v>0</v>
      </c>
      <c r="AJ28" s="81">
        <v>1</v>
      </c>
      <c r="AK28" s="81">
        <v>2</v>
      </c>
      <c r="AL28" s="81">
        <v>2</v>
      </c>
      <c r="AM28" s="81">
        <v>0</v>
      </c>
      <c r="AN28" s="81">
        <v>1</v>
      </c>
      <c r="AO28" s="81">
        <v>1</v>
      </c>
      <c r="AP28" s="81">
        <v>2.5</v>
      </c>
      <c r="AQ28" s="81">
        <v>1</v>
      </c>
      <c r="AR28" s="81">
        <v>0</v>
      </c>
      <c r="AS28" s="81">
        <v>3.5</v>
      </c>
      <c r="AT28" s="81">
        <v>2</v>
      </c>
      <c r="AU28" s="81">
        <v>2</v>
      </c>
      <c r="AV28" s="81">
        <v>0</v>
      </c>
      <c r="AW28" s="81">
        <v>0</v>
      </c>
      <c r="AX28" s="81">
        <v>0</v>
      </c>
      <c r="AY28" s="81">
        <v>1</v>
      </c>
      <c r="AZ28" s="81">
        <v>4</v>
      </c>
      <c r="BA28" s="81">
        <v>0</v>
      </c>
      <c r="BB28" s="81">
        <v>1</v>
      </c>
      <c r="BC28" s="81">
        <v>0</v>
      </c>
      <c r="BD28" s="81">
        <v>2</v>
      </c>
      <c r="BE28" s="81">
        <v>4</v>
      </c>
      <c r="BF28" s="81">
        <v>0</v>
      </c>
      <c r="BG28" s="81">
        <v>2</v>
      </c>
      <c r="BH28" s="81">
        <v>3</v>
      </c>
      <c r="BI28" s="81">
        <v>3</v>
      </c>
      <c r="BJ28" s="81">
        <v>3</v>
      </c>
      <c r="BK28" s="81">
        <v>0</v>
      </c>
      <c r="BL28" s="81">
        <v>0</v>
      </c>
      <c r="BM28" s="81">
        <v>3</v>
      </c>
      <c r="BN28" s="81">
        <v>0</v>
      </c>
      <c r="BO28" s="81">
        <v>1</v>
      </c>
      <c r="BP28" s="81">
        <v>0</v>
      </c>
      <c r="BQ28" s="81">
        <v>2</v>
      </c>
      <c r="BR28" s="81">
        <v>0</v>
      </c>
      <c r="BS28" s="81">
        <v>2</v>
      </c>
      <c r="BT28" s="81">
        <v>2</v>
      </c>
      <c r="BU28" s="81">
        <v>2</v>
      </c>
      <c r="BV28" s="81">
        <v>2</v>
      </c>
      <c r="BW28" s="81">
        <v>3</v>
      </c>
      <c r="BX28" s="81">
        <v>1</v>
      </c>
      <c r="BY28" s="81">
        <v>1</v>
      </c>
      <c r="BZ28" s="81">
        <v>0</v>
      </c>
      <c r="CA28" s="81">
        <v>1</v>
      </c>
      <c r="CB28" s="81">
        <v>0</v>
      </c>
      <c r="CC28" s="81">
        <v>2</v>
      </c>
      <c r="CD28" s="81">
        <v>2</v>
      </c>
      <c r="CE28" s="81">
        <v>2</v>
      </c>
      <c r="CF28" s="81">
        <v>2</v>
      </c>
      <c r="CG28" s="81">
        <v>1</v>
      </c>
      <c r="CH28" s="81">
        <v>1</v>
      </c>
      <c r="CI28" s="81">
        <v>0</v>
      </c>
      <c r="CJ28" s="81">
        <v>2</v>
      </c>
      <c r="CK28" s="81">
        <v>1</v>
      </c>
      <c r="CL28" s="81">
        <v>3</v>
      </c>
      <c r="CM28" s="81">
        <v>1</v>
      </c>
      <c r="CN28" s="81">
        <v>2</v>
      </c>
      <c r="CO28" s="81">
        <v>0</v>
      </c>
      <c r="CP28" s="81">
        <v>1</v>
      </c>
      <c r="CQ28" s="81">
        <v>1</v>
      </c>
      <c r="CR28" s="81">
        <v>1</v>
      </c>
      <c r="CS28" s="81">
        <v>2</v>
      </c>
      <c r="CT28" s="81">
        <v>2</v>
      </c>
      <c r="CU28" s="81">
        <v>3</v>
      </c>
      <c r="CV28" s="81">
        <v>2</v>
      </c>
      <c r="CW28" s="81">
        <v>3</v>
      </c>
      <c r="CX28" s="81">
        <v>2</v>
      </c>
      <c r="CY28" s="81">
        <v>2</v>
      </c>
      <c r="CZ28" s="81">
        <v>1</v>
      </c>
      <c r="DA28" s="81">
        <v>4</v>
      </c>
      <c r="DB28" s="81">
        <v>1</v>
      </c>
      <c r="DC28" s="81">
        <v>0</v>
      </c>
      <c r="DD28" s="81">
        <v>4</v>
      </c>
      <c r="DE28" s="81">
        <v>2</v>
      </c>
      <c r="DF28" s="81">
        <v>0</v>
      </c>
      <c r="DG28" s="81">
        <v>0</v>
      </c>
      <c r="DH28" s="81">
        <v>5</v>
      </c>
      <c r="DI28" s="81">
        <v>6</v>
      </c>
      <c r="DJ28" s="81">
        <v>2</v>
      </c>
      <c r="DK28" s="81">
        <v>4</v>
      </c>
      <c r="DL28" s="81">
        <v>0</v>
      </c>
      <c r="DM28" s="81">
        <v>1</v>
      </c>
      <c r="DN28" s="81">
        <v>4</v>
      </c>
      <c r="DO28" s="81">
        <v>2</v>
      </c>
      <c r="DP28" s="81">
        <v>5</v>
      </c>
      <c r="DQ28" s="81">
        <v>0</v>
      </c>
      <c r="DR28" s="81">
        <v>2</v>
      </c>
      <c r="DS28" s="81">
        <v>3</v>
      </c>
      <c r="DT28" s="81">
        <v>3</v>
      </c>
      <c r="DU28" s="81">
        <v>4</v>
      </c>
      <c r="DV28" s="81">
        <v>2</v>
      </c>
      <c r="DW28" s="81">
        <v>12</v>
      </c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</row>
    <row r="29" spans="1:787" x14ac:dyDescent="0.25">
      <c r="A29" s="58" t="s">
        <v>309</v>
      </c>
      <c r="B29" s="58" t="s">
        <v>310</v>
      </c>
      <c r="C29" s="58" t="s">
        <v>311</v>
      </c>
      <c r="D29" s="59">
        <v>11300</v>
      </c>
      <c r="E29" s="59" t="e">
        <f>VLOOKUP(C29,Data_PulledFromUniProt!$B$2:$E$782,4,FALSE)</f>
        <v>#N/A</v>
      </c>
      <c r="F29" s="58">
        <v>7</v>
      </c>
      <c r="G29" s="81">
        <v>14</v>
      </c>
      <c r="H29" s="81">
        <v>14</v>
      </c>
      <c r="I29" s="81">
        <v>0</v>
      </c>
      <c r="J29" s="81">
        <v>6</v>
      </c>
      <c r="K29" s="81">
        <v>6</v>
      </c>
      <c r="L29" s="81">
        <v>7</v>
      </c>
      <c r="M29" s="81">
        <v>22</v>
      </c>
      <c r="N29" s="81">
        <v>13</v>
      </c>
      <c r="O29" s="81">
        <v>13</v>
      </c>
      <c r="P29" s="81">
        <v>7.5</v>
      </c>
      <c r="Q29" s="81">
        <v>13</v>
      </c>
      <c r="R29" s="81">
        <v>10</v>
      </c>
      <c r="S29" s="81">
        <v>11</v>
      </c>
      <c r="T29" s="81">
        <v>2</v>
      </c>
      <c r="U29" s="81">
        <v>13</v>
      </c>
      <c r="V29" s="81">
        <v>12</v>
      </c>
      <c r="W29" s="81">
        <v>1.33</v>
      </c>
      <c r="X29" s="81">
        <v>16</v>
      </c>
      <c r="Y29" s="81">
        <v>0</v>
      </c>
      <c r="Z29" s="81">
        <v>14</v>
      </c>
      <c r="AA29" s="81">
        <v>0</v>
      </c>
      <c r="AB29" s="81">
        <v>0</v>
      </c>
      <c r="AC29" s="81">
        <v>2</v>
      </c>
      <c r="AD29" s="81">
        <v>3</v>
      </c>
      <c r="AE29" s="81">
        <v>0</v>
      </c>
      <c r="AF29" s="81">
        <v>13</v>
      </c>
      <c r="AG29" s="81">
        <v>5</v>
      </c>
      <c r="AH29" s="81">
        <v>11</v>
      </c>
      <c r="AI29" s="81">
        <v>0</v>
      </c>
      <c r="AJ29" s="81">
        <v>9</v>
      </c>
      <c r="AK29" s="81">
        <v>15</v>
      </c>
      <c r="AL29" s="81">
        <v>17</v>
      </c>
      <c r="AM29" s="81">
        <v>8</v>
      </c>
      <c r="AN29" s="81">
        <v>0</v>
      </c>
      <c r="AO29" s="81">
        <v>3</v>
      </c>
      <c r="AP29" s="81">
        <v>9.5</v>
      </c>
      <c r="AQ29" s="81">
        <v>4</v>
      </c>
      <c r="AR29" s="81">
        <v>0</v>
      </c>
      <c r="AS29" s="81">
        <v>14</v>
      </c>
      <c r="AT29" s="81">
        <v>10</v>
      </c>
      <c r="AU29" s="81">
        <v>6</v>
      </c>
      <c r="AV29" s="81">
        <v>0</v>
      </c>
      <c r="AW29" s="81">
        <v>0</v>
      </c>
      <c r="AX29" s="81">
        <v>0</v>
      </c>
      <c r="AY29" s="81">
        <v>2</v>
      </c>
      <c r="AZ29" s="81">
        <v>24</v>
      </c>
      <c r="BA29" s="81">
        <v>7</v>
      </c>
      <c r="BB29" s="81">
        <v>16</v>
      </c>
      <c r="BC29" s="81">
        <v>0</v>
      </c>
      <c r="BD29" s="81">
        <v>17</v>
      </c>
      <c r="BE29" s="81">
        <v>10</v>
      </c>
      <c r="BF29" s="81">
        <v>0</v>
      </c>
      <c r="BG29" s="81">
        <v>9.5</v>
      </c>
      <c r="BH29" s="81">
        <v>19</v>
      </c>
      <c r="BI29" s="81">
        <v>15</v>
      </c>
      <c r="BJ29" s="81">
        <v>14</v>
      </c>
      <c r="BK29" s="81">
        <v>3</v>
      </c>
      <c r="BL29" s="81">
        <v>2</v>
      </c>
      <c r="BM29" s="81">
        <v>18</v>
      </c>
      <c r="BN29" s="81">
        <v>3</v>
      </c>
      <c r="BO29" s="81">
        <v>8</v>
      </c>
      <c r="BP29" s="81">
        <v>0</v>
      </c>
      <c r="BQ29" s="81">
        <v>14</v>
      </c>
      <c r="BR29" s="81">
        <v>2</v>
      </c>
      <c r="BS29" s="81">
        <v>5</v>
      </c>
      <c r="BT29" s="81">
        <v>7</v>
      </c>
      <c r="BU29" s="81">
        <v>12</v>
      </c>
      <c r="BV29" s="81">
        <v>7</v>
      </c>
      <c r="BW29" s="81">
        <v>9</v>
      </c>
      <c r="BX29" s="81">
        <v>4</v>
      </c>
      <c r="BY29" s="81">
        <v>5</v>
      </c>
      <c r="BZ29" s="81">
        <v>3</v>
      </c>
      <c r="CA29" s="81">
        <v>6</v>
      </c>
      <c r="CB29" s="81">
        <v>6</v>
      </c>
      <c r="CC29" s="81">
        <v>16</v>
      </c>
      <c r="CD29" s="81">
        <v>0</v>
      </c>
      <c r="CE29" s="81">
        <v>14</v>
      </c>
      <c r="CF29" s="81">
        <v>10</v>
      </c>
      <c r="CG29" s="81">
        <v>2</v>
      </c>
      <c r="CH29" s="81">
        <v>9</v>
      </c>
      <c r="CI29" s="81">
        <v>7</v>
      </c>
      <c r="CJ29" s="81">
        <v>13</v>
      </c>
      <c r="CK29" s="81">
        <v>4</v>
      </c>
      <c r="CL29" s="81">
        <v>19</v>
      </c>
      <c r="CM29" s="81">
        <v>7</v>
      </c>
      <c r="CN29" s="81">
        <v>12</v>
      </c>
      <c r="CO29" s="81">
        <v>4</v>
      </c>
      <c r="CP29" s="81">
        <v>1</v>
      </c>
      <c r="CQ29" s="81">
        <v>5</v>
      </c>
      <c r="CR29" s="81">
        <v>5</v>
      </c>
      <c r="CS29" s="81">
        <v>3</v>
      </c>
      <c r="CT29" s="81">
        <v>6</v>
      </c>
      <c r="CU29" s="81">
        <v>9</v>
      </c>
      <c r="CV29" s="81">
        <v>0</v>
      </c>
      <c r="CW29" s="81">
        <v>6</v>
      </c>
      <c r="CX29" s="81">
        <v>15</v>
      </c>
      <c r="CY29" s="81">
        <v>7</v>
      </c>
      <c r="CZ29" s="81">
        <v>2</v>
      </c>
      <c r="DA29" s="81">
        <v>23</v>
      </c>
      <c r="DB29" s="81">
        <v>6</v>
      </c>
      <c r="DC29" s="81">
        <v>15</v>
      </c>
      <c r="DD29" s="81">
        <v>21</v>
      </c>
      <c r="DE29" s="81">
        <v>7</v>
      </c>
      <c r="DF29" s="81">
        <v>0</v>
      </c>
      <c r="DG29" s="81">
        <v>5</v>
      </c>
      <c r="DH29" s="81">
        <v>14</v>
      </c>
      <c r="DI29" s="81">
        <v>14</v>
      </c>
      <c r="DJ29" s="81">
        <v>13</v>
      </c>
      <c r="DK29" s="81">
        <v>11</v>
      </c>
      <c r="DL29" s="81">
        <v>6</v>
      </c>
      <c r="DM29" s="81">
        <v>4</v>
      </c>
      <c r="DN29" s="81">
        <v>13</v>
      </c>
      <c r="DO29" s="81">
        <v>13</v>
      </c>
      <c r="DP29" s="81">
        <v>16</v>
      </c>
      <c r="DQ29" s="81">
        <v>0</v>
      </c>
      <c r="DR29" s="81">
        <v>9</v>
      </c>
      <c r="DS29" s="81">
        <v>11</v>
      </c>
      <c r="DT29" s="81">
        <v>14</v>
      </c>
      <c r="DU29" s="81">
        <v>13</v>
      </c>
      <c r="DV29" s="81">
        <v>14</v>
      </c>
      <c r="DW29" s="81">
        <v>36</v>
      </c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</row>
    <row r="30" spans="1:787" x14ac:dyDescent="0.25">
      <c r="A30" s="58" t="s">
        <v>312</v>
      </c>
      <c r="B30" s="58" t="s">
        <v>313</v>
      </c>
      <c r="C30" s="58" t="s">
        <v>314</v>
      </c>
      <c r="D30" s="59">
        <v>72000</v>
      </c>
      <c r="E30" s="59" t="str">
        <f>VLOOKUP(C30,Data_PulledFromUniProt!$B$2:$E$782,4,FALSE)</f>
        <v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v>
      </c>
      <c r="F30" s="58">
        <v>6.39</v>
      </c>
      <c r="G30" s="81">
        <v>40</v>
      </c>
      <c r="H30" s="81">
        <v>0</v>
      </c>
      <c r="I30" s="81">
        <v>21</v>
      </c>
      <c r="J30" s="81">
        <v>22</v>
      </c>
      <c r="K30" s="81">
        <v>0</v>
      </c>
      <c r="L30" s="81">
        <v>86</v>
      </c>
      <c r="M30" s="81">
        <v>137</v>
      </c>
      <c r="N30" s="81">
        <v>109</v>
      </c>
      <c r="O30" s="81">
        <v>150</v>
      </c>
      <c r="P30" s="81">
        <v>72</v>
      </c>
      <c r="Q30" s="81">
        <v>0</v>
      </c>
      <c r="R30" s="81">
        <v>47</v>
      </c>
      <c r="S30" s="81">
        <v>0</v>
      </c>
      <c r="T30" s="81">
        <v>0</v>
      </c>
      <c r="U30" s="81">
        <v>10</v>
      </c>
      <c r="V30" s="81">
        <v>44</v>
      </c>
      <c r="W30" s="81">
        <v>265</v>
      </c>
      <c r="X30" s="81">
        <v>133</v>
      </c>
      <c r="Y30" s="81">
        <v>19</v>
      </c>
      <c r="Z30" s="81">
        <v>0</v>
      </c>
      <c r="AA30" s="81">
        <v>26</v>
      </c>
      <c r="AB30" s="81">
        <v>194</v>
      </c>
      <c r="AC30" s="81">
        <v>76</v>
      </c>
      <c r="AD30" s="81">
        <v>194</v>
      </c>
      <c r="AE30" s="81">
        <v>28</v>
      </c>
      <c r="AF30" s="81">
        <v>25</v>
      </c>
      <c r="AG30" s="81">
        <v>22</v>
      </c>
      <c r="AH30" s="81">
        <v>53</v>
      </c>
      <c r="AI30" s="81">
        <v>0</v>
      </c>
      <c r="AJ30" s="81">
        <v>80</v>
      </c>
      <c r="AK30" s="81">
        <v>8</v>
      </c>
      <c r="AL30" s="81">
        <v>2</v>
      </c>
      <c r="AM30" s="81">
        <v>18</v>
      </c>
      <c r="AN30" s="81">
        <v>30</v>
      </c>
      <c r="AO30" s="81">
        <v>33</v>
      </c>
      <c r="AP30" s="81">
        <v>0</v>
      </c>
      <c r="AQ30" s="81">
        <v>0</v>
      </c>
      <c r="AR30" s="81">
        <v>0</v>
      </c>
      <c r="AS30" s="81">
        <v>143</v>
      </c>
      <c r="AT30" s="81">
        <v>2</v>
      </c>
      <c r="AU30" s="81">
        <v>0</v>
      </c>
      <c r="AV30" s="81">
        <v>2</v>
      </c>
      <c r="AW30" s="81">
        <v>7</v>
      </c>
      <c r="AX30" s="81">
        <v>0</v>
      </c>
      <c r="AY30" s="81">
        <v>8</v>
      </c>
      <c r="AZ30" s="81">
        <v>0</v>
      </c>
      <c r="BA30" s="81">
        <v>36</v>
      </c>
      <c r="BB30" s="81">
        <v>72</v>
      </c>
      <c r="BC30" s="81">
        <v>0</v>
      </c>
      <c r="BD30" s="81">
        <v>3</v>
      </c>
      <c r="BE30" s="81">
        <v>199</v>
      </c>
      <c r="BF30" s="81">
        <v>22</v>
      </c>
      <c r="BG30" s="81">
        <v>0</v>
      </c>
      <c r="BH30" s="81">
        <v>154</v>
      </c>
      <c r="BI30" s="81">
        <v>263</v>
      </c>
      <c r="BJ30" s="81">
        <v>143</v>
      </c>
      <c r="BK30" s="81">
        <v>22</v>
      </c>
      <c r="BL30" s="81">
        <v>226</v>
      </c>
      <c r="BM30" s="81">
        <v>93</v>
      </c>
      <c r="BN30" s="81">
        <v>28</v>
      </c>
      <c r="BO30" s="81">
        <v>56</v>
      </c>
      <c r="BP30" s="81">
        <v>73</v>
      </c>
      <c r="BQ30" s="81">
        <v>47</v>
      </c>
      <c r="BR30" s="81">
        <v>0</v>
      </c>
      <c r="BS30" s="81">
        <v>205</v>
      </c>
      <c r="BT30" s="81">
        <v>227</v>
      </c>
      <c r="BU30" s="81">
        <v>9</v>
      </c>
      <c r="BV30" s="81">
        <v>0</v>
      </c>
      <c r="BW30" s="81">
        <v>6</v>
      </c>
      <c r="BX30" s="81">
        <v>0</v>
      </c>
      <c r="BY30" s="81">
        <v>0</v>
      </c>
      <c r="BZ30" s="81">
        <v>169</v>
      </c>
      <c r="CA30" s="81">
        <v>362</v>
      </c>
      <c r="CB30" s="81">
        <v>197</v>
      </c>
      <c r="CC30" s="81">
        <v>42</v>
      </c>
      <c r="CD30" s="81">
        <v>194</v>
      </c>
      <c r="CE30" s="81">
        <v>43</v>
      </c>
      <c r="CF30" s="81">
        <v>0</v>
      </c>
      <c r="CG30" s="81">
        <v>0</v>
      </c>
      <c r="CH30" s="81">
        <v>46</v>
      </c>
      <c r="CI30" s="81">
        <v>189</v>
      </c>
      <c r="CJ30" s="81">
        <v>46</v>
      </c>
      <c r="CK30" s="81">
        <v>0</v>
      </c>
      <c r="CL30" s="81">
        <v>229</v>
      </c>
      <c r="CM30" s="81">
        <v>239</v>
      </c>
      <c r="CN30" s="81">
        <v>154</v>
      </c>
      <c r="CO30" s="81">
        <v>212</v>
      </c>
      <c r="CP30" s="81">
        <v>0</v>
      </c>
      <c r="CQ30" s="81">
        <v>0</v>
      </c>
      <c r="CR30" s="81">
        <v>327</v>
      </c>
      <c r="CS30" s="81">
        <v>0</v>
      </c>
      <c r="CT30" s="81">
        <v>63</v>
      </c>
      <c r="CU30" s="81">
        <v>89</v>
      </c>
      <c r="CV30" s="81">
        <v>23</v>
      </c>
      <c r="CW30" s="81">
        <v>5</v>
      </c>
      <c r="CX30" s="81">
        <v>0</v>
      </c>
      <c r="CY30" s="81">
        <v>20</v>
      </c>
      <c r="CZ30" s="81">
        <v>14</v>
      </c>
      <c r="DA30" s="81">
        <v>0</v>
      </c>
      <c r="DB30" s="81">
        <v>23</v>
      </c>
      <c r="DC30" s="81">
        <v>195</v>
      </c>
      <c r="DD30" s="81">
        <v>200</v>
      </c>
      <c r="DE30" s="81">
        <v>167</v>
      </c>
      <c r="DF30" s="81">
        <v>179</v>
      </c>
      <c r="DG30" s="81">
        <v>207</v>
      </c>
      <c r="DH30" s="81">
        <v>4</v>
      </c>
      <c r="DI30" s="81">
        <v>333</v>
      </c>
      <c r="DJ30" s="81">
        <v>199</v>
      </c>
      <c r="DK30" s="81">
        <v>12</v>
      </c>
      <c r="DL30" s="81">
        <v>328</v>
      </c>
      <c r="DM30" s="81">
        <v>271</v>
      </c>
      <c r="DN30" s="81">
        <v>49</v>
      </c>
      <c r="DO30" s="81">
        <v>84</v>
      </c>
      <c r="DP30" s="81">
        <v>71</v>
      </c>
      <c r="DQ30" s="81">
        <v>26</v>
      </c>
      <c r="DR30" s="81">
        <v>88</v>
      </c>
      <c r="DS30" s="81">
        <v>16</v>
      </c>
      <c r="DT30" s="81">
        <v>191</v>
      </c>
      <c r="DU30" s="81">
        <v>6</v>
      </c>
      <c r="DV30" s="81">
        <v>275</v>
      </c>
      <c r="DW30" s="81">
        <v>188</v>
      </c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</row>
    <row r="31" spans="1:787" x14ac:dyDescent="0.25">
      <c r="A31" s="58" t="s">
        <v>315</v>
      </c>
      <c r="B31" s="58" t="s">
        <v>316</v>
      </c>
      <c r="C31" s="58" t="s">
        <v>317</v>
      </c>
      <c r="D31" s="59">
        <v>10900</v>
      </c>
      <c r="E31" s="59" t="str">
        <f>VLOOKUP(C31,Data_PulledFromUniProt!$B$2:$E$782,4,FALSE)</f>
        <v>MQPRVLLVVALLALLASARASEAEDASLLSFMQGYMKHATKTAKDALSSVQESQVAQQARGWVTDGFSSLKDYWSTVKDKFSEFWDLDPEVRPTSAVAA</v>
      </c>
      <c r="F31" s="58">
        <v>5.25</v>
      </c>
      <c r="G31" s="81">
        <v>0</v>
      </c>
      <c r="H31" s="81">
        <v>1</v>
      </c>
      <c r="I31" s="81">
        <v>0</v>
      </c>
      <c r="J31" s="81">
        <v>0</v>
      </c>
      <c r="K31" s="81">
        <v>1</v>
      </c>
      <c r="L31" s="81">
        <v>0</v>
      </c>
      <c r="M31" s="81">
        <v>11</v>
      </c>
      <c r="N31" s="81">
        <v>21</v>
      </c>
      <c r="O31" s="81">
        <v>26</v>
      </c>
      <c r="P31" s="81">
        <v>14</v>
      </c>
      <c r="Q31" s="81">
        <v>1</v>
      </c>
      <c r="R31" s="81">
        <v>17</v>
      </c>
      <c r="S31" s="81">
        <v>3</v>
      </c>
      <c r="T31" s="81">
        <v>2</v>
      </c>
      <c r="U31" s="81">
        <v>21</v>
      </c>
      <c r="V31" s="81">
        <v>8</v>
      </c>
      <c r="W31" s="81">
        <v>0</v>
      </c>
      <c r="X31" s="81">
        <v>23</v>
      </c>
      <c r="Y31" s="81">
        <v>0</v>
      </c>
      <c r="Z31" s="81">
        <v>7</v>
      </c>
      <c r="AA31" s="81">
        <v>0</v>
      </c>
      <c r="AB31" s="81">
        <v>0</v>
      </c>
      <c r="AC31" s="81">
        <v>0</v>
      </c>
      <c r="AD31" s="81">
        <v>0</v>
      </c>
      <c r="AE31" s="81">
        <v>0</v>
      </c>
      <c r="AF31" s="81">
        <v>0</v>
      </c>
      <c r="AG31" s="81">
        <v>0</v>
      </c>
      <c r="AH31" s="81">
        <v>0</v>
      </c>
      <c r="AI31" s="81">
        <v>0</v>
      </c>
      <c r="AJ31" s="81">
        <v>113</v>
      </c>
      <c r="AK31" s="81">
        <v>1</v>
      </c>
      <c r="AL31" s="81">
        <v>1</v>
      </c>
      <c r="AM31" s="81">
        <v>2</v>
      </c>
      <c r="AN31" s="81">
        <v>0</v>
      </c>
      <c r="AO31" s="81">
        <v>0</v>
      </c>
      <c r="AP31" s="81">
        <v>0</v>
      </c>
      <c r="AQ31" s="81">
        <v>1</v>
      </c>
      <c r="AR31" s="81">
        <v>0</v>
      </c>
      <c r="AS31" s="81">
        <v>21</v>
      </c>
      <c r="AT31" s="81">
        <v>22</v>
      </c>
      <c r="AU31" s="81">
        <v>10</v>
      </c>
      <c r="AV31" s="81">
        <v>1</v>
      </c>
      <c r="AW31" s="81">
        <v>0</v>
      </c>
      <c r="AX31" s="81">
        <v>2</v>
      </c>
      <c r="AY31" s="81">
        <v>1</v>
      </c>
      <c r="AZ31" s="81">
        <v>1</v>
      </c>
      <c r="BA31" s="81">
        <v>46</v>
      </c>
      <c r="BB31" s="81">
        <v>19</v>
      </c>
      <c r="BC31" s="81">
        <v>0</v>
      </c>
      <c r="BD31" s="81">
        <v>1</v>
      </c>
      <c r="BE31" s="81">
        <v>8</v>
      </c>
      <c r="BF31" s="81">
        <v>0</v>
      </c>
      <c r="BG31" s="81">
        <v>0</v>
      </c>
      <c r="BH31" s="81">
        <v>4</v>
      </c>
      <c r="BI31" s="81">
        <v>17</v>
      </c>
      <c r="BJ31" s="81">
        <v>24</v>
      </c>
      <c r="BK31" s="81">
        <v>0</v>
      </c>
      <c r="BL31" s="81">
        <v>1</v>
      </c>
      <c r="BM31" s="81">
        <v>31</v>
      </c>
      <c r="BN31" s="81">
        <v>0</v>
      </c>
      <c r="BO31" s="81">
        <v>0</v>
      </c>
      <c r="BP31" s="81">
        <v>0</v>
      </c>
      <c r="BQ31" s="81">
        <v>0</v>
      </c>
      <c r="BR31" s="81">
        <v>1</v>
      </c>
      <c r="BS31" s="81">
        <v>1</v>
      </c>
      <c r="BT31" s="81">
        <v>6</v>
      </c>
      <c r="BU31" s="81">
        <v>1</v>
      </c>
      <c r="BV31" s="81">
        <v>4</v>
      </c>
      <c r="BW31" s="81">
        <v>9</v>
      </c>
      <c r="BX31" s="81">
        <v>3</v>
      </c>
      <c r="BY31" s="81">
        <v>4</v>
      </c>
      <c r="BZ31" s="81">
        <v>0</v>
      </c>
      <c r="CA31" s="81">
        <v>1</v>
      </c>
      <c r="CB31" s="81">
        <v>1</v>
      </c>
      <c r="CC31" s="81">
        <v>0</v>
      </c>
      <c r="CD31" s="81">
        <v>40</v>
      </c>
      <c r="CE31" s="81">
        <v>0</v>
      </c>
      <c r="CF31" s="81">
        <v>1</v>
      </c>
      <c r="CG31" s="81">
        <v>10</v>
      </c>
      <c r="CH31" s="81">
        <v>22</v>
      </c>
      <c r="CI31" s="81">
        <v>0</v>
      </c>
      <c r="CJ31" s="81">
        <v>0</v>
      </c>
      <c r="CK31" s="81">
        <v>1</v>
      </c>
      <c r="CL31" s="81">
        <v>10</v>
      </c>
      <c r="CM31" s="81">
        <v>27</v>
      </c>
      <c r="CN31" s="81">
        <v>22</v>
      </c>
      <c r="CO31" s="81">
        <v>1</v>
      </c>
      <c r="CP31" s="81">
        <v>5</v>
      </c>
      <c r="CQ31" s="81">
        <v>1</v>
      </c>
      <c r="CR31" s="81">
        <v>1</v>
      </c>
      <c r="CS31" s="81">
        <v>8</v>
      </c>
      <c r="CT31" s="81">
        <v>0</v>
      </c>
      <c r="CU31" s="81">
        <v>0</v>
      </c>
      <c r="CV31" s="81">
        <v>1</v>
      </c>
      <c r="CW31" s="81">
        <v>1</v>
      </c>
      <c r="CX31" s="81">
        <v>2</v>
      </c>
      <c r="CY31" s="81">
        <v>2</v>
      </c>
      <c r="CZ31" s="81">
        <v>1</v>
      </c>
      <c r="DA31" s="81">
        <v>0</v>
      </c>
      <c r="DB31" s="81">
        <v>23</v>
      </c>
      <c r="DC31" s="81">
        <v>1</v>
      </c>
      <c r="DD31" s="81">
        <v>21</v>
      </c>
      <c r="DE31" s="81">
        <v>0</v>
      </c>
      <c r="DF31" s="81">
        <v>2</v>
      </c>
      <c r="DG31" s="81">
        <v>1</v>
      </c>
      <c r="DH31" s="81">
        <v>2</v>
      </c>
      <c r="DI31" s="81">
        <v>0</v>
      </c>
      <c r="DJ31" s="81">
        <v>1</v>
      </c>
      <c r="DK31" s="81">
        <v>0</v>
      </c>
      <c r="DL31" s="81">
        <v>0</v>
      </c>
      <c r="DM31" s="81">
        <v>0</v>
      </c>
      <c r="DN31" s="81">
        <v>0</v>
      </c>
      <c r="DO31" s="81">
        <v>0</v>
      </c>
      <c r="DP31" s="81">
        <v>0</v>
      </c>
      <c r="DQ31" s="81">
        <v>0</v>
      </c>
      <c r="DR31" s="81">
        <v>0</v>
      </c>
      <c r="DS31" s="81">
        <v>0</v>
      </c>
      <c r="DT31" s="81">
        <v>1</v>
      </c>
      <c r="DU31" s="81">
        <v>1</v>
      </c>
      <c r="DV31" s="81">
        <v>10</v>
      </c>
      <c r="DW31" s="81">
        <v>5</v>
      </c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</row>
    <row r="32" spans="1:787" x14ac:dyDescent="0.25">
      <c r="A32" s="58" t="s">
        <v>318</v>
      </c>
      <c r="B32" s="58" t="s">
        <v>319</v>
      </c>
      <c r="C32" s="58" t="s">
        <v>320</v>
      </c>
      <c r="D32" s="59">
        <v>39000</v>
      </c>
      <c r="E32" s="59" t="str">
        <f>VLOOKUP(C32,Data_PulledFromUniProt!$B$2:$E$782,4,FALSE)</f>
        <v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v>
      </c>
      <c r="F32" s="58">
        <v>6.39</v>
      </c>
      <c r="G32" s="81">
        <v>4</v>
      </c>
      <c r="H32" s="81">
        <v>5</v>
      </c>
      <c r="I32" s="81">
        <v>0</v>
      </c>
      <c r="J32" s="81">
        <v>0</v>
      </c>
      <c r="K32" s="81">
        <v>5</v>
      </c>
      <c r="L32" s="81">
        <v>2</v>
      </c>
      <c r="M32" s="81">
        <v>0</v>
      </c>
      <c r="N32" s="81">
        <v>0</v>
      </c>
      <c r="O32" s="81">
        <v>3</v>
      </c>
      <c r="P32" s="81">
        <v>2.5</v>
      </c>
      <c r="Q32" s="81">
        <v>11</v>
      </c>
      <c r="R32" s="81">
        <v>6</v>
      </c>
      <c r="S32" s="81">
        <v>9</v>
      </c>
      <c r="T32" s="81">
        <v>0</v>
      </c>
      <c r="U32" s="81">
        <v>5</v>
      </c>
      <c r="V32" s="81">
        <v>10</v>
      </c>
      <c r="W32" s="81">
        <v>0</v>
      </c>
      <c r="X32" s="81">
        <v>4</v>
      </c>
      <c r="Y32" s="81">
        <v>0</v>
      </c>
      <c r="Z32" s="81">
        <v>25</v>
      </c>
      <c r="AA32" s="81">
        <v>0</v>
      </c>
      <c r="AB32" s="81">
        <v>0</v>
      </c>
      <c r="AC32" s="81">
        <v>0</v>
      </c>
      <c r="AD32" s="81">
        <v>0</v>
      </c>
      <c r="AE32" s="81">
        <v>0</v>
      </c>
      <c r="AF32" s="81">
        <v>0</v>
      </c>
      <c r="AG32" s="81">
        <v>0</v>
      </c>
      <c r="AH32" s="81">
        <v>0</v>
      </c>
      <c r="AI32" s="81">
        <v>0</v>
      </c>
      <c r="AJ32" s="81">
        <v>0</v>
      </c>
      <c r="AK32" s="81">
        <v>12</v>
      </c>
      <c r="AL32" s="81">
        <v>9</v>
      </c>
      <c r="AM32" s="81">
        <v>0</v>
      </c>
      <c r="AN32" s="81">
        <v>0</v>
      </c>
      <c r="AO32" s="81">
        <v>0</v>
      </c>
      <c r="AP32" s="81">
        <v>5</v>
      </c>
      <c r="AQ32" s="81">
        <v>0</v>
      </c>
      <c r="AR32" s="81">
        <v>0</v>
      </c>
      <c r="AS32" s="81">
        <v>7.5</v>
      </c>
      <c r="AT32" s="81">
        <v>12</v>
      </c>
      <c r="AU32" s="81">
        <v>3</v>
      </c>
      <c r="AV32" s="81">
        <v>0</v>
      </c>
      <c r="AW32" s="81">
        <v>0</v>
      </c>
      <c r="AX32" s="81">
        <v>2</v>
      </c>
      <c r="AY32" s="81">
        <v>0</v>
      </c>
      <c r="AZ32" s="81">
        <v>5</v>
      </c>
      <c r="BA32" s="81">
        <v>9</v>
      </c>
      <c r="BB32" s="81">
        <v>7</v>
      </c>
      <c r="BC32" s="81">
        <v>0</v>
      </c>
      <c r="BD32" s="81">
        <v>7</v>
      </c>
      <c r="BE32" s="81">
        <v>2</v>
      </c>
      <c r="BF32" s="81">
        <v>0</v>
      </c>
      <c r="BG32" s="81">
        <v>2.5</v>
      </c>
      <c r="BH32" s="81">
        <v>4</v>
      </c>
      <c r="BI32" s="81">
        <v>3</v>
      </c>
      <c r="BJ32" s="81">
        <v>4</v>
      </c>
      <c r="BK32" s="81">
        <v>0</v>
      </c>
      <c r="BL32" s="81">
        <v>1</v>
      </c>
      <c r="BM32" s="81">
        <v>14</v>
      </c>
      <c r="BN32" s="81">
        <v>0</v>
      </c>
      <c r="BO32" s="81">
        <v>2</v>
      </c>
      <c r="BP32" s="81">
        <v>0</v>
      </c>
      <c r="BQ32" s="81">
        <v>2</v>
      </c>
      <c r="BR32" s="81">
        <v>0</v>
      </c>
      <c r="BS32" s="81">
        <v>2</v>
      </c>
      <c r="BT32" s="81">
        <v>3</v>
      </c>
      <c r="BU32" s="81">
        <v>3</v>
      </c>
      <c r="BV32" s="81">
        <v>9</v>
      </c>
      <c r="BW32" s="81">
        <v>3</v>
      </c>
      <c r="BX32" s="81">
        <v>5</v>
      </c>
      <c r="BY32" s="81">
        <v>5</v>
      </c>
      <c r="BZ32" s="81">
        <v>1</v>
      </c>
      <c r="CA32" s="81">
        <v>1</v>
      </c>
      <c r="CB32" s="81">
        <v>0</v>
      </c>
      <c r="CC32" s="81">
        <v>9</v>
      </c>
      <c r="CD32" s="81">
        <v>0</v>
      </c>
      <c r="CE32" s="81">
        <v>5</v>
      </c>
      <c r="CF32" s="81">
        <v>5</v>
      </c>
      <c r="CG32" s="81">
        <v>1</v>
      </c>
      <c r="CH32" s="81">
        <v>1</v>
      </c>
      <c r="CI32" s="81">
        <v>0</v>
      </c>
      <c r="CJ32" s="81">
        <v>4</v>
      </c>
      <c r="CK32" s="81">
        <v>4</v>
      </c>
      <c r="CL32" s="81">
        <v>3</v>
      </c>
      <c r="CM32" s="81">
        <v>1</v>
      </c>
      <c r="CN32" s="81">
        <v>2</v>
      </c>
      <c r="CO32" s="81">
        <v>0</v>
      </c>
      <c r="CP32" s="81">
        <v>4</v>
      </c>
      <c r="CQ32" s="81">
        <v>4</v>
      </c>
      <c r="CR32" s="81">
        <v>3</v>
      </c>
      <c r="CS32" s="81">
        <v>6</v>
      </c>
      <c r="CT32" s="81">
        <v>0</v>
      </c>
      <c r="CU32" s="81">
        <v>1</v>
      </c>
      <c r="CV32" s="81">
        <v>1</v>
      </c>
      <c r="CW32" s="81">
        <v>5</v>
      </c>
      <c r="CX32" s="81">
        <v>10</v>
      </c>
      <c r="CY32" s="81">
        <v>4</v>
      </c>
      <c r="CZ32" s="81">
        <v>0</v>
      </c>
      <c r="DA32" s="81">
        <v>0</v>
      </c>
      <c r="DB32" s="81">
        <v>4</v>
      </c>
      <c r="DC32" s="81">
        <v>0</v>
      </c>
      <c r="DD32" s="81">
        <v>0</v>
      </c>
      <c r="DE32" s="81">
        <v>0</v>
      </c>
      <c r="DF32" s="81">
        <v>0</v>
      </c>
      <c r="DG32" s="81">
        <v>0</v>
      </c>
      <c r="DH32" s="81">
        <v>13</v>
      </c>
      <c r="DI32" s="81">
        <v>10</v>
      </c>
      <c r="DJ32" s="81">
        <v>15</v>
      </c>
      <c r="DK32" s="81">
        <v>21</v>
      </c>
      <c r="DL32" s="81">
        <v>12</v>
      </c>
      <c r="DM32" s="81">
        <v>12</v>
      </c>
      <c r="DN32" s="81">
        <v>13</v>
      </c>
      <c r="DO32" s="81">
        <v>12</v>
      </c>
      <c r="DP32" s="81">
        <v>14</v>
      </c>
      <c r="DQ32" s="81">
        <v>2</v>
      </c>
      <c r="DR32" s="81">
        <v>20</v>
      </c>
      <c r="DS32" s="81">
        <v>17</v>
      </c>
      <c r="DT32" s="81">
        <v>19</v>
      </c>
      <c r="DU32" s="81">
        <v>12</v>
      </c>
      <c r="DV32" s="81">
        <v>13</v>
      </c>
      <c r="DW32" s="81">
        <v>62</v>
      </c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</row>
    <row r="33" spans="1:787" x14ac:dyDescent="0.25">
      <c r="A33" s="58" t="s">
        <v>321</v>
      </c>
      <c r="B33" s="58" t="s">
        <v>322</v>
      </c>
      <c r="C33" s="58" t="s">
        <v>323</v>
      </c>
      <c r="D33" s="59">
        <v>90500</v>
      </c>
      <c r="E33" s="59" t="str">
        <f>VLOOKUP(C33,Data_PulledFromUniProt!$B$2:$E$782,4,FALSE)</f>
        <v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v>
      </c>
      <c r="F33" s="58">
        <v>9.01</v>
      </c>
      <c r="G33" s="81">
        <v>21</v>
      </c>
      <c r="H33" s="81">
        <v>0</v>
      </c>
      <c r="I33" s="81">
        <v>13</v>
      </c>
      <c r="J33" s="81">
        <v>15</v>
      </c>
      <c r="K33" s="81">
        <v>3</v>
      </c>
      <c r="L33" s="81">
        <v>50</v>
      </c>
      <c r="M33" s="81">
        <v>52</v>
      </c>
      <c r="N33" s="81">
        <v>22</v>
      </c>
      <c r="O33" s="81">
        <v>24</v>
      </c>
      <c r="P33" s="81">
        <v>15</v>
      </c>
      <c r="Q33" s="81">
        <v>0</v>
      </c>
      <c r="R33" s="81">
        <v>6</v>
      </c>
      <c r="S33" s="81">
        <v>12</v>
      </c>
      <c r="T33" s="81">
        <v>0</v>
      </c>
      <c r="U33" s="81">
        <v>0</v>
      </c>
      <c r="V33" s="81">
        <v>9</v>
      </c>
      <c r="W33" s="81">
        <v>14.7</v>
      </c>
      <c r="X33" s="81">
        <v>44</v>
      </c>
      <c r="Y33" s="81">
        <v>16</v>
      </c>
      <c r="Z33" s="81">
        <v>0</v>
      </c>
      <c r="AA33" s="81">
        <v>9</v>
      </c>
      <c r="AB33" s="81">
        <v>18</v>
      </c>
      <c r="AC33" s="81">
        <v>7</v>
      </c>
      <c r="AD33" s="81">
        <v>13</v>
      </c>
      <c r="AE33" s="81">
        <v>13</v>
      </c>
      <c r="AF33" s="81">
        <v>1</v>
      </c>
      <c r="AG33" s="81">
        <v>4</v>
      </c>
      <c r="AH33" s="81">
        <v>2</v>
      </c>
      <c r="AI33" s="81">
        <v>0</v>
      </c>
      <c r="AJ33" s="81">
        <v>8</v>
      </c>
      <c r="AK33" s="81">
        <v>0</v>
      </c>
      <c r="AL33" s="81">
        <v>0</v>
      </c>
      <c r="AM33" s="81">
        <v>0</v>
      </c>
      <c r="AN33" s="81">
        <v>4</v>
      </c>
      <c r="AO33" s="81">
        <v>7</v>
      </c>
      <c r="AP33" s="81">
        <v>0</v>
      </c>
      <c r="AQ33" s="81">
        <v>12</v>
      </c>
      <c r="AR33" s="81">
        <v>0</v>
      </c>
      <c r="AS33" s="81">
        <v>33</v>
      </c>
      <c r="AT33" s="81">
        <v>0</v>
      </c>
      <c r="AU33" s="81">
        <v>0</v>
      </c>
      <c r="AV33" s="81">
        <v>10</v>
      </c>
      <c r="AW33" s="81">
        <v>13</v>
      </c>
      <c r="AX33" s="81">
        <v>13</v>
      </c>
      <c r="AY33" s="81">
        <v>13</v>
      </c>
      <c r="AZ33" s="81">
        <v>0</v>
      </c>
      <c r="BA33" s="81">
        <v>15</v>
      </c>
      <c r="BB33" s="81">
        <v>3</v>
      </c>
      <c r="BC33" s="81">
        <v>0</v>
      </c>
      <c r="BD33" s="81">
        <v>8</v>
      </c>
      <c r="BE33" s="81">
        <v>35</v>
      </c>
      <c r="BF33" s="81">
        <v>11</v>
      </c>
      <c r="BG33" s="81">
        <v>6</v>
      </c>
      <c r="BH33" s="81">
        <v>28</v>
      </c>
      <c r="BI33" s="81">
        <v>94</v>
      </c>
      <c r="BJ33" s="81">
        <v>43</v>
      </c>
      <c r="BK33" s="81">
        <v>16</v>
      </c>
      <c r="BL33" s="81">
        <v>18</v>
      </c>
      <c r="BM33" s="81">
        <v>33</v>
      </c>
      <c r="BN33" s="81">
        <v>15</v>
      </c>
      <c r="BO33" s="81">
        <v>23</v>
      </c>
      <c r="BP33" s="81">
        <v>10</v>
      </c>
      <c r="BQ33" s="81">
        <v>23</v>
      </c>
      <c r="BR33" s="81">
        <v>2</v>
      </c>
      <c r="BS33" s="81">
        <v>61</v>
      </c>
      <c r="BT33" s="81">
        <v>48</v>
      </c>
      <c r="BU33" s="81">
        <v>0</v>
      </c>
      <c r="BV33" s="81">
        <v>0</v>
      </c>
      <c r="BW33" s="81">
        <v>5</v>
      </c>
      <c r="BX33" s="81">
        <v>12</v>
      </c>
      <c r="BY33" s="81">
        <v>4</v>
      </c>
      <c r="BZ33" s="81">
        <v>16</v>
      </c>
      <c r="CA33" s="81">
        <v>23</v>
      </c>
      <c r="CB33" s="81">
        <v>27</v>
      </c>
      <c r="CC33" s="81">
        <v>4</v>
      </c>
      <c r="CD33" s="81">
        <v>0</v>
      </c>
      <c r="CE33" s="81">
        <v>4</v>
      </c>
      <c r="CF33" s="81">
        <v>17</v>
      </c>
      <c r="CG33" s="81">
        <v>0</v>
      </c>
      <c r="CH33" s="81">
        <v>1</v>
      </c>
      <c r="CI33" s="81">
        <v>69</v>
      </c>
      <c r="CJ33" s="81">
        <v>12</v>
      </c>
      <c r="CK33" s="81">
        <v>0</v>
      </c>
      <c r="CL33" s="81">
        <v>37</v>
      </c>
      <c r="CM33" s="81">
        <v>1</v>
      </c>
      <c r="CN33" s="81">
        <v>39</v>
      </c>
      <c r="CO33" s="81">
        <v>46</v>
      </c>
      <c r="CP33" s="81">
        <v>0</v>
      </c>
      <c r="CQ33" s="81">
        <v>12</v>
      </c>
      <c r="CR33" s="81">
        <v>18</v>
      </c>
      <c r="CS33" s="81">
        <v>0</v>
      </c>
      <c r="CT33" s="81">
        <v>5</v>
      </c>
      <c r="CU33" s="81">
        <v>0</v>
      </c>
      <c r="CV33" s="81">
        <v>0</v>
      </c>
      <c r="CW33" s="81">
        <v>0</v>
      </c>
      <c r="CX33" s="81">
        <v>14</v>
      </c>
      <c r="CY33" s="81">
        <v>0</v>
      </c>
      <c r="CZ33" s="81">
        <v>14</v>
      </c>
      <c r="DA33" s="81">
        <v>0</v>
      </c>
      <c r="DB33" s="81">
        <v>21</v>
      </c>
      <c r="DC33" s="81">
        <v>28</v>
      </c>
      <c r="DD33" s="81">
        <v>40</v>
      </c>
      <c r="DE33" s="81">
        <v>30</v>
      </c>
      <c r="DF33" s="81">
        <v>17</v>
      </c>
      <c r="DG33" s="81">
        <v>18</v>
      </c>
      <c r="DH33" s="81">
        <v>7</v>
      </c>
      <c r="DI33" s="81">
        <v>27</v>
      </c>
      <c r="DJ33" s="81">
        <v>0</v>
      </c>
      <c r="DK33" s="81">
        <v>9</v>
      </c>
      <c r="DL33" s="81">
        <v>28</v>
      </c>
      <c r="DM33" s="81">
        <v>25</v>
      </c>
      <c r="DN33" s="81">
        <v>12</v>
      </c>
      <c r="DO33" s="81">
        <v>6</v>
      </c>
      <c r="DP33" s="81">
        <v>7</v>
      </c>
      <c r="DQ33" s="81">
        <v>0</v>
      </c>
      <c r="DR33" s="81">
        <v>0</v>
      </c>
      <c r="DS33" s="81">
        <v>11</v>
      </c>
      <c r="DT33" s="81">
        <v>8</v>
      </c>
      <c r="DU33" s="81">
        <v>9</v>
      </c>
      <c r="DV33" s="81">
        <v>27</v>
      </c>
      <c r="DW33" s="81">
        <v>14</v>
      </c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</row>
    <row r="34" spans="1:787" x14ac:dyDescent="0.25">
      <c r="A34" s="58" t="s">
        <v>324</v>
      </c>
      <c r="B34" s="58" t="s">
        <v>325</v>
      </c>
      <c r="C34" s="58" t="s">
        <v>326</v>
      </c>
      <c r="D34" s="59">
        <v>25400</v>
      </c>
      <c r="E34" s="59" t="str">
        <f>VLOOKUP(C34,Data_PulledFromUniProt!$B$2:$E$782,4,FALSE)</f>
        <v>MNKPLLWISVLTSLLEAFAHTDLSGKVFVFPRESVTDHVNLITPLEKPLQNFTLCFRAYSDLSRAYSLFSYNTQGRDNELLVYKERVGEYSLYIGRHKVTSKVIEKFPAPVHICVSWESSSGIAEFWINGTPLVKKGLRQGYFVEAQPKIVLGQEQDSYGGKFDRSQSFVGEIGDLYMWDSVLPPENILSAYQGTPLPANILDWQALNYEIRGYVIIKPLVWV</v>
      </c>
      <c r="F34" s="58">
        <v>6.39</v>
      </c>
      <c r="G34" s="81">
        <v>62</v>
      </c>
      <c r="H34" s="81">
        <v>7</v>
      </c>
      <c r="I34" s="81">
        <v>20</v>
      </c>
      <c r="J34" s="81">
        <v>68</v>
      </c>
      <c r="K34" s="81">
        <v>5</v>
      </c>
      <c r="L34" s="81">
        <v>103</v>
      </c>
      <c r="M34" s="81">
        <v>2</v>
      </c>
      <c r="N34" s="81">
        <v>0</v>
      </c>
      <c r="O34" s="81">
        <v>0</v>
      </c>
      <c r="P34" s="81">
        <v>0</v>
      </c>
      <c r="Q34" s="81">
        <v>0</v>
      </c>
      <c r="R34" s="81">
        <v>0</v>
      </c>
      <c r="S34" s="81">
        <v>1</v>
      </c>
      <c r="T34" s="81">
        <v>0</v>
      </c>
      <c r="U34" s="81">
        <v>0</v>
      </c>
      <c r="V34" s="81">
        <v>0</v>
      </c>
      <c r="W34" s="81">
        <v>2.67</v>
      </c>
      <c r="X34" s="81">
        <v>0</v>
      </c>
      <c r="Y34" s="81">
        <v>32</v>
      </c>
      <c r="Z34" s="81">
        <v>0</v>
      </c>
      <c r="AA34" s="81">
        <v>0</v>
      </c>
      <c r="AB34" s="81">
        <v>6</v>
      </c>
      <c r="AC34" s="81">
        <v>24</v>
      </c>
      <c r="AD34" s="81">
        <v>9</v>
      </c>
      <c r="AE34" s="81">
        <v>6</v>
      </c>
      <c r="AF34" s="81">
        <v>131</v>
      </c>
      <c r="AG34" s="81">
        <v>35</v>
      </c>
      <c r="AH34" s="81">
        <v>56</v>
      </c>
      <c r="AI34" s="81">
        <v>2</v>
      </c>
      <c r="AJ34" s="81">
        <v>0</v>
      </c>
      <c r="AK34" s="81">
        <v>4</v>
      </c>
      <c r="AL34" s="81">
        <v>3</v>
      </c>
      <c r="AM34" s="81">
        <v>0</v>
      </c>
      <c r="AN34" s="81">
        <v>25</v>
      </c>
      <c r="AO34" s="81">
        <v>20</v>
      </c>
      <c r="AP34" s="81">
        <v>1</v>
      </c>
      <c r="AQ34" s="81">
        <v>0</v>
      </c>
      <c r="AR34" s="81">
        <v>2</v>
      </c>
      <c r="AS34" s="81">
        <v>2</v>
      </c>
      <c r="AT34" s="81">
        <v>0</v>
      </c>
      <c r="AU34" s="81">
        <v>0</v>
      </c>
      <c r="AV34" s="81">
        <v>5</v>
      </c>
      <c r="AW34" s="81">
        <v>5</v>
      </c>
      <c r="AX34" s="81">
        <v>2</v>
      </c>
      <c r="AY34" s="81">
        <v>7</v>
      </c>
      <c r="AZ34" s="81">
        <v>0</v>
      </c>
      <c r="BA34" s="81">
        <v>0</v>
      </c>
      <c r="BB34" s="81">
        <v>3</v>
      </c>
      <c r="BC34" s="81">
        <v>0</v>
      </c>
      <c r="BD34" s="81">
        <v>11</v>
      </c>
      <c r="BE34" s="81">
        <v>4</v>
      </c>
      <c r="BF34" s="81">
        <v>1</v>
      </c>
      <c r="BG34" s="81">
        <v>1.5</v>
      </c>
      <c r="BH34" s="81">
        <v>0</v>
      </c>
      <c r="BI34" s="81">
        <v>2</v>
      </c>
      <c r="BJ34" s="81">
        <v>3</v>
      </c>
      <c r="BK34" s="81">
        <v>62</v>
      </c>
      <c r="BL34" s="81">
        <v>0</v>
      </c>
      <c r="BM34" s="81">
        <v>2</v>
      </c>
      <c r="BN34" s="81">
        <v>40</v>
      </c>
      <c r="BO34" s="81">
        <v>101</v>
      </c>
      <c r="BP34" s="81">
        <v>0</v>
      </c>
      <c r="BQ34" s="81">
        <v>88</v>
      </c>
      <c r="BR34" s="81">
        <v>0</v>
      </c>
      <c r="BS34" s="81">
        <v>75</v>
      </c>
      <c r="BT34" s="81">
        <v>6</v>
      </c>
      <c r="BU34" s="81">
        <v>0</v>
      </c>
      <c r="BV34" s="81">
        <v>0</v>
      </c>
      <c r="BW34" s="81">
        <v>5</v>
      </c>
      <c r="BX34" s="81">
        <v>2</v>
      </c>
      <c r="BY34" s="81">
        <v>25</v>
      </c>
      <c r="BZ34" s="81">
        <v>2</v>
      </c>
      <c r="CA34" s="81">
        <v>11</v>
      </c>
      <c r="CB34" s="81">
        <v>4</v>
      </c>
      <c r="CC34" s="81">
        <v>78</v>
      </c>
      <c r="CD34" s="81">
        <v>3</v>
      </c>
      <c r="CE34" s="81">
        <v>93</v>
      </c>
      <c r="CF34" s="81">
        <v>0</v>
      </c>
      <c r="CG34" s="81">
        <v>0</v>
      </c>
      <c r="CH34" s="81">
        <v>0</v>
      </c>
      <c r="CI34" s="81">
        <v>125</v>
      </c>
      <c r="CJ34" s="81">
        <v>197</v>
      </c>
      <c r="CK34" s="81">
        <v>0</v>
      </c>
      <c r="CL34" s="81">
        <v>2</v>
      </c>
      <c r="CM34" s="81">
        <v>3</v>
      </c>
      <c r="CN34" s="81">
        <v>0</v>
      </c>
      <c r="CO34" s="81">
        <v>10</v>
      </c>
      <c r="CP34" s="81">
        <v>7</v>
      </c>
      <c r="CQ34" s="81">
        <v>0</v>
      </c>
      <c r="CR34" s="81">
        <v>4</v>
      </c>
      <c r="CS34" s="81">
        <v>4</v>
      </c>
      <c r="CT34" s="81">
        <v>23</v>
      </c>
      <c r="CU34" s="81">
        <v>26</v>
      </c>
      <c r="CV34" s="81">
        <v>0</v>
      </c>
      <c r="CW34" s="81">
        <v>1</v>
      </c>
      <c r="CX34" s="81">
        <v>0</v>
      </c>
      <c r="CY34" s="81">
        <v>0</v>
      </c>
      <c r="CZ34" s="81">
        <v>6</v>
      </c>
      <c r="DA34" s="81">
        <v>0</v>
      </c>
      <c r="DB34" s="81">
        <v>5</v>
      </c>
      <c r="DC34" s="81">
        <v>2</v>
      </c>
      <c r="DD34" s="81">
        <v>0</v>
      </c>
      <c r="DE34" s="81">
        <v>93</v>
      </c>
      <c r="DF34" s="81">
        <v>3</v>
      </c>
      <c r="DG34" s="81">
        <v>2</v>
      </c>
      <c r="DH34" s="81">
        <v>13</v>
      </c>
      <c r="DI34" s="81">
        <v>0</v>
      </c>
      <c r="DJ34" s="81">
        <v>0</v>
      </c>
      <c r="DK34" s="81">
        <v>2</v>
      </c>
      <c r="DL34" s="81">
        <v>8</v>
      </c>
      <c r="DM34" s="81">
        <v>4</v>
      </c>
      <c r="DN34" s="81">
        <v>53</v>
      </c>
      <c r="DO34" s="81">
        <v>24</v>
      </c>
      <c r="DP34" s="81">
        <v>21</v>
      </c>
      <c r="DQ34" s="81">
        <v>40</v>
      </c>
      <c r="DR34" s="81">
        <v>0</v>
      </c>
      <c r="DS34" s="81">
        <v>0</v>
      </c>
      <c r="DT34" s="81">
        <v>0</v>
      </c>
      <c r="DU34" s="81">
        <v>0</v>
      </c>
      <c r="DV34" s="81">
        <v>0</v>
      </c>
      <c r="DW34" s="81">
        <v>0</v>
      </c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</row>
    <row r="35" spans="1:787" x14ac:dyDescent="0.25">
      <c r="A35" s="58" t="s">
        <v>327</v>
      </c>
      <c r="B35" s="58" t="s">
        <v>328</v>
      </c>
      <c r="C35" s="58" t="s">
        <v>329</v>
      </c>
      <c r="D35" s="59">
        <v>85700</v>
      </c>
      <c r="E35" s="59" t="str">
        <f>VLOOKUP(C35,Data_PulledFromUniProt!$B$2:$E$782,4,FALSE)</f>
        <v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v>
      </c>
      <c r="F35" s="58">
        <v>6.18</v>
      </c>
      <c r="G35" s="81">
        <v>13</v>
      </c>
      <c r="H35" s="81">
        <v>1</v>
      </c>
      <c r="I35" s="81">
        <v>3</v>
      </c>
      <c r="J35" s="81">
        <v>6</v>
      </c>
      <c r="K35" s="81">
        <v>0</v>
      </c>
      <c r="L35" s="81">
        <v>8</v>
      </c>
      <c r="M35" s="81">
        <v>45</v>
      </c>
      <c r="N35" s="81">
        <v>42</v>
      </c>
      <c r="O35" s="81">
        <v>57</v>
      </c>
      <c r="P35" s="81">
        <v>21.5</v>
      </c>
      <c r="Q35" s="81">
        <v>3</v>
      </c>
      <c r="R35" s="81">
        <v>12</v>
      </c>
      <c r="S35" s="81">
        <v>4</v>
      </c>
      <c r="T35" s="81">
        <v>0</v>
      </c>
      <c r="U35" s="81">
        <v>12</v>
      </c>
      <c r="V35" s="81">
        <v>31</v>
      </c>
      <c r="W35" s="81">
        <v>2.67</v>
      </c>
      <c r="X35" s="81">
        <v>52</v>
      </c>
      <c r="Y35" s="81">
        <v>5</v>
      </c>
      <c r="Z35" s="81">
        <v>4</v>
      </c>
      <c r="AA35" s="81">
        <v>0</v>
      </c>
      <c r="AB35" s="81">
        <v>6</v>
      </c>
      <c r="AC35" s="81">
        <v>0</v>
      </c>
      <c r="AD35" s="81">
        <v>0</v>
      </c>
      <c r="AE35" s="81">
        <v>4</v>
      </c>
      <c r="AF35" s="81">
        <v>0</v>
      </c>
      <c r="AG35" s="81">
        <v>0</v>
      </c>
      <c r="AH35" s="81">
        <v>0</v>
      </c>
      <c r="AI35" s="81">
        <v>0</v>
      </c>
      <c r="AJ35" s="81">
        <v>22</v>
      </c>
      <c r="AK35" s="81">
        <v>3</v>
      </c>
      <c r="AL35" s="81">
        <v>2</v>
      </c>
      <c r="AM35" s="81">
        <v>0</v>
      </c>
      <c r="AN35" s="81">
        <v>0</v>
      </c>
      <c r="AO35" s="81">
        <v>0</v>
      </c>
      <c r="AP35" s="81">
        <v>3</v>
      </c>
      <c r="AQ35" s="81">
        <v>0</v>
      </c>
      <c r="AR35" s="81">
        <v>0</v>
      </c>
      <c r="AS35" s="81">
        <v>35</v>
      </c>
      <c r="AT35" s="81">
        <v>4</v>
      </c>
      <c r="AU35" s="81">
        <v>0</v>
      </c>
      <c r="AV35" s="81">
        <v>4</v>
      </c>
      <c r="AW35" s="81">
        <v>4</v>
      </c>
      <c r="AX35" s="81">
        <v>0</v>
      </c>
      <c r="AY35" s="81">
        <v>5</v>
      </c>
      <c r="AZ35" s="81">
        <v>0</v>
      </c>
      <c r="BA35" s="81">
        <v>0</v>
      </c>
      <c r="BB35" s="81">
        <v>28</v>
      </c>
      <c r="BC35" s="81">
        <v>0</v>
      </c>
      <c r="BD35" s="81">
        <v>0</v>
      </c>
      <c r="BE35" s="81">
        <v>46</v>
      </c>
      <c r="BF35" s="81">
        <v>4</v>
      </c>
      <c r="BG35" s="81">
        <v>0</v>
      </c>
      <c r="BH35" s="81">
        <v>3</v>
      </c>
      <c r="BI35" s="81">
        <v>25</v>
      </c>
      <c r="BJ35" s="81">
        <v>55</v>
      </c>
      <c r="BK35" s="81">
        <v>12</v>
      </c>
      <c r="BL35" s="81">
        <v>11</v>
      </c>
      <c r="BM35" s="81">
        <v>2</v>
      </c>
      <c r="BN35" s="81">
        <v>7</v>
      </c>
      <c r="BO35" s="81">
        <v>4</v>
      </c>
      <c r="BP35" s="81">
        <v>17</v>
      </c>
      <c r="BQ35" s="81">
        <v>24</v>
      </c>
      <c r="BR35" s="81">
        <v>0</v>
      </c>
      <c r="BS35" s="81">
        <v>18</v>
      </c>
      <c r="BT35" s="81">
        <v>37</v>
      </c>
      <c r="BU35" s="81">
        <v>0</v>
      </c>
      <c r="BV35" s="81">
        <v>4</v>
      </c>
      <c r="BW35" s="81">
        <v>10</v>
      </c>
      <c r="BX35" s="81">
        <v>0</v>
      </c>
      <c r="BY35" s="81">
        <v>3</v>
      </c>
      <c r="BZ35" s="81">
        <v>8</v>
      </c>
      <c r="CA35" s="81">
        <v>19</v>
      </c>
      <c r="CB35" s="81">
        <v>7</v>
      </c>
      <c r="CC35" s="81">
        <v>1</v>
      </c>
      <c r="CD35" s="81">
        <v>0</v>
      </c>
      <c r="CE35" s="81">
        <v>0</v>
      </c>
      <c r="CF35" s="81">
        <v>0</v>
      </c>
      <c r="CG35" s="81">
        <v>0</v>
      </c>
      <c r="CH35" s="81">
        <v>23</v>
      </c>
      <c r="CI35" s="81">
        <v>5</v>
      </c>
      <c r="CJ35" s="81">
        <v>2</v>
      </c>
      <c r="CK35" s="81">
        <v>0</v>
      </c>
      <c r="CL35" s="81">
        <v>80</v>
      </c>
      <c r="CM35" s="81">
        <v>2</v>
      </c>
      <c r="CN35" s="81">
        <v>30</v>
      </c>
      <c r="CO35" s="81">
        <v>30</v>
      </c>
      <c r="CP35" s="81">
        <v>0</v>
      </c>
      <c r="CQ35" s="81">
        <v>0</v>
      </c>
      <c r="CR35" s="81">
        <v>8</v>
      </c>
      <c r="CS35" s="81">
        <v>0</v>
      </c>
      <c r="CT35" s="81">
        <v>0</v>
      </c>
      <c r="CU35" s="81">
        <v>1</v>
      </c>
      <c r="CV35" s="81">
        <v>0</v>
      </c>
      <c r="CW35" s="81">
        <v>0</v>
      </c>
      <c r="CX35" s="81">
        <v>0</v>
      </c>
      <c r="CY35" s="81">
        <v>0</v>
      </c>
      <c r="CZ35" s="81">
        <v>5</v>
      </c>
      <c r="DA35" s="81">
        <v>0</v>
      </c>
      <c r="DB35" s="81">
        <v>3</v>
      </c>
      <c r="DC35" s="81">
        <v>8</v>
      </c>
      <c r="DD35" s="81">
        <v>0</v>
      </c>
      <c r="DE35" s="81">
        <v>16</v>
      </c>
      <c r="DF35" s="81">
        <v>20</v>
      </c>
      <c r="DG35" s="81">
        <v>20</v>
      </c>
      <c r="DH35" s="81">
        <v>0</v>
      </c>
      <c r="DI35" s="81">
        <v>59</v>
      </c>
      <c r="DJ35" s="81">
        <v>0</v>
      </c>
      <c r="DK35" s="81">
        <v>1</v>
      </c>
      <c r="DL35" s="81">
        <v>25</v>
      </c>
      <c r="DM35" s="81">
        <v>10</v>
      </c>
      <c r="DN35" s="81">
        <v>20</v>
      </c>
      <c r="DO35" s="81">
        <v>0</v>
      </c>
      <c r="DP35" s="81">
        <v>6</v>
      </c>
      <c r="DQ35" s="81">
        <v>0</v>
      </c>
      <c r="DR35" s="81">
        <v>0</v>
      </c>
      <c r="DS35" s="81">
        <v>0</v>
      </c>
      <c r="DT35" s="81">
        <v>1</v>
      </c>
      <c r="DU35" s="81">
        <v>0</v>
      </c>
      <c r="DV35" s="81">
        <v>5</v>
      </c>
      <c r="DW35" s="81">
        <v>72</v>
      </c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</row>
    <row r="36" spans="1:787" x14ac:dyDescent="0.25">
      <c r="A36" s="58" t="s">
        <v>330</v>
      </c>
      <c r="B36" s="58" t="s">
        <v>331</v>
      </c>
      <c r="C36" s="58" t="s">
        <v>332</v>
      </c>
      <c r="D36" s="59">
        <v>49900</v>
      </c>
      <c r="E36" s="59" t="str">
        <f>VLOOKUP(C36,Data_PulledFromUniProt!$B$2:$E$782,4,FALSE)</f>
        <v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v>
      </c>
      <c r="F36" s="58">
        <v>5.52</v>
      </c>
      <c r="G36" s="81">
        <v>0</v>
      </c>
      <c r="H36" s="81">
        <v>0</v>
      </c>
      <c r="I36" s="81">
        <v>1</v>
      </c>
      <c r="J36" s="81">
        <v>0</v>
      </c>
      <c r="K36" s="81">
        <v>0</v>
      </c>
      <c r="L36" s="81">
        <v>1</v>
      </c>
      <c r="M36" s="81">
        <v>0</v>
      </c>
      <c r="N36" s="81">
        <v>0</v>
      </c>
      <c r="O36" s="81">
        <v>2</v>
      </c>
      <c r="P36" s="81">
        <v>0</v>
      </c>
      <c r="Q36" s="81">
        <v>3</v>
      </c>
      <c r="R36" s="81">
        <v>2</v>
      </c>
      <c r="S36" s="81">
        <v>0</v>
      </c>
      <c r="T36" s="81">
        <v>1</v>
      </c>
      <c r="U36" s="81">
        <v>0</v>
      </c>
      <c r="V36" s="81">
        <v>6</v>
      </c>
      <c r="W36" s="81">
        <v>0</v>
      </c>
      <c r="X36" s="81">
        <v>0</v>
      </c>
      <c r="Y36" s="81">
        <v>1</v>
      </c>
      <c r="Z36" s="81">
        <v>2</v>
      </c>
      <c r="AA36" s="81">
        <v>1</v>
      </c>
      <c r="AB36" s="81">
        <v>0</v>
      </c>
      <c r="AC36" s="81">
        <v>0</v>
      </c>
      <c r="AD36" s="81">
        <v>0</v>
      </c>
      <c r="AE36" s="81">
        <v>1</v>
      </c>
      <c r="AF36" s="81">
        <v>0</v>
      </c>
      <c r="AG36" s="81">
        <v>0</v>
      </c>
      <c r="AH36" s="81">
        <v>1</v>
      </c>
      <c r="AI36" s="81">
        <v>0</v>
      </c>
      <c r="AJ36" s="81">
        <v>0</v>
      </c>
      <c r="AK36" s="81">
        <v>6</v>
      </c>
      <c r="AL36" s="81">
        <v>7</v>
      </c>
      <c r="AM36" s="81">
        <v>0</v>
      </c>
      <c r="AN36" s="81">
        <v>0</v>
      </c>
      <c r="AO36" s="81">
        <v>0</v>
      </c>
      <c r="AP36" s="81">
        <v>2</v>
      </c>
      <c r="AQ36" s="81">
        <v>0</v>
      </c>
      <c r="AR36" s="81">
        <v>0</v>
      </c>
      <c r="AS36" s="81">
        <v>0.5</v>
      </c>
      <c r="AT36" s="81">
        <v>5</v>
      </c>
      <c r="AU36" s="81">
        <v>6</v>
      </c>
      <c r="AV36" s="81">
        <v>1</v>
      </c>
      <c r="AW36" s="81">
        <v>3</v>
      </c>
      <c r="AX36" s="81">
        <v>2</v>
      </c>
      <c r="AY36" s="81">
        <v>1</v>
      </c>
      <c r="AZ36" s="81">
        <v>6</v>
      </c>
      <c r="BA36" s="81">
        <v>0</v>
      </c>
      <c r="BB36" s="81">
        <v>0</v>
      </c>
      <c r="BC36" s="81">
        <v>0</v>
      </c>
      <c r="BD36" s="81">
        <v>0</v>
      </c>
      <c r="BE36" s="81">
        <v>0</v>
      </c>
      <c r="BF36" s="81">
        <v>2</v>
      </c>
      <c r="BG36" s="81">
        <v>0</v>
      </c>
      <c r="BH36" s="81">
        <v>0</v>
      </c>
      <c r="BI36" s="81">
        <v>0</v>
      </c>
      <c r="BJ36" s="81">
        <v>1</v>
      </c>
      <c r="BK36" s="81">
        <v>2</v>
      </c>
      <c r="BL36" s="81">
        <v>0</v>
      </c>
      <c r="BM36" s="81">
        <v>0</v>
      </c>
      <c r="BN36" s="81">
        <v>1</v>
      </c>
      <c r="BO36" s="81">
        <v>0</v>
      </c>
      <c r="BP36" s="81">
        <v>0</v>
      </c>
      <c r="BQ36" s="81">
        <v>1</v>
      </c>
      <c r="BR36" s="81">
        <v>0</v>
      </c>
      <c r="BS36" s="81">
        <v>1</v>
      </c>
      <c r="BT36" s="81">
        <v>1</v>
      </c>
      <c r="BU36" s="81">
        <v>2</v>
      </c>
      <c r="BV36" s="81">
        <v>0</v>
      </c>
      <c r="BW36" s="81">
        <v>4</v>
      </c>
      <c r="BX36" s="81">
        <v>2</v>
      </c>
      <c r="BY36" s="81">
        <v>3</v>
      </c>
      <c r="BZ36" s="81">
        <v>1</v>
      </c>
      <c r="CA36" s="81">
        <v>0</v>
      </c>
      <c r="CB36" s="81">
        <v>2</v>
      </c>
      <c r="CC36" s="81">
        <v>0</v>
      </c>
      <c r="CD36" s="81">
        <v>2</v>
      </c>
      <c r="CE36" s="81">
        <v>0</v>
      </c>
      <c r="CF36" s="81">
        <v>2</v>
      </c>
      <c r="CG36" s="81">
        <v>2</v>
      </c>
      <c r="CH36" s="81">
        <v>1</v>
      </c>
      <c r="CI36" s="81">
        <v>3</v>
      </c>
      <c r="CJ36" s="81">
        <v>1</v>
      </c>
      <c r="CK36" s="81">
        <v>0</v>
      </c>
      <c r="CL36" s="81">
        <v>0</v>
      </c>
      <c r="CM36" s="81">
        <v>2</v>
      </c>
      <c r="CN36" s="81">
        <v>1</v>
      </c>
      <c r="CO36" s="81">
        <v>1</v>
      </c>
      <c r="CP36" s="81">
        <v>2</v>
      </c>
      <c r="CQ36" s="81">
        <v>1</v>
      </c>
      <c r="CR36" s="81">
        <v>0</v>
      </c>
      <c r="CS36" s="81">
        <v>2</v>
      </c>
      <c r="CT36" s="81">
        <v>0</v>
      </c>
      <c r="CU36" s="81">
        <v>1</v>
      </c>
      <c r="CV36" s="81">
        <v>2</v>
      </c>
      <c r="CW36" s="81">
        <v>8</v>
      </c>
      <c r="CX36" s="81">
        <v>0</v>
      </c>
      <c r="CY36" s="81">
        <v>2</v>
      </c>
      <c r="CZ36" s="81">
        <v>2</v>
      </c>
      <c r="DA36" s="81">
        <v>3</v>
      </c>
      <c r="DB36" s="81">
        <v>2</v>
      </c>
      <c r="DC36" s="81">
        <v>0</v>
      </c>
      <c r="DD36" s="81">
        <v>0</v>
      </c>
      <c r="DE36" s="81">
        <v>0</v>
      </c>
      <c r="DF36" s="81">
        <v>0</v>
      </c>
      <c r="DG36" s="81">
        <v>1</v>
      </c>
      <c r="DH36" s="81">
        <v>1</v>
      </c>
      <c r="DI36" s="81">
        <v>0</v>
      </c>
      <c r="DJ36" s="81">
        <v>1</v>
      </c>
      <c r="DK36" s="81">
        <v>1</v>
      </c>
      <c r="DL36" s="81">
        <v>1</v>
      </c>
      <c r="DM36" s="81">
        <v>1</v>
      </c>
      <c r="DN36" s="81">
        <v>1</v>
      </c>
      <c r="DO36" s="81">
        <v>1</v>
      </c>
      <c r="DP36" s="81">
        <v>0</v>
      </c>
      <c r="DQ36" s="81">
        <v>0</v>
      </c>
      <c r="DR36" s="81">
        <v>2</v>
      </c>
      <c r="DS36" s="81">
        <v>1</v>
      </c>
      <c r="DT36" s="81">
        <v>1</v>
      </c>
      <c r="DU36" s="81">
        <v>1</v>
      </c>
      <c r="DV36" s="81">
        <v>1</v>
      </c>
      <c r="DW36" s="81">
        <v>0</v>
      </c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</row>
    <row r="37" spans="1:787" x14ac:dyDescent="0.25">
      <c r="A37" s="58" t="s">
        <v>333</v>
      </c>
      <c r="B37" s="58" t="s">
        <v>334</v>
      </c>
      <c r="C37" s="58" t="s">
        <v>335</v>
      </c>
      <c r="D37" s="59">
        <v>77100</v>
      </c>
      <c r="E37" s="59" t="str">
        <f>VLOOKUP(C37,Data_PulledFromUniProt!$B$2:$E$782,4,FALSE)</f>
        <v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v>
      </c>
      <c r="F37" s="58">
        <v>6.39</v>
      </c>
      <c r="G37" s="81">
        <v>0</v>
      </c>
      <c r="H37" s="81">
        <v>12</v>
      </c>
      <c r="I37" s="81">
        <v>0</v>
      </c>
      <c r="J37" s="81">
        <v>0</v>
      </c>
      <c r="K37" s="81">
        <v>5</v>
      </c>
      <c r="L37" s="81">
        <v>2</v>
      </c>
      <c r="M37" s="81">
        <v>52</v>
      </c>
      <c r="N37" s="81">
        <v>2</v>
      </c>
      <c r="O37" s="81">
        <v>0</v>
      </c>
      <c r="P37" s="81">
        <v>19</v>
      </c>
      <c r="Q37" s="81">
        <v>21</v>
      </c>
      <c r="R37" s="81">
        <v>15</v>
      </c>
      <c r="S37" s="81">
        <v>15</v>
      </c>
      <c r="T37" s="81">
        <v>0</v>
      </c>
      <c r="U37" s="81">
        <v>5</v>
      </c>
      <c r="V37" s="81">
        <v>34</v>
      </c>
      <c r="W37" s="81">
        <v>0.33300000000000002</v>
      </c>
      <c r="X37" s="81">
        <v>0</v>
      </c>
      <c r="Y37" s="81">
        <v>0</v>
      </c>
      <c r="Z37" s="81">
        <v>12</v>
      </c>
      <c r="AA37" s="81">
        <v>0</v>
      </c>
      <c r="AB37" s="81">
        <v>0</v>
      </c>
      <c r="AC37" s="81">
        <v>0</v>
      </c>
      <c r="AD37" s="81">
        <v>0</v>
      </c>
      <c r="AE37" s="81">
        <v>0</v>
      </c>
      <c r="AF37" s="81">
        <v>0</v>
      </c>
      <c r="AG37" s="81">
        <v>0</v>
      </c>
      <c r="AH37" s="81">
        <v>0</v>
      </c>
      <c r="AI37" s="81">
        <v>10</v>
      </c>
      <c r="AJ37" s="81">
        <v>0</v>
      </c>
      <c r="AK37" s="81">
        <v>39</v>
      </c>
      <c r="AL37" s="81">
        <v>29</v>
      </c>
      <c r="AM37" s="81">
        <v>5</v>
      </c>
      <c r="AN37" s="81">
        <v>0</v>
      </c>
      <c r="AO37" s="81">
        <v>0</v>
      </c>
      <c r="AP37" s="81">
        <v>14</v>
      </c>
      <c r="AQ37" s="81">
        <v>0</v>
      </c>
      <c r="AR37" s="81">
        <v>0</v>
      </c>
      <c r="AS37" s="81">
        <v>4</v>
      </c>
      <c r="AT37" s="81">
        <v>3</v>
      </c>
      <c r="AU37" s="81">
        <v>4</v>
      </c>
      <c r="AV37" s="81">
        <v>0</v>
      </c>
      <c r="AW37" s="81">
        <v>0</v>
      </c>
      <c r="AX37" s="81">
        <v>1</v>
      </c>
      <c r="AY37" s="81">
        <v>0</v>
      </c>
      <c r="AZ37" s="81">
        <v>4</v>
      </c>
      <c r="BA37" s="81">
        <v>4</v>
      </c>
      <c r="BB37" s="81">
        <v>13</v>
      </c>
      <c r="BC37" s="81">
        <v>0</v>
      </c>
      <c r="BD37" s="81">
        <v>14</v>
      </c>
      <c r="BE37" s="81">
        <v>30</v>
      </c>
      <c r="BF37" s="81">
        <v>0</v>
      </c>
      <c r="BG37" s="81">
        <v>1</v>
      </c>
      <c r="BH37" s="81">
        <v>5</v>
      </c>
      <c r="BI37" s="81">
        <v>2</v>
      </c>
      <c r="BJ37" s="81">
        <v>82</v>
      </c>
      <c r="BK37" s="81">
        <v>0</v>
      </c>
      <c r="BL37" s="81">
        <v>1</v>
      </c>
      <c r="BM37" s="81">
        <v>20</v>
      </c>
      <c r="BN37" s="81">
        <v>0</v>
      </c>
      <c r="BO37" s="81">
        <v>0</v>
      </c>
      <c r="BP37" s="81">
        <v>0</v>
      </c>
      <c r="BQ37" s="81">
        <v>0</v>
      </c>
      <c r="BR37" s="81">
        <v>3</v>
      </c>
      <c r="BS37" s="81">
        <v>0</v>
      </c>
      <c r="BT37" s="81">
        <v>4</v>
      </c>
      <c r="BU37" s="81">
        <v>7</v>
      </c>
      <c r="BV37" s="81">
        <v>17</v>
      </c>
      <c r="BW37" s="81">
        <v>5</v>
      </c>
      <c r="BX37" s="81">
        <v>10</v>
      </c>
      <c r="BY37" s="81">
        <v>15</v>
      </c>
      <c r="BZ37" s="81">
        <v>0</v>
      </c>
      <c r="CA37" s="81">
        <v>0</v>
      </c>
      <c r="CB37" s="81">
        <v>0</v>
      </c>
      <c r="CC37" s="81">
        <v>7</v>
      </c>
      <c r="CD37" s="81">
        <v>0</v>
      </c>
      <c r="CE37" s="81">
        <v>0</v>
      </c>
      <c r="CF37" s="81">
        <v>24</v>
      </c>
      <c r="CG37" s="81">
        <v>2</v>
      </c>
      <c r="CH37" s="81">
        <v>3</v>
      </c>
      <c r="CI37" s="81">
        <v>0</v>
      </c>
      <c r="CJ37" s="81">
        <v>1</v>
      </c>
      <c r="CK37" s="81">
        <v>10</v>
      </c>
      <c r="CL37" s="81">
        <v>46</v>
      </c>
      <c r="CM37" s="81">
        <v>1</v>
      </c>
      <c r="CN37" s="81">
        <v>27</v>
      </c>
      <c r="CO37" s="81">
        <v>0</v>
      </c>
      <c r="CP37" s="81">
        <v>11</v>
      </c>
      <c r="CQ37" s="81">
        <v>12</v>
      </c>
      <c r="CR37" s="81">
        <v>0</v>
      </c>
      <c r="CS37" s="81">
        <v>6</v>
      </c>
      <c r="CT37" s="81">
        <v>0</v>
      </c>
      <c r="CU37" s="81">
        <v>0</v>
      </c>
      <c r="CV37" s="81">
        <v>0</v>
      </c>
      <c r="CW37" s="81">
        <v>9</v>
      </c>
      <c r="CX37" s="81">
        <v>28</v>
      </c>
      <c r="CY37" s="81">
        <v>18</v>
      </c>
      <c r="CZ37" s="81">
        <v>0</v>
      </c>
      <c r="DA37" s="81">
        <v>0</v>
      </c>
      <c r="DB37" s="81">
        <v>9</v>
      </c>
      <c r="DC37" s="81">
        <v>0</v>
      </c>
      <c r="DD37" s="81">
        <v>0</v>
      </c>
      <c r="DE37" s="81">
        <v>0</v>
      </c>
      <c r="DF37" s="81">
        <v>0</v>
      </c>
      <c r="DG37" s="81">
        <v>0</v>
      </c>
      <c r="DH37" s="81">
        <v>41</v>
      </c>
      <c r="DI37" s="81">
        <v>39</v>
      </c>
      <c r="DJ37" s="81">
        <v>56</v>
      </c>
      <c r="DK37" s="81">
        <v>63</v>
      </c>
      <c r="DL37" s="81">
        <v>27</v>
      </c>
      <c r="DM37" s="81">
        <v>27</v>
      </c>
      <c r="DN37" s="81">
        <v>38</v>
      </c>
      <c r="DO37" s="81">
        <v>39</v>
      </c>
      <c r="DP37" s="81">
        <v>38</v>
      </c>
      <c r="DQ37" s="81">
        <v>3</v>
      </c>
      <c r="DR37" s="81">
        <v>57</v>
      </c>
      <c r="DS37" s="81">
        <v>51</v>
      </c>
      <c r="DT37" s="81">
        <v>55</v>
      </c>
      <c r="DU37" s="81">
        <v>38</v>
      </c>
      <c r="DV37" s="81">
        <v>36</v>
      </c>
      <c r="DW37" s="81">
        <v>39</v>
      </c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</row>
    <row r="38" spans="1:787" x14ac:dyDescent="0.25">
      <c r="A38" s="58" t="s">
        <v>336</v>
      </c>
      <c r="B38" s="58" t="s">
        <v>337</v>
      </c>
      <c r="C38" s="58" t="s">
        <v>338</v>
      </c>
      <c r="D38" s="59">
        <v>151000</v>
      </c>
      <c r="E38" s="59" t="str">
        <f>VLOOKUP(C38,Data_PulledFromUniProt!$B$2:$E$782,4,FALSE)</f>
        <v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v>
      </c>
      <c r="F38" s="58">
        <v>9.9700000000000006</v>
      </c>
      <c r="G38" s="81">
        <v>46</v>
      </c>
      <c r="H38" s="81">
        <v>0</v>
      </c>
      <c r="I38" s="81">
        <v>11</v>
      </c>
      <c r="J38" s="81">
        <v>11</v>
      </c>
      <c r="K38" s="81">
        <v>0</v>
      </c>
      <c r="L38" s="81">
        <v>47</v>
      </c>
      <c r="M38" s="81">
        <v>23</v>
      </c>
      <c r="N38" s="81">
        <v>18</v>
      </c>
      <c r="O38" s="81">
        <v>18</v>
      </c>
      <c r="P38" s="81">
        <v>37.5</v>
      </c>
      <c r="Q38" s="81">
        <v>0</v>
      </c>
      <c r="R38" s="81">
        <v>7</v>
      </c>
      <c r="S38" s="81">
        <v>0</v>
      </c>
      <c r="T38" s="81">
        <v>0</v>
      </c>
      <c r="U38" s="81">
        <v>0</v>
      </c>
      <c r="V38" s="81">
        <v>8</v>
      </c>
      <c r="W38" s="81">
        <v>18</v>
      </c>
      <c r="X38" s="81">
        <v>56</v>
      </c>
      <c r="Y38" s="81">
        <v>8</v>
      </c>
      <c r="Z38" s="81">
        <v>0</v>
      </c>
      <c r="AA38" s="81">
        <v>6</v>
      </c>
      <c r="AB38" s="81">
        <v>5</v>
      </c>
      <c r="AC38" s="81">
        <v>4</v>
      </c>
      <c r="AD38" s="81">
        <v>12</v>
      </c>
      <c r="AE38" s="81">
        <v>12</v>
      </c>
      <c r="AF38" s="81">
        <v>0</v>
      </c>
      <c r="AG38" s="81">
        <v>3</v>
      </c>
      <c r="AH38" s="81">
        <v>0</v>
      </c>
      <c r="AI38" s="81">
        <v>0</v>
      </c>
      <c r="AJ38" s="81">
        <v>0</v>
      </c>
      <c r="AK38" s="81">
        <v>0</v>
      </c>
      <c r="AL38" s="81">
        <v>0</v>
      </c>
      <c r="AM38" s="81">
        <v>0</v>
      </c>
      <c r="AN38" s="81">
        <v>2</v>
      </c>
      <c r="AO38" s="81">
        <v>12</v>
      </c>
      <c r="AP38" s="81">
        <v>0</v>
      </c>
      <c r="AQ38" s="81">
        <v>0</v>
      </c>
      <c r="AR38" s="81">
        <v>0</v>
      </c>
      <c r="AS38" s="81">
        <v>19.5</v>
      </c>
      <c r="AT38" s="81">
        <v>0</v>
      </c>
      <c r="AU38" s="81">
        <v>0</v>
      </c>
      <c r="AV38" s="81">
        <v>12</v>
      </c>
      <c r="AW38" s="81">
        <v>9</v>
      </c>
      <c r="AX38" s="81">
        <v>2</v>
      </c>
      <c r="AY38" s="81">
        <v>19</v>
      </c>
      <c r="AZ38" s="81">
        <v>0</v>
      </c>
      <c r="BA38" s="81">
        <v>18</v>
      </c>
      <c r="BB38" s="81">
        <v>7</v>
      </c>
      <c r="BC38" s="81">
        <v>0</v>
      </c>
      <c r="BD38" s="81">
        <v>0</v>
      </c>
      <c r="BE38" s="81">
        <v>30</v>
      </c>
      <c r="BF38" s="81">
        <v>11</v>
      </c>
      <c r="BG38" s="81">
        <v>0</v>
      </c>
      <c r="BH38" s="81">
        <v>33</v>
      </c>
      <c r="BI38" s="81">
        <v>43</v>
      </c>
      <c r="BJ38" s="81">
        <v>52</v>
      </c>
      <c r="BK38" s="81">
        <v>15</v>
      </c>
      <c r="BL38" s="81">
        <v>13</v>
      </c>
      <c r="BM38" s="81">
        <v>56</v>
      </c>
      <c r="BN38" s="81">
        <v>14</v>
      </c>
      <c r="BO38" s="81">
        <v>20</v>
      </c>
      <c r="BP38" s="81">
        <v>14</v>
      </c>
      <c r="BQ38" s="81">
        <v>53</v>
      </c>
      <c r="BR38" s="81">
        <v>0</v>
      </c>
      <c r="BS38" s="81">
        <v>57</v>
      </c>
      <c r="BT38" s="81">
        <v>61</v>
      </c>
      <c r="BU38" s="81">
        <v>0</v>
      </c>
      <c r="BV38" s="81">
        <v>1</v>
      </c>
      <c r="BW38" s="81">
        <v>5</v>
      </c>
      <c r="BX38" s="81">
        <v>0</v>
      </c>
      <c r="BY38" s="81">
        <v>0</v>
      </c>
      <c r="BZ38" s="81">
        <v>26</v>
      </c>
      <c r="CA38" s="81">
        <v>21</v>
      </c>
      <c r="CB38" s="81">
        <v>13</v>
      </c>
      <c r="CC38" s="81">
        <v>1</v>
      </c>
      <c r="CD38" s="81">
        <v>0</v>
      </c>
      <c r="CE38" s="81">
        <v>1</v>
      </c>
      <c r="CF38" s="81">
        <v>0</v>
      </c>
      <c r="CG38" s="81">
        <v>0</v>
      </c>
      <c r="CH38" s="81">
        <v>8</v>
      </c>
      <c r="CI38" s="81">
        <v>14</v>
      </c>
      <c r="CJ38" s="81">
        <v>7</v>
      </c>
      <c r="CK38" s="81">
        <v>0</v>
      </c>
      <c r="CL38" s="81">
        <v>55</v>
      </c>
      <c r="CM38" s="81">
        <v>4</v>
      </c>
      <c r="CN38" s="81">
        <v>62</v>
      </c>
      <c r="CO38" s="81">
        <v>53</v>
      </c>
      <c r="CP38" s="81">
        <v>2</v>
      </c>
      <c r="CQ38" s="81">
        <v>0</v>
      </c>
      <c r="CR38" s="81">
        <v>38</v>
      </c>
      <c r="CS38" s="81">
        <v>5</v>
      </c>
      <c r="CT38" s="81">
        <v>6</v>
      </c>
      <c r="CU38" s="81">
        <v>1</v>
      </c>
      <c r="CV38" s="81">
        <v>0</v>
      </c>
      <c r="CW38" s="81">
        <v>0</v>
      </c>
      <c r="CX38" s="81">
        <v>0</v>
      </c>
      <c r="CY38" s="81">
        <v>0</v>
      </c>
      <c r="CZ38" s="81">
        <v>29</v>
      </c>
      <c r="DA38" s="81">
        <v>0</v>
      </c>
      <c r="DB38" s="81">
        <v>49</v>
      </c>
      <c r="DC38" s="81">
        <v>19</v>
      </c>
      <c r="DD38" s="81">
        <v>15</v>
      </c>
      <c r="DE38" s="81">
        <v>23</v>
      </c>
      <c r="DF38" s="81">
        <v>30</v>
      </c>
      <c r="DG38" s="81">
        <v>23</v>
      </c>
      <c r="DH38" s="81">
        <v>0</v>
      </c>
      <c r="DI38" s="81">
        <v>27</v>
      </c>
      <c r="DJ38" s="81">
        <v>0</v>
      </c>
      <c r="DK38" s="81">
        <v>0</v>
      </c>
      <c r="DL38" s="81">
        <v>25</v>
      </c>
      <c r="DM38" s="81">
        <v>17</v>
      </c>
      <c r="DN38" s="81">
        <v>25</v>
      </c>
      <c r="DO38" s="81">
        <v>0</v>
      </c>
      <c r="DP38" s="81">
        <v>7</v>
      </c>
      <c r="DQ38" s="81">
        <v>0</v>
      </c>
      <c r="DR38" s="81">
        <v>0</v>
      </c>
      <c r="DS38" s="81">
        <v>0</v>
      </c>
      <c r="DT38" s="81">
        <v>0</v>
      </c>
      <c r="DU38" s="81">
        <v>0</v>
      </c>
      <c r="DV38" s="81">
        <v>29</v>
      </c>
      <c r="DW38" s="81">
        <v>7</v>
      </c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</row>
    <row r="39" spans="1:787" x14ac:dyDescent="0.25">
      <c r="A39" s="58" t="s">
        <v>339</v>
      </c>
      <c r="B39" s="58" t="s">
        <v>340</v>
      </c>
      <c r="C39" s="58" t="s">
        <v>341</v>
      </c>
      <c r="D39" s="59">
        <v>14600</v>
      </c>
      <c r="E39" s="59" t="str">
        <f>VLOOKUP(C39,Data_PulledFromUniProt!$B$2:$E$782,4,FALSE)</f>
        <v>MSLLRNRLQALPALCLCVLVLACIGACQPEAQEGTLSPPPKLKMSRWSLVRGRMKELLETVVNRTRDGWQWFWSPSTFRGFMQTYYDDHLRDLGPLTKAWFLESKDSLLKKTHSLCPRLVCGDKDQG</v>
      </c>
      <c r="F39" s="58">
        <v>9.3800000000000008</v>
      </c>
      <c r="G39" s="81">
        <v>0</v>
      </c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6</v>
      </c>
      <c r="N39" s="81">
        <v>10</v>
      </c>
      <c r="O39" s="81">
        <v>12</v>
      </c>
      <c r="P39" s="81">
        <v>4</v>
      </c>
      <c r="Q39" s="81">
        <v>3</v>
      </c>
      <c r="R39" s="81">
        <v>4</v>
      </c>
      <c r="S39" s="81">
        <v>0</v>
      </c>
      <c r="T39" s="81">
        <v>0</v>
      </c>
      <c r="U39" s="81">
        <v>11</v>
      </c>
      <c r="V39" s="81">
        <v>11</v>
      </c>
      <c r="W39" s="81">
        <v>1</v>
      </c>
      <c r="X39" s="81">
        <v>17</v>
      </c>
      <c r="Y39" s="81">
        <v>0</v>
      </c>
      <c r="Z39" s="81">
        <v>4</v>
      </c>
      <c r="AA39" s="81">
        <v>14</v>
      </c>
      <c r="AB39" s="81">
        <v>0</v>
      </c>
      <c r="AC39" s="81">
        <v>0</v>
      </c>
      <c r="AD39" s="81">
        <v>0</v>
      </c>
      <c r="AE39" s="81">
        <v>1</v>
      </c>
      <c r="AF39" s="81">
        <v>0</v>
      </c>
      <c r="AG39" s="81">
        <v>7</v>
      </c>
      <c r="AH39" s="81">
        <v>0</v>
      </c>
      <c r="AI39" s="81">
        <v>0</v>
      </c>
      <c r="AJ39" s="81">
        <v>70</v>
      </c>
      <c r="AK39" s="81">
        <v>0</v>
      </c>
      <c r="AL39" s="81">
        <v>0</v>
      </c>
      <c r="AM39" s="81">
        <v>7</v>
      </c>
      <c r="AN39" s="81">
        <v>0</v>
      </c>
      <c r="AO39" s="81">
        <v>3</v>
      </c>
      <c r="AP39" s="81">
        <v>0</v>
      </c>
      <c r="AQ39" s="81">
        <v>0</v>
      </c>
      <c r="AR39" s="81">
        <v>0</v>
      </c>
      <c r="AS39" s="81">
        <v>11</v>
      </c>
      <c r="AT39" s="81">
        <v>19</v>
      </c>
      <c r="AU39" s="81">
        <v>8</v>
      </c>
      <c r="AV39" s="81">
        <v>15</v>
      </c>
      <c r="AW39" s="81">
        <v>17</v>
      </c>
      <c r="AX39" s="81">
        <v>13</v>
      </c>
      <c r="AY39" s="81">
        <v>19</v>
      </c>
      <c r="AZ39" s="81">
        <v>0</v>
      </c>
      <c r="BA39" s="81">
        <v>35</v>
      </c>
      <c r="BB39" s="81">
        <v>2</v>
      </c>
      <c r="BC39" s="81">
        <v>0</v>
      </c>
      <c r="BD39" s="81">
        <v>0</v>
      </c>
      <c r="BE39" s="81">
        <v>5</v>
      </c>
      <c r="BF39" s="81">
        <v>4</v>
      </c>
      <c r="BG39" s="81">
        <v>0</v>
      </c>
      <c r="BH39" s="81">
        <v>17</v>
      </c>
      <c r="BI39" s="81">
        <v>11</v>
      </c>
      <c r="BJ39" s="81">
        <v>11</v>
      </c>
      <c r="BK39" s="81">
        <v>2</v>
      </c>
      <c r="BL39" s="81">
        <v>3</v>
      </c>
      <c r="BM39" s="81">
        <v>19</v>
      </c>
      <c r="BN39" s="81">
        <v>0</v>
      </c>
      <c r="BO39" s="81">
        <v>0</v>
      </c>
      <c r="BP39" s="81">
        <v>6</v>
      </c>
      <c r="BQ39" s="81">
        <v>0</v>
      </c>
      <c r="BR39" s="81">
        <v>2</v>
      </c>
      <c r="BS39" s="81">
        <v>3</v>
      </c>
      <c r="BT39" s="81">
        <v>14</v>
      </c>
      <c r="BU39" s="81">
        <v>2</v>
      </c>
      <c r="BV39" s="81">
        <v>9</v>
      </c>
      <c r="BW39" s="81">
        <v>9</v>
      </c>
      <c r="BX39" s="81">
        <v>0</v>
      </c>
      <c r="BY39" s="81">
        <v>11</v>
      </c>
      <c r="BZ39" s="81">
        <v>16</v>
      </c>
      <c r="CA39" s="81">
        <v>1</v>
      </c>
      <c r="CB39" s="81">
        <v>6</v>
      </c>
      <c r="CC39" s="81">
        <v>1</v>
      </c>
      <c r="CD39" s="81">
        <v>21</v>
      </c>
      <c r="CE39" s="81">
        <v>0</v>
      </c>
      <c r="CF39" s="81">
        <v>0</v>
      </c>
      <c r="CG39" s="81">
        <v>15</v>
      </c>
      <c r="CH39" s="81">
        <v>1</v>
      </c>
      <c r="CI39" s="81">
        <v>0</v>
      </c>
      <c r="CJ39" s="81">
        <v>0</v>
      </c>
      <c r="CK39" s="81">
        <v>0</v>
      </c>
      <c r="CL39" s="81">
        <v>12</v>
      </c>
      <c r="CM39" s="81">
        <v>11</v>
      </c>
      <c r="CN39" s="81">
        <v>11</v>
      </c>
      <c r="CO39" s="81">
        <v>10</v>
      </c>
      <c r="CP39" s="81">
        <v>10</v>
      </c>
      <c r="CQ39" s="81">
        <v>0</v>
      </c>
      <c r="CR39" s="81">
        <v>1</v>
      </c>
      <c r="CS39" s="81">
        <v>16</v>
      </c>
      <c r="CT39" s="81">
        <v>0</v>
      </c>
      <c r="CU39" s="81">
        <v>0</v>
      </c>
      <c r="CV39" s="81">
        <v>2</v>
      </c>
      <c r="CW39" s="81">
        <v>2</v>
      </c>
      <c r="CX39" s="81">
        <v>0</v>
      </c>
      <c r="CY39" s="81">
        <v>1</v>
      </c>
      <c r="CZ39" s="81">
        <v>20</v>
      </c>
      <c r="DA39" s="81">
        <v>0</v>
      </c>
      <c r="DB39" s="81">
        <v>20</v>
      </c>
      <c r="DC39" s="81">
        <v>21</v>
      </c>
      <c r="DD39" s="81">
        <v>82</v>
      </c>
      <c r="DE39" s="81">
        <v>4</v>
      </c>
      <c r="DF39" s="81">
        <v>7</v>
      </c>
      <c r="DG39" s="81">
        <v>11</v>
      </c>
      <c r="DH39" s="81">
        <v>0</v>
      </c>
      <c r="DI39" s="81">
        <v>3</v>
      </c>
      <c r="DJ39" s="81">
        <v>0</v>
      </c>
      <c r="DK39" s="81">
        <v>0</v>
      </c>
      <c r="DL39" s="81">
        <v>10</v>
      </c>
      <c r="DM39" s="81">
        <v>4</v>
      </c>
      <c r="DN39" s="81">
        <v>0</v>
      </c>
      <c r="DO39" s="81">
        <v>0</v>
      </c>
      <c r="DP39" s="81">
        <v>0</v>
      </c>
      <c r="DQ39" s="81">
        <v>0</v>
      </c>
      <c r="DR39" s="81">
        <v>0</v>
      </c>
      <c r="DS39" s="81">
        <v>0</v>
      </c>
      <c r="DT39" s="81">
        <v>1</v>
      </c>
      <c r="DU39" s="81">
        <v>0</v>
      </c>
      <c r="DV39" s="81">
        <v>29</v>
      </c>
      <c r="DW39" s="81">
        <v>27</v>
      </c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</row>
    <row r="40" spans="1:787" x14ac:dyDescent="0.25">
      <c r="A40" s="58" t="s">
        <v>342</v>
      </c>
      <c r="B40" s="58" t="s">
        <v>343</v>
      </c>
      <c r="C40" s="58" t="s">
        <v>344</v>
      </c>
      <c r="D40" s="59">
        <v>54600</v>
      </c>
      <c r="E40" s="59" t="str">
        <f>VLOOKUP(C40,Data_PulledFromUniProt!$B$2:$E$782,4,FALSE)</f>
        <v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v>
      </c>
      <c r="F40" s="58">
        <v>6.21</v>
      </c>
      <c r="G40" s="81">
        <v>2</v>
      </c>
      <c r="H40" s="81">
        <v>9</v>
      </c>
      <c r="I40" s="81">
        <v>9</v>
      </c>
      <c r="J40" s="81">
        <v>7</v>
      </c>
      <c r="K40" s="81">
        <v>18</v>
      </c>
      <c r="L40" s="81">
        <v>4</v>
      </c>
      <c r="M40" s="81">
        <v>11</v>
      </c>
      <c r="N40" s="81">
        <v>0</v>
      </c>
      <c r="O40" s="81">
        <v>3</v>
      </c>
      <c r="P40" s="81">
        <v>9</v>
      </c>
      <c r="Q40" s="81">
        <v>0</v>
      </c>
      <c r="R40" s="81">
        <v>8</v>
      </c>
      <c r="S40" s="81">
        <v>27</v>
      </c>
      <c r="T40" s="81">
        <v>0</v>
      </c>
      <c r="U40" s="81">
        <v>0</v>
      </c>
      <c r="V40" s="81">
        <v>0</v>
      </c>
      <c r="W40" s="81">
        <v>12.3</v>
      </c>
      <c r="X40" s="81">
        <v>11</v>
      </c>
      <c r="Y40" s="81">
        <v>6</v>
      </c>
      <c r="Z40" s="81">
        <v>11</v>
      </c>
      <c r="AA40" s="81">
        <v>5</v>
      </c>
      <c r="AB40" s="81">
        <v>3</v>
      </c>
      <c r="AC40" s="81">
        <v>6</v>
      </c>
      <c r="AD40" s="81">
        <v>11</v>
      </c>
      <c r="AE40" s="81">
        <v>8</v>
      </c>
      <c r="AF40" s="81">
        <v>0</v>
      </c>
      <c r="AG40" s="81">
        <v>5</v>
      </c>
      <c r="AH40" s="81">
        <v>0</v>
      </c>
      <c r="AI40" s="81">
        <v>0</v>
      </c>
      <c r="AJ40" s="81">
        <v>0</v>
      </c>
      <c r="AK40" s="81">
        <v>0</v>
      </c>
      <c r="AL40" s="81">
        <v>0</v>
      </c>
      <c r="AM40" s="81">
        <v>0</v>
      </c>
      <c r="AN40" s="81">
        <v>3</v>
      </c>
      <c r="AO40" s="81">
        <v>7</v>
      </c>
      <c r="AP40" s="81">
        <v>0</v>
      </c>
      <c r="AQ40" s="81">
        <v>22</v>
      </c>
      <c r="AR40" s="81">
        <v>0</v>
      </c>
      <c r="AS40" s="81">
        <v>6.5</v>
      </c>
      <c r="AT40" s="81">
        <v>0</v>
      </c>
      <c r="AU40" s="81">
        <v>0</v>
      </c>
      <c r="AV40" s="81">
        <v>10</v>
      </c>
      <c r="AW40" s="81">
        <v>7</v>
      </c>
      <c r="AX40" s="81">
        <v>8</v>
      </c>
      <c r="AY40" s="81">
        <v>6</v>
      </c>
      <c r="AZ40" s="81">
        <v>0</v>
      </c>
      <c r="BA40" s="81">
        <v>0</v>
      </c>
      <c r="BB40" s="81">
        <v>16</v>
      </c>
      <c r="BC40" s="81">
        <v>0</v>
      </c>
      <c r="BD40" s="81">
        <v>30</v>
      </c>
      <c r="BE40" s="81">
        <v>10</v>
      </c>
      <c r="BF40" s="81">
        <v>9</v>
      </c>
      <c r="BG40" s="81">
        <v>23.5</v>
      </c>
      <c r="BH40" s="81">
        <v>6</v>
      </c>
      <c r="BI40" s="81">
        <v>15</v>
      </c>
      <c r="BJ40" s="81">
        <v>13</v>
      </c>
      <c r="BK40" s="81">
        <v>8</v>
      </c>
      <c r="BL40" s="81">
        <v>8</v>
      </c>
      <c r="BM40" s="81">
        <v>9</v>
      </c>
      <c r="BN40" s="81">
        <v>8</v>
      </c>
      <c r="BO40" s="81">
        <v>6</v>
      </c>
      <c r="BP40" s="81">
        <v>7</v>
      </c>
      <c r="BQ40" s="81">
        <v>4</v>
      </c>
      <c r="BR40" s="81">
        <v>16</v>
      </c>
      <c r="BS40" s="81">
        <v>9</v>
      </c>
      <c r="BT40" s="81">
        <v>9</v>
      </c>
      <c r="BU40" s="81">
        <v>0</v>
      </c>
      <c r="BV40" s="81">
        <v>3</v>
      </c>
      <c r="BW40" s="81">
        <v>0</v>
      </c>
      <c r="BX40" s="81">
        <v>37</v>
      </c>
      <c r="BY40" s="81">
        <v>1</v>
      </c>
      <c r="BZ40" s="81">
        <v>10</v>
      </c>
      <c r="CA40" s="81">
        <v>2</v>
      </c>
      <c r="CB40" s="81">
        <v>0</v>
      </c>
      <c r="CC40" s="81">
        <v>0</v>
      </c>
      <c r="CD40" s="81">
        <v>0</v>
      </c>
      <c r="CE40" s="81">
        <v>8</v>
      </c>
      <c r="CF40" s="81">
        <v>41</v>
      </c>
      <c r="CG40" s="81">
        <v>0</v>
      </c>
      <c r="CH40" s="81">
        <v>23</v>
      </c>
      <c r="CI40" s="81">
        <v>0</v>
      </c>
      <c r="CJ40" s="81">
        <v>0</v>
      </c>
      <c r="CK40" s="81">
        <v>8</v>
      </c>
      <c r="CL40" s="81">
        <v>7</v>
      </c>
      <c r="CM40" s="81">
        <v>0</v>
      </c>
      <c r="CN40" s="81">
        <v>13</v>
      </c>
      <c r="CO40" s="81">
        <v>5</v>
      </c>
      <c r="CP40" s="81">
        <v>0</v>
      </c>
      <c r="CQ40" s="81">
        <v>32</v>
      </c>
      <c r="CR40" s="81">
        <v>9</v>
      </c>
      <c r="CS40" s="81">
        <v>0</v>
      </c>
      <c r="CT40" s="81">
        <v>0</v>
      </c>
      <c r="CU40" s="81">
        <v>2</v>
      </c>
      <c r="CV40" s="81">
        <v>0</v>
      </c>
      <c r="CW40" s="81">
        <v>0</v>
      </c>
      <c r="CX40" s="81">
        <v>38</v>
      </c>
      <c r="CY40" s="81">
        <v>0</v>
      </c>
      <c r="CZ40" s="81">
        <v>7</v>
      </c>
      <c r="DA40" s="81">
        <v>0</v>
      </c>
      <c r="DB40" s="81">
        <v>3</v>
      </c>
      <c r="DC40" s="81">
        <v>1</v>
      </c>
      <c r="DD40" s="81">
        <v>0</v>
      </c>
      <c r="DE40" s="81">
        <v>3</v>
      </c>
      <c r="DF40" s="81">
        <v>0</v>
      </c>
      <c r="DG40" s="81">
        <v>4</v>
      </c>
      <c r="DH40" s="81">
        <v>21</v>
      </c>
      <c r="DI40" s="81">
        <v>13</v>
      </c>
      <c r="DJ40" s="81">
        <v>1</v>
      </c>
      <c r="DK40" s="81">
        <v>48</v>
      </c>
      <c r="DL40" s="81">
        <v>13</v>
      </c>
      <c r="DM40" s="81">
        <v>10</v>
      </c>
      <c r="DN40" s="81">
        <v>15</v>
      </c>
      <c r="DO40" s="81">
        <v>8</v>
      </c>
      <c r="DP40" s="81">
        <v>14</v>
      </c>
      <c r="DQ40" s="81">
        <v>1</v>
      </c>
      <c r="DR40" s="81">
        <v>0</v>
      </c>
      <c r="DS40" s="81">
        <v>31</v>
      </c>
      <c r="DT40" s="81">
        <v>7</v>
      </c>
      <c r="DU40" s="81">
        <v>75</v>
      </c>
      <c r="DV40" s="81">
        <v>8</v>
      </c>
      <c r="DW40" s="81">
        <v>0</v>
      </c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</row>
    <row r="41" spans="1:787" x14ac:dyDescent="0.25">
      <c r="A41" s="58" t="s">
        <v>345</v>
      </c>
      <c r="B41" s="58" t="s">
        <v>346</v>
      </c>
      <c r="C41" s="58" t="s">
        <v>347</v>
      </c>
      <c r="D41" s="59">
        <v>139000</v>
      </c>
      <c r="E41" s="59" t="str">
        <f>VLOOKUP(C41,Data_PulledFromUniProt!$B$2:$E$782,4,FALSE)</f>
        <v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v>
      </c>
      <c r="F41" s="58">
        <v>6.39</v>
      </c>
      <c r="G41" s="81">
        <v>43</v>
      </c>
      <c r="H41" s="81">
        <v>0</v>
      </c>
      <c r="I41" s="81">
        <v>0</v>
      </c>
      <c r="J41" s="81">
        <v>9</v>
      </c>
      <c r="K41" s="81">
        <v>0</v>
      </c>
      <c r="L41" s="81">
        <v>6</v>
      </c>
      <c r="M41" s="81">
        <v>79</v>
      </c>
      <c r="N41" s="81">
        <v>100</v>
      </c>
      <c r="O41" s="81">
        <v>138</v>
      </c>
      <c r="P41" s="81">
        <v>29.5</v>
      </c>
      <c r="Q41" s="81">
        <v>0</v>
      </c>
      <c r="R41" s="81">
        <v>2</v>
      </c>
      <c r="S41" s="81">
        <v>0</v>
      </c>
      <c r="T41" s="81">
        <v>0</v>
      </c>
      <c r="U41" s="81">
        <v>0</v>
      </c>
      <c r="V41" s="81">
        <v>7</v>
      </c>
      <c r="W41" s="81">
        <v>1.33</v>
      </c>
      <c r="X41" s="81">
        <v>102</v>
      </c>
      <c r="Y41" s="81">
        <v>0</v>
      </c>
      <c r="Z41" s="81">
        <v>0</v>
      </c>
      <c r="AA41" s="81">
        <v>0</v>
      </c>
      <c r="AB41" s="81">
        <v>0</v>
      </c>
      <c r="AC41" s="81">
        <v>0</v>
      </c>
      <c r="AD41" s="81">
        <v>0</v>
      </c>
      <c r="AE41" s="81">
        <v>3</v>
      </c>
      <c r="AF41" s="81">
        <v>0</v>
      </c>
      <c r="AG41" s="81">
        <v>0</v>
      </c>
      <c r="AH41" s="81">
        <v>0</v>
      </c>
      <c r="AI41" s="81">
        <v>13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  <c r="AO41" s="81">
        <v>0</v>
      </c>
      <c r="AP41" s="81">
        <v>0</v>
      </c>
      <c r="AQ41" s="81">
        <v>0</v>
      </c>
      <c r="AR41" s="81">
        <v>2</v>
      </c>
      <c r="AS41" s="81">
        <v>128</v>
      </c>
      <c r="AT41" s="81">
        <v>0</v>
      </c>
      <c r="AU41" s="81">
        <v>0</v>
      </c>
      <c r="AV41" s="81">
        <v>19</v>
      </c>
      <c r="AW41" s="81">
        <v>14</v>
      </c>
      <c r="AX41" s="81">
        <v>0</v>
      </c>
      <c r="AY41" s="81">
        <v>6</v>
      </c>
      <c r="AZ41" s="81">
        <v>0</v>
      </c>
      <c r="BA41" s="81">
        <v>0</v>
      </c>
      <c r="BB41" s="81">
        <v>45</v>
      </c>
      <c r="BC41" s="81">
        <v>2</v>
      </c>
      <c r="BD41" s="81">
        <v>0</v>
      </c>
      <c r="BE41" s="81">
        <v>91</v>
      </c>
      <c r="BF41" s="81">
        <v>8</v>
      </c>
      <c r="BG41" s="81">
        <v>0</v>
      </c>
      <c r="BH41" s="81">
        <v>29</v>
      </c>
      <c r="BI41" s="81">
        <v>339</v>
      </c>
      <c r="BJ41" s="81">
        <v>127</v>
      </c>
      <c r="BK41" s="81">
        <v>7</v>
      </c>
      <c r="BL41" s="81">
        <v>20</v>
      </c>
      <c r="BM41" s="81">
        <v>98</v>
      </c>
      <c r="BN41" s="81">
        <v>7</v>
      </c>
      <c r="BO41" s="81">
        <v>0</v>
      </c>
      <c r="BP41" s="81">
        <v>20</v>
      </c>
      <c r="BQ41" s="81">
        <v>56</v>
      </c>
      <c r="BR41" s="81">
        <v>0</v>
      </c>
      <c r="BS41" s="81">
        <v>21</v>
      </c>
      <c r="BT41" s="81">
        <v>61</v>
      </c>
      <c r="BU41" s="81">
        <v>0</v>
      </c>
      <c r="BV41" s="81">
        <v>0</v>
      </c>
      <c r="BW41" s="81">
        <v>0</v>
      </c>
      <c r="BX41" s="81">
        <v>0</v>
      </c>
      <c r="BY41" s="81">
        <v>4</v>
      </c>
      <c r="BZ41" s="81">
        <v>26</v>
      </c>
      <c r="CA41" s="81">
        <v>16</v>
      </c>
      <c r="CB41" s="81">
        <v>17</v>
      </c>
      <c r="CC41" s="81">
        <v>4</v>
      </c>
      <c r="CD41" s="81">
        <v>0</v>
      </c>
      <c r="CE41" s="81">
        <v>6</v>
      </c>
      <c r="CF41" s="81">
        <v>0</v>
      </c>
      <c r="CG41" s="81">
        <v>0</v>
      </c>
      <c r="CH41" s="81">
        <v>29</v>
      </c>
      <c r="CI41" s="81">
        <v>10</v>
      </c>
      <c r="CJ41" s="81">
        <v>0</v>
      </c>
      <c r="CK41" s="81">
        <v>0</v>
      </c>
      <c r="CL41" s="81">
        <v>92</v>
      </c>
      <c r="CM41" s="81">
        <v>8</v>
      </c>
      <c r="CN41" s="81">
        <v>26</v>
      </c>
      <c r="CO41" s="81">
        <v>10</v>
      </c>
      <c r="CP41" s="81">
        <v>0</v>
      </c>
      <c r="CQ41" s="81">
        <v>0</v>
      </c>
      <c r="CR41" s="81">
        <v>7</v>
      </c>
      <c r="CS41" s="81">
        <v>0</v>
      </c>
      <c r="CT41" s="81">
        <v>0</v>
      </c>
      <c r="CU41" s="81">
        <v>0</v>
      </c>
      <c r="CV41" s="81">
        <v>0</v>
      </c>
      <c r="CW41" s="81">
        <v>0</v>
      </c>
      <c r="CX41" s="81">
        <v>4</v>
      </c>
      <c r="CY41" s="81">
        <v>0</v>
      </c>
      <c r="CZ41" s="81">
        <v>9</v>
      </c>
      <c r="DA41" s="81">
        <v>0</v>
      </c>
      <c r="DB41" s="81">
        <v>3</v>
      </c>
      <c r="DC41" s="81">
        <v>17</v>
      </c>
      <c r="DD41" s="81">
        <v>0</v>
      </c>
      <c r="DE41" s="81">
        <v>9</v>
      </c>
      <c r="DF41" s="81">
        <v>20</v>
      </c>
      <c r="DG41" s="81">
        <v>20</v>
      </c>
      <c r="DH41" s="81">
        <v>0</v>
      </c>
      <c r="DI41" s="81">
        <v>41</v>
      </c>
      <c r="DJ41" s="81">
        <v>4</v>
      </c>
      <c r="DK41" s="81">
        <v>4</v>
      </c>
      <c r="DL41" s="81">
        <v>9</v>
      </c>
      <c r="DM41" s="81">
        <v>19</v>
      </c>
      <c r="DN41" s="81">
        <v>6</v>
      </c>
      <c r="DO41" s="81">
        <v>0</v>
      </c>
      <c r="DP41" s="81">
        <v>8</v>
      </c>
      <c r="DQ41" s="81">
        <v>0</v>
      </c>
      <c r="DR41" s="81">
        <v>2</v>
      </c>
      <c r="DS41" s="81">
        <v>5</v>
      </c>
      <c r="DT41" s="81">
        <v>0</v>
      </c>
      <c r="DU41" s="81">
        <v>0</v>
      </c>
      <c r="DV41" s="81">
        <v>3</v>
      </c>
      <c r="DW41" s="81">
        <v>15</v>
      </c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</row>
    <row r="42" spans="1:787" x14ac:dyDescent="0.25">
      <c r="A42" s="58" t="s">
        <v>348</v>
      </c>
      <c r="B42" s="58" t="s">
        <v>349</v>
      </c>
      <c r="C42" s="58" t="s">
        <v>350</v>
      </c>
      <c r="D42" s="59">
        <v>45400</v>
      </c>
      <c r="E42" s="59" t="str">
        <f>VLOOKUP(C42,Data_PulledFromUniProt!$B$2:$E$782,4,FALSE)</f>
        <v>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</v>
      </c>
      <c r="F42" s="58">
        <v>5.36</v>
      </c>
      <c r="G42" s="81">
        <v>0</v>
      </c>
      <c r="H42" s="81">
        <v>3</v>
      </c>
      <c r="I42" s="81">
        <v>0</v>
      </c>
      <c r="J42" s="81">
        <v>0</v>
      </c>
      <c r="K42" s="81">
        <v>13</v>
      </c>
      <c r="L42" s="81">
        <v>0</v>
      </c>
      <c r="M42" s="81">
        <v>11</v>
      </c>
      <c r="N42" s="81">
        <v>10</v>
      </c>
      <c r="O42" s="81">
        <v>17</v>
      </c>
      <c r="P42" s="81">
        <v>35</v>
      </c>
      <c r="Q42" s="81">
        <v>17</v>
      </c>
      <c r="R42" s="81">
        <v>26</v>
      </c>
      <c r="S42" s="81">
        <v>1</v>
      </c>
      <c r="T42" s="81">
        <v>7</v>
      </c>
      <c r="U42" s="81">
        <v>18</v>
      </c>
      <c r="V42" s="81">
        <v>33</v>
      </c>
      <c r="W42" s="81">
        <v>0</v>
      </c>
      <c r="X42" s="81">
        <v>27</v>
      </c>
      <c r="Y42" s="81">
        <v>0</v>
      </c>
      <c r="Z42" s="81">
        <v>51</v>
      </c>
      <c r="AA42" s="81">
        <v>0</v>
      </c>
      <c r="AB42" s="81">
        <v>0</v>
      </c>
      <c r="AC42" s="81">
        <v>0</v>
      </c>
      <c r="AD42" s="81">
        <v>0</v>
      </c>
      <c r="AE42" s="81">
        <v>0</v>
      </c>
      <c r="AF42" s="81">
        <v>0</v>
      </c>
      <c r="AG42" s="81">
        <v>0</v>
      </c>
      <c r="AH42" s="81">
        <v>0</v>
      </c>
      <c r="AI42" s="81">
        <v>0</v>
      </c>
      <c r="AJ42" s="81">
        <v>23</v>
      </c>
      <c r="AK42" s="81">
        <v>10</v>
      </c>
      <c r="AL42" s="81">
        <v>2</v>
      </c>
      <c r="AM42" s="81">
        <v>0</v>
      </c>
      <c r="AN42" s="81">
        <v>0</v>
      </c>
      <c r="AO42" s="81">
        <v>0</v>
      </c>
      <c r="AP42" s="81">
        <v>0</v>
      </c>
      <c r="AQ42" s="81">
        <v>0</v>
      </c>
      <c r="AR42" s="81">
        <v>0</v>
      </c>
      <c r="AS42" s="81">
        <v>9.5</v>
      </c>
      <c r="AT42" s="81">
        <v>34</v>
      </c>
      <c r="AU42" s="81">
        <v>43</v>
      </c>
      <c r="AV42" s="81">
        <v>6</v>
      </c>
      <c r="AW42" s="81">
        <v>0</v>
      </c>
      <c r="AX42" s="81">
        <v>28</v>
      </c>
      <c r="AY42" s="81">
        <v>2</v>
      </c>
      <c r="AZ42" s="81">
        <v>0</v>
      </c>
      <c r="BA42" s="81">
        <v>100</v>
      </c>
      <c r="BB42" s="81">
        <v>43</v>
      </c>
      <c r="BC42" s="81">
        <v>0</v>
      </c>
      <c r="BD42" s="81">
        <v>0</v>
      </c>
      <c r="BE42" s="81">
        <v>12</v>
      </c>
      <c r="BF42" s="81">
        <v>4</v>
      </c>
      <c r="BG42" s="81">
        <v>0</v>
      </c>
      <c r="BH42" s="81">
        <v>0</v>
      </c>
      <c r="BI42" s="81">
        <v>5</v>
      </c>
      <c r="BJ42" s="81">
        <v>31</v>
      </c>
      <c r="BK42" s="81">
        <v>0</v>
      </c>
      <c r="BL42" s="81">
        <v>0</v>
      </c>
      <c r="BM42" s="81">
        <v>20</v>
      </c>
      <c r="BN42" s="81">
        <v>0</v>
      </c>
      <c r="BO42" s="81">
        <v>0</v>
      </c>
      <c r="BP42" s="81">
        <v>0</v>
      </c>
      <c r="BQ42" s="81">
        <v>0</v>
      </c>
      <c r="BR42" s="81">
        <v>33</v>
      </c>
      <c r="BS42" s="81">
        <v>0</v>
      </c>
      <c r="BT42" s="81">
        <v>9</v>
      </c>
      <c r="BU42" s="81">
        <v>0</v>
      </c>
      <c r="BV42" s="81">
        <v>21</v>
      </c>
      <c r="BW42" s="81">
        <v>17</v>
      </c>
      <c r="BX42" s="81">
        <v>3</v>
      </c>
      <c r="BY42" s="81">
        <v>23</v>
      </c>
      <c r="BZ42" s="81">
        <v>0</v>
      </c>
      <c r="CA42" s="81">
        <v>0</v>
      </c>
      <c r="CB42" s="81">
        <v>0</v>
      </c>
      <c r="CC42" s="81">
        <v>0</v>
      </c>
      <c r="CD42" s="81">
        <v>15</v>
      </c>
      <c r="CE42" s="81">
        <v>0</v>
      </c>
      <c r="CF42" s="81">
        <v>0</v>
      </c>
      <c r="CG42" s="81">
        <v>75</v>
      </c>
      <c r="CH42" s="81">
        <v>40</v>
      </c>
      <c r="CI42" s="81">
        <v>0</v>
      </c>
      <c r="CJ42" s="81">
        <v>0</v>
      </c>
      <c r="CK42" s="81">
        <v>30</v>
      </c>
      <c r="CL42" s="81">
        <v>20</v>
      </c>
      <c r="CM42" s="81">
        <v>13</v>
      </c>
      <c r="CN42" s="81">
        <v>41</v>
      </c>
      <c r="CO42" s="81">
        <v>0</v>
      </c>
      <c r="CP42" s="81">
        <v>11</v>
      </c>
      <c r="CQ42" s="81">
        <v>2</v>
      </c>
      <c r="CR42" s="81">
        <v>0</v>
      </c>
      <c r="CS42" s="81">
        <v>59</v>
      </c>
      <c r="CT42" s="81">
        <v>1</v>
      </c>
      <c r="CU42" s="81">
        <v>2</v>
      </c>
      <c r="CV42" s="81">
        <v>0</v>
      </c>
      <c r="CW42" s="81">
        <v>0</v>
      </c>
      <c r="CX42" s="81">
        <v>1</v>
      </c>
      <c r="CY42" s="81">
        <v>0</v>
      </c>
      <c r="CZ42" s="81">
        <v>9</v>
      </c>
      <c r="DA42" s="81">
        <v>0</v>
      </c>
      <c r="DB42" s="81">
        <v>68</v>
      </c>
      <c r="DC42" s="81">
        <v>5</v>
      </c>
      <c r="DD42" s="81">
        <v>0</v>
      </c>
      <c r="DE42" s="81">
        <v>0</v>
      </c>
      <c r="DF42" s="81">
        <v>0</v>
      </c>
      <c r="DG42" s="81">
        <v>0</v>
      </c>
      <c r="DH42" s="81">
        <v>5</v>
      </c>
      <c r="DI42" s="81">
        <v>0</v>
      </c>
      <c r="DJ42" s="81">
        <v>2</v>
      </c>
      <c r="DK42" s="81">
        <v>2</v>
      </c>
      <c r="DL42" s="81">
        <v>3</v>
      </c>
      <c r="DM42" s="81">
        <v>0</v>
      </c>
      <c r="DN42" s="81">
        <v>0</v>
      </c>
      <c r="DO42" s="81">
        <v>1</v>
      </c>
      <c r="DP42" s="81">
        <v>8</v>
      </c>
      <c r="DQ42" s="81">
        <v>0</v>
      </c>
      <c r="DR42" s="81">
        <v>2</v>
      </c>
      <c r="DS42" s="81">
        <v>2</v>
      </c>
      <c r="DT42" s="81">
        <v>4</v>
      </c>
      <c r="DU42" s="81">
        <v>0</v>
      </c>
      <c r="DV42" s="81">
        <v>11</v>
      </c>
      <c r="DW42" s="81">
        <v>6</v>
      </c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</row>
    <row r="43" spans="1:787" x14ac:dyDescent="0.25">
      <c r="A43" s="58" t="s">
        <v>351</v>
      </c>
      <c r="B43" s="58" t="s">
        <v>352</v>
      </c>
      <c r="C43" s="58" t="s">
        <v>353</v>
      </c>
      <c r="D43" s="59">
        <v>11600</v>
      </c>
      <c r="E43" s="59" t="e">
        <f>VLOOKUP(C43,Data_PulledFromUniProt!$B$2:$E$782,4,FALSE)</f>
        <v>#N/A</v>
      </c>
      <c r="F43" s="58">
        <v>9.92</v>
      </c>
      <c r="G43" s="81">
        <v>1</v>
      </c>
      <c r="H43" s="81">
        <v>2</v>
      </c>
      <c r="I43" s="81">
        <v>0</v>
      </c>
      <c r="J43" s="81">
        <v>0</v>
      </c>
      <c r="K43" s="81">
        <v>1</v>
      </c>
      <c r="L43" s="81">
        <v>1</v>
      </c>
      <c r="M43" s="81">
        <v>1</v>
      </c>
      <c r="N43" s="81">
        <v>1</v>
      </c>
      <c r="O43" s="81">
        <v>1</v>
      </c>
      <c r="P43" s="81">
        <v>1</v>
      </c>
      <c r="Q43" s="81">
        <v>1</v>
      </c>
      <c r="R43" s="81">
        <v>1</v>
      </c>
      <c r="S43" s="81">
        <v>2</v>
      </c>
      <c r="T43" s="81">
        <v>0</v>
      </c>
      <c r="U43" s="81">
        <v>1</v>
      </c>
      <c r="V43" s="81">
        <v>1</v>
      </c>
      <c r="W43" s="81">
        <v>0</v>
      </c>
      <c r="X43" s="81">
        <v>1</v>
      </c>
      <c r="Y43" s="81">
        <v>0</v>
      </c>
      <c r="Z43" s="81">
        <v>1</v>
      </c>
      <c r="AA43" s="81">
        <v>0</v>
      </c>
      <c r="AB43" s="81">
        <v>0</v>
      </c>
      <c r="AC43" s="81">
        <v>0</v>
      </c>
      <c r="AD43" s="81">
        <v>0</v>
      </c>
      <c r="AE43" s="81">
        <v>0</v>
      </c>
      <c r="AF43" s="81">
        <v>1</v>
      </c>
      <c r="AG43" s="81">
        <v>0</v>
      </c>
      <c r="AH43" s="81">
        <v>1</v>
      </c>
      <c r="AI43" s="81">
        <v>0</v>
      </c>
      <c r="AJ43" s="81">
        <v>0</v>
      </c>
      <c r="AK43" s="81">
        <v>1</v>
      </c>
      <c r="AL43" s="81">
        <v>1</v>
      </c>
      <c r="AM43" s="81">
        <v>0</v>
      </c>
      <c r="AN43" s="81">
        <v>0</v>
      </c>
      <c r="AO43" s="81">
        <v>0</v>
      </c>
      <c r="AP43" s="81">
        <v>1</v>
      </c>
      <c r="AQ43" s="81">
        <v>0</v>
      </c>
      <c r="AR43" s="81">
        <v>0</v>
      </c>
      <c r="AS43" s="81">
        <v>1</v>
      </c>
      <c r="AT43" s="81">
        <v>1</v>
      </c>
      <c r="AU43" s="81">
        <v>1</v>
      </c>
      <c r="AV43" s="81">
        <v>0</v>
      </c>
      <c r="AW43" s="81">
        <v>0</v>
      </c>
      <c r="AX43" s="81">
        <v>0</v>
      </c>
      <c r="AY43" s="81">
        <v>0</v>
      </c>
      <c r="AZ43" s="81">
        <v>2</v>
      </c>
      <c r="BA43" s="81">
        <v>0</v>
      </c>
      <c r="BB43" s="81">
        <v>1</v>
      </c>
      <c r="BC43" s="81">
        <v>0</v>
      </c>
      <c r="BD43" s="81">
        <v>2</v>
      </c>
      <c r="BE43" s="81">
        <v>0</v>
      </c>
      <c r="BF43" s="81">
        <v>0</v>
      </c>
      <c r="BG43" s="81">
        <v>1</v>
      </c>
      <c r="BH43" s="81">
        <v>1</v>
      </c>
      <c r="BI43" s="81">
        <v>2</v>
      </c>
      <c r="BJ43" s="81">
        <v>1</v>
      </c>
      <c r="BK43" s="81">
        <v>0</v>
      </c>
      <c r="BL43" s="81">
        <v>0</v>
      </c>
      <c r="BM43" s="81">
        <v>1</v>
      </c>
      <c r="BN43" s="81">
        <v>0</v>
      </c>
      <c r="BO43" s="81">
        <v>1</v>
      </c>
      <c r="BP43" s="81">
        <v>0</v>
      </c>
      <c r="BQ43" s="81">
        <v>1</v>
      </c>
      <c r="BR43" s="81">
        <v>0</v>
      </c>
      <c r="BS43" s="81">
        <v>0</v>
      </c>
      <c r="BT43" s="81">
        <v>0</v>
      </c>
      <c r="BU43" s="81">
        <v>1</v>
      </c>
      <c r="BV43" s="81">
        <v>2</v>
      </c>
      <c r="BW43" s="81">
        <v>0</v>
      </c>
      <c r="BX43" s="81">
        <v>0</v>
      </c>
      <c r="BY43" s="81">
        <v>1</v>
      </c>
      <c r="BZ43" s="81">
        <v>0</v>
      </c>
      <c r="CA43" s="81">
        <v>1</v>
      </c>
      <c r="CB43" s="81">
        <v>0</v>
      </c>
      <c r="CC43" s="81">
        <v>2</v>
      </c>
      <c r="CD43" s="81">
        <v>0</v>
      </c>
      <c r="CE43" s="81">
        <v>1</v>
      </c>
      <c r="CF43" s="81">
        <v>2</v>
      </c>
      <c r="CG43" s="81">
        <v>0</v>
      </c>
      <c r="CH43" s="81">
        <v>1</v>
      </c>
      <c r="CI43" s="81">
        <v>0</v>
      </c>
      <c r="CJ43" s="81">
        <v>1</v>
      </c>
      <c r="CK43" s="81">
        <v>0</v>
      </c>
      <c r="CL43" s="81">
        <v>1</v>
      </c>
      <c r="CM43" s="81">
        <v>0</v>
      </c>
      <c r="CN43" s="81">
        <v>1</v>
      </c>
      <c r="CO43" s="81">
        <v>0</v>
      </c>
      <c r="CP43" s="81">
        <v>1</v>
      </c>
      <c r="CQ43" s="81">
        <v>1</v>
      </c>
      <c r="CR43" s="81">
        <v>0</v>
      </c>
      <c r="CS43" s="81">
        <v>0</v>
      </c>
      <c r="CT43" s="81">
        <v>1</v>
      </c>
      <c r="CU43" s="81">
        <v>1</v>
      </c>
      <c r="CV43" s="81">
        <v>0</v>
      </c>
      <c r="CW43" s="81">
        <v>1</v>
      </c>
      <c r="CX43" s="81">
        <v>2</v>
      </c>
      <c r="CY43" s="81">
        <v>1</v>
      </c>
      <c r="CZ43" s="81">
        <v>0</v>
      </c>
      <c r="DA43" s="81">
        <v>0</v>
      </c>
      <c r="DB43" s="81">
        <v>1</v>
      </c>
      <c r="DC43" s="81">
        <v>0</v>
      </c>
      <c r="DD43" s="81">
        <v>0</v>
      </c>
      <c r="DE43" s="81">
        <v>0</v>
      </c>
      <c r="DF43" s="81">
        <v>0</v>
      </c>
      <c r="DG43" s="81">
        <v>0</v>
      </c>
      <c r="DH43" s="81">
        <v>2</v>
      </c>
      <c r="DI43" s="81">
        <v>1</v>
      </c>
      <c r="DJ43" s="81">
        <v>2</v>
      </c>
      <c r="DK43" s="81">
        <v>2</v>
      </c>
      <c r="DL43" s="81">
        <v>1</v>
      </c>
      <c r="DM43" s="81">
        <v>1</v>
      </c>
      <c r="DN43" s="81">
        <v>2</v>
      </c>
      <c r="DO43" s="81">
        <v>1</v>
      </c>
      <c r="DP43" s="81">
        <v>2</v>
      </c>
      <c r="DQ43" s="81">
        <v>0</v>
      </c>
      <c r="DR43" s="81">
        <v>1</v>
      </c>
      <c r="DS43" s="81">
        <v>1</v>
      </c>
      <c r="DT43" s="81">
        <v>1</v>
      </c>
      <c r="DU43" s="81">
        <v>2</v>
      </c>
      <c r="DV43" s="81">
        <v>1</v>
      </c>
      <c r="DW43" s="81">
        <v>2</v>
      </c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</row>
    <row r="44" spans="1:787" x14ac:dyDescent="0.25">
      <c r="A44" s="58" t="s">
        <v>354</v>
      </c>
      <c r="B44" s="58" t="s">
        <v>355</v>
      </c>
      <c r="C44" s="58" t="s">
        <v>356</v>
      </c>
      <c r="D44" s="59">
        <v>106000</v>
      </c>
      <c r="E44" s="59" t="str">
        <f>VLOOKUP(C44,Data_PulledFromUniProt!$B$2:$E$782,4,FALSE)</f>
        <v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v>
      </c>
      <c r="F44" s="58">
        <v>6.39</v>
      </c>
      <c r="G44" s="81">
        <v>18</v>
      </c>
      <c r="H44" s="81">
        <v>14</v>
      </c>
      <c r="I44" s="81">
        <v>4</v>
      </c>
      <c r="J44" s="81">
        <v>0</v>
      </c>
      <c r="K44" s="81">
        <v>26</v>
      </c>
      <c r="L44" s="81">
        <v>8</v>
      </c>
      <c r="M44" s="81">
        <v>10</v>
      </c>
      <c r="N44" s="81">
        <v>0</v>
      </c>
      <c r="O44" s="81">
        <v>0</v>
      </c>
      <c r="P44" s="81">
        <v>21.5</v>
      </c>
      <c r="Q44" s="81">
        <v>11</v>
      </c>
      <c r="R44" s="81">
        <v>15</v>
      </c>
      <c r="S44" s="81">
        <v>160</v>
      </c>
      <c r="T44" s="81">
        <v>0</v>
      </c>
      <c r="U44" s="81">
        <v>0</v>
      </c>
      <c r="V44" s="81">
        <v>14</v>
      </c>
      <c r="W44" s="81">
        <v>1.33</v>
      </c>
      <c r="X44" s="81">
        <v>5</v>
      </c>
      <c r="Y44" s="81">
        <v>2</v>
      </c>
      <c r="Z44" s="81">
        <v>19</v>
      </c>
      <c r="AA44" s="81">
        <v>0</v>
      </c>
      <c r="AB44" s="81">
        <v>0</v>
      </c>
      <c r="AC44" s="81">
        <v>0</v>
      </c>
      <c r="AD44" s="81">
        <v>1</v>
      </c>
      <c r="AE44" s="81">
        <v>3</v>
      </c>
      <c r="AF44" s="81">
        <v>0</v>
      </c>
      <c r="AG44" s="81">
        <v>0</v>
      </c>
      <c r="AH44" s="81">
        <v>0</v>
      </c>
      <c r="AI44" s="81">
        <v>0</v>
      </c>
      <c r="AJ44" s="81">
        <v>0</v>
      </c>
      <c r="AK44" s="81">
        <v>8</v>
      </c>
      <c r="AL44" s="81">
        <v>4</v>
      </c>
      <c r="AM44" s="81">
        <v>0</v>
      </c>
      <c r="AN44" s="81">
        <v>0</v>
      </c>
      <c r="AO44" s="81">
        <v>0</v>
      </c>
      <c r="AP44" s="81">
        <v>0</v>
      </c>
      <c r="AQ44" s="81">
        <v>103</v>
      </c>
      <c r="AR44" s="81">
        <v>0</v>
      </c>
      <c r="AS44" s="81">
        <v>0</v>
      </c>
      <c r="AT44" s="81">
        <v>13</v>
      </c>
      <c r="AU44" s="81">
        <v>0</v>
      </c>
      <c r="AV44" s="81">
        <v>3</v>
      </c>
      <c r="AW44" s="81">
        <v>0</v>
      </c>
      <c r="AX44" s="81">
        <v>6</v>
      </c>
      <c r="AY44" s="81">
        <v>1</v>
      </c>
      <c r="AZ44" s="81">
        <v>0</v>
      </c>
      <c r="BA44" s="81">
        <v>0</v>
      </c>
      <c r="BB44" s="81">
        <v>83</v>
      </c>
      <c r="BC44" s="81">
        <v>0</v>
      </c>
      <c r="BD44" s="81">
        <v>137</v>
      </c>
      <c r="BE44" s="81">
        <v>11</v>
      </c>
      <c r="BF44" s="81">
        <v>0</v>
      </c>
      <c r="BG44" s="81">
        <v>178</v>
      </c>
      <c r="BH44" s="81">
        <v>0</v>
      </c>
      <c r="BI44" s="81">
        <v>2</v>
      </c>
      <c r="BJ44" s="81">
        <v>18</v>
      </c>
      <c r="BK44" s="81">
        <v>4</v>
      </c>
      <c r="BL44" s="81">
        <v>0</v>
      </c>
      <c r="BM44" s="81">
        <v>12</v>
      </c>
      <c r="BN44" s="81">
        <v>4</v>
      </c>
      <c r="BO44" s="81">
        <v>2</v>
      </c>
      <c r="BP44" s="81">
        <v>0</v>
      </c>
      <c r="BQ44" s="81">
        <v>3</v>
      </c>
      <c r="BR44" s="81">
        <v>23</v>
      </c>
      <c r="BS44" s="81">
        <v>0</v>
      </c>
      <c r="BT44" s="81">
        <v>4</v>
      </c>
      <c r="BU44" s="81">
        <v>0</v>
      </c>
      <c r="BV44" s="81">
        <v>12</v>
      </c>
      <c r="BW44" s="81">
        <v>0</v>
      </c>
      <c r="BX44" s="81">
        <v>188</v>
      </c>
      <c r="BY44" s="81">
        <v>8</v>
      </c>
      <c r="BZ44" s="81">
        <v>0</v>
      </c>
      <c r="CA44" s="81">
        <v>0</v>
      </c>
      <c r="CB44" s="81">
        <v>0</v>
      </c>
      <c r="CC44" s="81">
        <v>1</v>
      </c>
      <c r="CD44" s="81">
        <v>0</v>
      </c>
      <c r="CE44" s="81">
        <v>0</v>
      </c>
      <c r="CF44" s="81">
        <v>231</v>
      </c>
      <c r="CG44" s="81">
        <v>0</v>
      </c>
      <c r="CH44" s="81">
        <v>56</v>
      </c>
      <c r="CI44" s="81">
        <v>0</v>
      </c>
      <c r="CJ44" s="81">
        <v>0</v>
      </c>
      <c r="CK44" s="81">
        <v>20</v>
      </c>
      <c r="CL44" s="81">
        <v>14</v>
      </c>
      <c r="CM44" s="81">
        <v>0</v>
      </c>
      <c r="CN44" s="81">
        <v>21</v>
      </c>
      <c r="CO44" s="81">
        <v>0</v>
      </c>
      <c r="CP44" s="81">
        <v>10</v>
      </c>
      <c r="CQ44" s="81">
        <v>100</v>
      </c>
      <c r="CR44" s="81">
        <v>0</v>
      </c>
      <c r="CS44" s="81">
        <v>6</v>
      </c>
      <c r="CT44" s="81">
        <v>0</v>
      </c>
      <c r="CU44" s="81">
        <v>0</v>
      </c>
      <c r="CV44" s="81">
        <v>0</v>
      </c>
      <c r="CW44" s="81">
        <v>0</v>
      </c>
      <c r="CX44" s="81">
        <v>225</v>
      </c>
      <c r="CY44" s="81">
        <v>0</v>
      </c>
      <c r="CZ44" s="81">
        <v>0</v>
      </c>
      <c r="DA44" s="81">
        <v>0</v>
      </c>
      <c r="DB44" s="81">
        <v>2</v>
      </c>
      <c r="DC44" s="81">
        <v>0</v>
      </c>
      <c r="DD44" s="81">
        <v>0</v>
      </c>
      <c r="DE44" s="81">
        <v>0</v>
      </c>
      <c r="DF44" s="81">
        <v>0</v>
      </c>
      <c r="DG44" s="81">
        <v>0</v>
      </c>
      <c r="DH44" s="81">
        <v>22</v>
      </c>
      <c r="DI44" s="81">
        <v>3</v>
      </c>
      <c r="DJ44" s="81">
        <v>13</v>
      </c>
      <c r="DK44" s="81">
        <v>52</v>
      </c>
      <c r="DL44" s="81">
        <v>9</v>
      </c>
      <c r="DM44" s="81">
        <v>6</v>
      </c>
      <c r="DN44" s="81">
        <v>11</v>
      </c>
      <c r="DO44" s="81">
        <v>6</v>
      </c>
      <c r="DP44" s="81">
        <v>16</v>
      </c>
      <c r="DQ44" s="81">
        <v>2</v>
      </c>
      <c r="DR44" s="81">
        <v>17</v>
      </c>
      <c r="DS44" s="81">
        <v>119</v>
      </c>
      <c r="DT44" s="81">
        <v>16</v>
      </c>
      <c r="DU44" s="81">
        <v>131</v>
      </c>
      <c r="DV44" s="81">
        <v>7</v>
      </c>
      <c r="DW44" s="81">
        <v>4</v>
      </c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</row>
    <row r="45" spans="1:787" x14ac:dyDescent="0.25">
      <c r="A45" s="58" t="s">
        <v>357</v>
      </c>
      <c r="B45" s="58" t="s">
        <v>358</v>
      </c>
      <c r="C45" s="58" t="s">
        <v>359</v>
      </c>
      <c r="D45" s="59">
        <v>252000</v>
      </c>
      <c r="E45" s="59" t="str">
        <f>VLOOKUP(C45,Data_PulledFromUniProt!$B$2:$E$782,4,FALSE)</f>
        <v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v>
      </c>
      <c r="F45" s="58">
        <v>5.96</v>
      </c>
      <c r="G45" s="81">
        <v>8</v>
      </c>
      <c r="H45" s="81">
        <v>7</v>
      </c>
      <c r="I45" s="81">
        <v>0</v>
      </c>
      <c r="J45" s="81">
        <v>0</v>
      </c>
      <c r="K45" s="81">
        <v>14</v>
      </c>
      <c r="L45" s="81">
        <v>8</v>
      </c>
      <c r="M45" s="81">
        <v>0</v>
      </c>
      <c r="N45" s="81">
        <v>9</v>
      </c>
      <c r="O45" s="81">
        <v>0</v>
      </c>
      <c r="P45" s="81">
        <v>5</v>
      </c>
      <c r="Q45" s="81">
        <v>0</v>
      </c>
      <c r="R45" s="81">
        <v>0</v>
      </c>
      <c r="S45" s="81">
        <v>9</v>
      </c>
      <c r="T45" s="81">
        <v>0</v>
      </c>
      <c r="U45" s="81">
        <v>0</v>
      </c>
      <c r="V45" s="81">
        <v>0</v>
      </c>
      <c r="W45" s="81">
        <v>4.33</v>
      </c>
      <c r="X45" s="81">
        <v>14</v>
      </c>
      <c r="Y45" s="81">
        <v>0</v>
      </c>
      <c r="Z45" s="81">
        <v>2</v>
      </c>
      <c r="AA45" s="81">
        <v>39</v>
      </c>
      <c r="AB45" s="81">
        <v>0</v>
      </c>
      <c r="AC45" s="81">
        <v>0</v>
      </c>
      <c r="AD45" s="81">
        <v>0</v>
      </c>
      <c r="AE45" s="81">
        <v>6</v>
      </c>
      <c r="AF45" s="81">
        <v>0</v>
      </c>
      <c r="AG45" s="81">
        <v>0</v>
      </c>
      <c r="AH45" s="81">
        <v>0</v>
      </c>
      <c r="AI45" s="81">
        <v>2</v>
      </c>
      <c r="AJ45" s="81">
        <v>0</v>
      </c>
      <c r="AK45" s="81">
        <v>0</v>
      </c>
      <c r="AL45" s="81">
        <v>0</v>
      </c>
      <c r="AM45" s="81">
        <v>0</v>
      </c>
      <c r="AN45" s="81">
        <v>0</v>
      </c>
      <c r="AO45" s="81">
        <v>0</v>
      </c>
      <c r="AP45" s="81">
        <v>0</v>
      </c>
      <c r="AQ45" s="81">
        <v>9</v>
      </c>
      <c r="AR45" s="81">
        <v>1</v>
      </c>
      <c r="AS45" s="81">
        <v>7</v>
      </c>
      <c r="AT45" s="81">
        <v>0</v>
      </c>
      <c r="AU45" s="81">
        <v>0</v>
      </c>
      <c r="AV45" s="81">
        <v>6</v>
      </c>
      <c r="AW45" s="81">
        <v>6</v>
      </c>
      <c r="AX45" s="81">
        <v>1</v>
      </c>
      <c r="AY45" s="81">
        <v>6</v>
      </c>
      <c r="AZ45" s="81">
        <v>0</v>
      </c>
      <c r="BA45" s="81">
        <v>1</v>
      </c>
      <c r="BB45" s="81">
        <v>28</v>
      </c>
      <c r="BC45" s="81">
        <v>0</v>
      </c>
      <c r="BD45" s="81">
        <v>33</v>
      </c>
      <c r="BE45" s="81">
        <v>0</v>
      </c>
      <c r="BF45" s="81">
        <v>2</v>
      </c>
      <c r="BG45" s="81">
        <v>20.5</v>
      </c>
      <c r="BH45" s="81">
        <v>14</v>
      </c>
      <c r="BI45" s="81">
        <v>2</v>
      </c>
      <c r="BJ45" s="81">
        <v>3</v>
      </c>
      <c r="BK45" s="81">
        <v>0</v>
      </c>
      <c r="BL45" s="81">
        <v>8</v>
      </c>
      <c r="BM45" s="81">
        <v>23</v>
      </c>
      <c r="BN45" s="81">
        <v>0</v>
      </c>
      <c r="BO45" s="81">
        <v>8</v>
      </c>
      <c r="BP45" s="81">
        <v>3</v>
      </c>
      <c r="BQ45" s="81">
        <v>5</v>
      </c>
      <c r="BR45" s="81">
        <v>14</v>
      </c>
      <c r="BS45" s="81">
        <v>9</v>
      </c>
      <c r="BT45" s="81">
        <v>11</v>
      </c>
      <c r="BU45" s="81">
        <v>0</v>
      </c>
      <c r="BV45" s="81">
        <v>0</v>
      </c>
      <c r="BW45" s="81">
        <v>0</v>
      </c>
      <c r="BX45" s="81">
        <v>5</v>
      </c>
      <c r="BY45" s="81">
        <v>7</v>
      </c>
      <c r="BZ45" s="81">
        <v>42</v>
      </c>
      <c r="CA45" s="81">
        <v>4</v>
      </c>
      <c r="CB45" s="81">
        <v>7</v>
      </c>
      <c r="CC45" s="81">
        <v>0</v>
      </c>
      <c r="CD45" s="81">
        <v>0</v>
      </c>
      <c r="CE45" s="81">
        <v>1</v>
      </c>
      <c r="CF45" s="81">
        <v>5</v>
      </c>
      <c r="CG45" s="81">
        <v>0</v>
      </c>
      <c r="CH45" s="81">
        <v>20</v>
      </c>
      <c r="CI45" s="81">
        <v>2</v>
      </c>
      <c r="CJ45" s="81">
        <v>0</v>
      </c>
      <c r="CK45" s="81">
        <v>14</v>
      </c>
      <c r="CL45" s="81">
        <v>0</v>
      </c>
      <c r="CM45" s="81">
        <v>0</v>
      </c>
      <c r="CN45" s="81">
        <v>5</v>
      </c>
      <c r="CO45" s="81">
        <v>15</v>
      </c>
      <c r="CP45" s="81">
        <v>8</v>
      </c>
      <c r="CQ45" s="81">
        <v>7</v>
      </c>
      <c r="CR45" s="81">
        <v>3</v>
      </c>
      <c r="CS45" s="81">
        <v>4</v>
      </c>
      <c r="CT45" s="81">
        <v>0</v>
      </c>
      <c r="CU45" s="81">
        <v>0</v>
      </c>
      <c r="CV45" s="81">
        <v>0</v>
      </c>
      <c r="CW45" s="81">
        <v>0</v>
      </c>
      <c r="CX45" s="81">
        <v>0</v>
      </c>
      <c r="CY45" s="81">
        <v>0</v>
      </c>
      <c r="CZ45" s="81">
        <v>8</v>
      </c>
      <c r="DA45" s="81">
        <v>0</v>
      </c>
      <c r="DB45" s="81">
        <v>14</v>
      </c>
      <c r="DC45" s="81">
        <v>0</v>
      </c>
      <c r="DD45" s="81">
        <v>0</v>
      </c>
      <c r="DE45" s="81">
        <v>6</v>
      </c>
      <c r="DF45" s="81">
        <v>5</v>
      </c>
      <c r="DG45" s="81">
        <v>6</v>
      </c>
      <c r="DH45" s="81">
        <v>6</v>
      </c>
      <c r="DI45" s="81">
        <v>23</v>
      </c>
      <c r="DJ45" s="81">
        <v>4</v>
      </c>
      <c r="DK45" s="81">
        <v>6</v>
      </c>
      <c r="DL45" s="81">
        <v>41</v>
      </c>
      <c r="DM45" s="81">
        <v>33</v>
      </c>
      <c r="DN45" s="81">
        <v>50</v>
      </c>
      <c r="DO45" s="81">
        <v>0</v>
      </c>
      <c r="DP45" s="81">
        <v>10</v>
      </c>
      <c r="DQ45" s="81">
        <v>0</v>
      </c>
      <c r="DR45" s="81">
        <v>0</v>
      </c>
      <c r="DS45" s="81">
        <v>5</v>
      </c>
      <c r="DT45" s="81">
        <v>4</v>
      </c>
      <c r="DU45" s="81">
        <v>8</v>
      </c>
      <c r="DV45" s="81">
        <v>28</v>
      </c>
      <c r="DW45" s="81">
        <v>10</v>
      </c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</row>
    <row r="46" spans="1:787" x14ac:dyDescent="0.25">
      <c r="A46" s="58" t="s">
        <v>360</v>
      </c>
      <c r="B46" s="58" t="s">
        <v>361</v>
      </c>
      <c r="C46" s="58" t="s">
        <v>362</v>
      </c>
      <c r="D46" s="59">
        <v>43100</v>
      </c>
      <c r="E46" s="59" t="e">
        <f>VLOOKUP(C46,Data_PulledFromUniProt!$B$2:$E$782,4,FALSE)</f>
        <v>#N/A</v>
      </c>
      <c r="F46" s="58">
        <v>5.2</v>
      </c>
      <c r="G46" s="81">
        <v>1</v>
      </c>
      <c r="H46" s="81">
        <v>15</v>
      </c>
      <c r="I46" s="81">
        <v>1</v>
      </c>
      <c r="J46" s="81">
        <v>1</v>
      </c>
      <c r="K46" s="81">
        <v>10</v>
      </c>
      <c r="L46" s="81">
        <v>0</v>
      </c>
      <c r="M46" s="81">
        <v>0</v>
      </c>
      <c r="N46" s="81">
        <v>4</v>
      </c>
      <c r="O46" s="81">
        <v>5</v>
      </c>
      <c r="P46" s="81">
        <v>5.5</v>
      </c>
      <c r="Q46" s="81">
        <v>11</v>
      </c>
      <c r="R46" s="81">
        <v>4</v>
      </c>
      <c r="S46" s="81">
        <v>10</v>
      </c>
      <c r="T46" s="81">
        <v>0</v>
      </c>
      <c r="U46" s="81">
        <v>0</v>
      </c>
      <c r="V46" s="81">
        <v>1</v>
      </c>
      <c r="W46" s="81">
        <v>0</v>
      </c>
      <c r="X46" s="81">
        <v>1</v>
      </c>
      <c r="Y46" s="81">
        <v>0</v>
      </c>
      <c r="Z46" s="81">
        <v>8</v>
      </c>
      <c r="AA46" s="81">
        <v>0</v>
      </c>
      <c r="AB46" s="81">
        <v>0</v>
      </c>
      <c r="AC46" s="81">
        <v>6</v>
      </c>
      <c r="AD46" s="81">
        <v>0</v>
      </c>
      <c r="AE46" s="81">
        <v>0</v>
      </c>
      <c r="AF46" s="81">
        <v>3</v>
      </c>
      <c r="AG46" s="81">
        <v>2</v>
      </c>
      <c r="AH46" s="81">
        <v>2</v>
      </c>
      <c r="AI46" s="81">
        <v>0</v>
      </c>
      <c r="AJ46" s="81">
        <v>0</v>
      </c>
      <c r="AK46" s="81">
        <v>0</v>
      </c>
      <c r="AL46" s="81">
        <v>0</v>
      </c>
      <c r="AM46" s="81">
        <v>0</v>
      </c>
      <c r="AN46" s="81">
        <v>8</v>
      </c>
      <c r="AO46" s="81">
        <v>6</v>
      </c>
      <c r="AP46" s="81">
        <v>0</v>
      </c>
      <c r="AQ46" s="81">
        <v>0</v>
      </c>
      <c r="AR46" s="81">
        <v>0</v>
      </c>
      <c r="AS46" s="81">
        <v>4.5</v>
      </c>
      <c r="AT46" s="81">
        <v>0</v>
      </c>
      <c r="AU46" s="81">
        <v>0</v>
      </c>
      <c r="AV46" s="81">
        <v>0</v>
      </c>
      <c r="AW46" s="81">
        <v>0</v>
      </c>
      <c r="AX46" s="81">
        <v>0</v>
      </c>
      <c r="AY46" s="81">
        <v>0</v>
      </c>
      <c r="AZ46" s="81">
        <v>0</v>
      </c>
      <c r="BA46" s="81">
        <v>0</v>
      </c>
      <c r="BB46" s="81">
        <v>7</v>
      </c>
      <c r="BC46" s="81">
        <v>0</v>
      </c>
      <c r="BD46" s="81">
        <v>14</v>
      </c>
      <c r="BE46" s="81">
        <v>5</v>
      </c>
      <c r="BF46" s="81">
        <v>0</v>
      </c>
      <c r="BG46" s="81">
        <v>10.5</v>
      </c>
      <c r="BH46" s="81">
        <v>2</v>
      </c>
      <c r="BI46" s="81">
        <v>0</v>
      </c>
      <c r="BJ46" s="81">
        <v>5</v>
      </c>
      <c r="BK46" s="81">
        <v>1</v>
      </c>
      <c r="BL46" s="81">
        <v>5</v>
      </c>
      <c r="BM46" s="81">
        <v>0</v>
      </c>
      <c r="BN46" s="81">
        <v>1</v>
      </c>
      <c r="BO46" s="81">
        <v>1</v>
      </c>
      <c r="BP46" s="81">
        <v>0</v>
      </c>
      <c r="BQ46" s="81">
        <v>5</v>
      </c>
      <c r="BR46" s="81">
        <v>2</v>
      </c>
      <c r="BS46" s="81">
        <v>0</v>
      </c>
      <c r="BT46" s="81">
        <v>5</v>
      </c>
      <c r="BU46" s="81">
        <v>3</v>
      </c>
      <c r="BV46" s="81">
        <v>3</v>
      </c>
      <c r="BW46" s="81">
        <v>0</v>
      </c>
      <c r="BX46" s="81">
        <v>4</v>
      </c>
      <c r="BY46" s="81">
        <v>5</v>
      </c>
      <c r="BZ46" s="81">
        <v>3</v>
      </c>
      <c r="CA46" s="81">
        <v>0</v>
      </c>
      <c r="CB46" s="81">
        <v>0</v>
      </c>
      <c r="CC46" s="81">
        <v>12</v>
      </c>
      <c r="CD46" s="81">
        <v>0</v>
      </c>
      <c r="CE46" s="81">
        <v>12</v>
      </c>
      <c r="CF46" s="81">
        <v>10</v>
      </c>
      <c r="CG46" s="81">
        <v>1</v>
      </c>
      <c r="CH46" s="81">
        <v>3</v>
      </c>
      <c r="CI46" s="81">
        <v>0</v>
      </c>
      <c r="CJ46" s="81">
        <v>7</v>
      </c>
      <c r="CK46" s="81">
        <v>4</v>
      </c>
      <c r="CL46" s="81">
        <v>0</v>
      </c>
      <c r="CM46" s="81">
        <v>0</v>
      </c>
      <c r="CN46" s="81">
        <v>4</v>
      </c>
      <c r="CO46" s="81">
        <v>0</v>
      </c>
      <c r="CP46" s="81">
        <v>0</v>
      </c>
      <c r="CQ46" s="81">
        <v>0</v>
      </c>
      <c r="CR46" s="81">
        <v>3</v>
      </c>
      <c r="CS46" s="81">
        <v>5</v>
      </c>
      <c r="CT46" s="81">
        <v>5</v>
      </c>
      <c r="CU46" s="81">
        <v>9</v>
      </c>
      <c r="CV46" s="81">
        <v>2</v>
      </c>
      <c r="CW46" s="81">
        <v>1</v>
      </c>
      <c r="CX46" s="81">
        <v>10</v>
      </c>
      <c r="CY46" s="81">
        <v>2</v>
      </c>
      <c r="CZ46" s="81">
        <v>0</v>
      </c>
      <c r="DA46" s="81">
        <v>0</v>
      </c>
      <c r="DB46" s="81">
        <v>0</v>
      </c>
      <c r="DC46" s="81">
        <v>0</v>
      </c>
      <c r="DD46" s="81">
        <v>0</v>
      </c>
      <c r="DE46" s="81">
        <v>3</v>
      </c>
      <c r="DF46" s="81">
        <v>3</v>
      </c>
      <c r="DG46" s="81">
        <v>1</v>
      </c>
      <c r="DH46" s="81">
        <v>10</v>
      </c>
      <c r="DI46" s="81">
        <v>0</v>
      </c>
      <c r="DJ46" s="81">
        <v>1</v>
      </c>
      <c r="DK46" s="81">
        <v>0</v>
      </c>
      <c r="DL46" s="81">
        <v>2</v>
      </c>
      <c r="DM46" s="81">
        <v>0</v>
      </c>
      <c r="DN46" s="81">
        <v>5</v>
      </c>
      <c r="DO46" s="81">
        <v>6</v>
      </c>
      <c r="DP46" s="81">
        <v>10</v>
      </c>
      <c r="DQ46" s="81">
        <v>2</v>
      </c>
      <c r="DR46" s="81">
        <v>1</v>
      </c>
      <c r="DS46" s="81">
        <v>1</v>
      </c>
      <c r="DT46" s="81">
        <v>1</v>
      </c>
      <c r="DU46" s="81">
        <v>5</v>
      </c>
      <c r="DV46" s="81">
        <v>3</v>
      </c>
      <c r="DW46" s="81">
        <v>0</v>
      </c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</row>
    <row r="47" spans="1:787" x14ac:dyDescent="0.25">
      <c r="A47" s="58" t="s">
        <v>363</v>
      </c>
      <c r="B47" s="58" t="s">
        <v>364</v>
      </c>
      <c r="C47" s="58" t="s">
        <v>365</v>
      </c>
      <c r="D47" s="59">
        <v>11600</v>
      </c>
      <c r="E47" s="59" t="str">
        <f>VLOOKUP(C47,Data_PulledFromUniProt!$B$2:$E$782,4,FALSE)</f>
        <v>MSSAARSRLTRATRQEMLFLALLLLPVVVAFARAEAEEDGDLQCLCVKTTSQVRPRHITSLEVIKAGPHCPTAQLIATLKNGRKICLDLQALLYKKIIKEHLES</v>
      </c>
      <c r="F47" s="58">
        <v>9.58</v>
      </c>
      <c r="G47" s="81">
        <v>3</v>
      </c>
      <c r="H47" s="81">
        <v>1</v>
      </c>
      <c r="I47" s="81">
        <v>8</v>
      </c>
      <c r="J47" s="81">
        <v>5</v>
      </c>
      <c r="K47" s="81">
        <v>0</v>
      </c>
      <c r="L47" s="81">
        <v>4</v>
      </c>
      <c r="M47" s="81">
        <v>0</v>
      </c>
      <c r="N47" s="81">
        <v>5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7.33</v>
      </c>
      <c r="X47" s="81">
        <v>2</v>
      </c>
      <c r="Y47" s="81">
        <v>8</v>
      </c>
      <c r="Z47" s="81">
        <v>0</v>
      </c>
      <c r="AA47" s="81">
        <v>5</v>
      </c>
      <c r="AB47" s="81">
        <v>8</v>
      </c>
      <c r="AC47" s="81">
        <v>4</v>
      </c>
      <c r="AD47" s="81">
        <v>7</v>
      </c>
      <c r="AE47" s="81">
        <v>5</v>
      </c>
      <c r="AF47" s="81">
        <v>11</v>
      </c>
      <c r="AG47" s="81">
        <v>6</v>
      </c>
      <c r="AH47" s="81">
        <v>10</v>
      </c>
      <c r="AI47" s="81">
        <v>0</v>
      </c>
      <c r="AJ47" s="81">
        <v>0</v>
      </c>
      <c r="AK47" s="81">
        <v>0</v>
      </c>
      <c r="AL47" s="81">
        <v>0</v>
      </c>
      <c r="AM47" s="81">
        <v>0</v>
      </c>
      <c r="AN47" s="81">
        <v>0</v>
      </c>
      <c r="AO47" s="81">
        <v>5</v>
      </c>
      <c r="AP47" s="81">
        <v>0</v>
      </c>
      <c r="AQ47" s="81">
        <v>0</v>
      </c>
      <c r="AR47" s="81">
        <v>0</v>
      </c>
      <c r="AS47" s="81">
        <v>3</v>
      </c>
      <c r="AT47" s="81">
        <v>0</v>
      </c>
      <c r="AU47" s="81">
        <v>0</v>
      </c>
      <c r="AV47" s="81">
        <v>0</v>
      </c>
      <c r="AW47" s="81">
        <v>3</v>
      </c>
      <c r="AX47" s="81">
        <v>0</v>
      </c>
      <c r="AY47" s="81">
        <v>3</v>
      </c>
      <c r="AZ47" s="81">
        <v>0</v>
      </c>
      <c r="BA47" s="81">
        <v>0</v>
      </c>
      <c r="BB47" s="81">
        <v>0</v>
      </c>
      <c r="BC47" s="81">
        <v>0</v>
      </c>
      <c r="BD47" s="81">
        <v>0</v>
      </c>
      <c r="BE47" s="81">
        <v>0</v>
      </c>
      <c r="BF47" s="81">
        <v>6</v>
      </c>
      <c r="BG47" s="81">
        <v>0</v>
      </c>
      <c r="BH47" s="81">
        <v>1</v>
      </c>
      <c r="BI47" s="81">
        <v>2</v>
      </c>
      <c r="BJ47" s="81">
        <v>4</v>
      </c>
      <c r="BK47" s="81">
        <v>7</v>
      </c>
      <c r="BL47" s="81">
        <v>8</v>
      </c>
      <c r="BM47" s="81">
        <v>0</v>
      </c>
      <c r="BN47" s="81">
        <v>6</v>
      </c>
      <c r="BO47" s="81">
        <v>13</v>
      </c>
      <c r="BP47" s="81">
        <v>8</v>
      </c>
      <c r="BQ47" s="81">
        <v>8</v>
      </c>
      <c r="BR47" s="81">
        <v>0</v>
      </c>
      <c r="BS47" s="81">
        <v>7</v>
      </c>
      <c r="BT47" s="81">
        <v>6</v>
      </c>
      <c r="BU47" s="81">
        <v>0</v>
      </c>
      <c r="BV47" s="81">
        <v>0</v>
      </c>
      <c r="BW47" s="81">
        <v>0</v>
      </c>
      <c r="BX47" s="81">
        <v>0</v>
      </c>
      <c r="BY47" s="81">
        <v>0</v>
      </c>
      <c r="BZ47" s="81">
        <v>9</v>
      </c>
      <c r="CA47" s="81">
        <v>8</v>
      </c>
      <c r="CB47" s="81">
        <v>13</v>
      </c>
      <c r="CC47" s="81">
        <v>11</v>
      </c>
      <c r="CD47" s="81">
        <v>6</v>
      </c>
      <c r="CE47" s="81">
        <v>8</v>
      </c>
      <c r="CF47" s="81">
        <v>2</v>
      </c>
      <c r="CG47" s="81">
        <v>0</v>
      </c>
      <c r="CH47" s="81">
        <v>0</v>
      </c>
      <c r="CI47" s="81">
        <v>17</v>
      </c>
      <c r="CJ47" s="81">
        <v>15</v>
      </c>
      <c r="CK47" s="81">
        <v>0</v>
      </c>
      <c r="CL47" s="81">
        <v>5</v>
      </c>
      <c r="CM47" s="81">
        <v>2</v>
      </c>
      <c r="CN47" s="81">
        <v>3</v>
      </c>
      <c r="CO47" s="81">
        <v>8</v>
      </c>
      <c r="CP47" s="81">
        <v>0</v>
      </c>
      <c r="CQ47" s="81">
        <v>2</v>
      </c>
      <c r="CR47" s="81">
        <v>9</v>
      </c>
      <c r="CS47" s="81">
        <v>0</v>
      </c>
      <c r="CT47" s="81">
        <v>6</v>
      </c>
      <c r="CU47" s="81">
        <v>7</v>
      </c>
      <c r="CV47" s="81">
        <v>0</v>
      </c>
      <c r="CW47" s="81">
        <v>0</v>
      </c>
      <c r="CX47" s="81">
        <v>0</v>
      </c>
      <c r="CY47" s="81">
        <v>0</v>
      </c>
      <c r="CZ47" s="81">
        <v>4</v>
      </c>
      <c r="DA47" s="81">
        <v>0</v>
      </c>
      <c r="DB47" s="81">
        <v>3</v>
      </c>
      <c r="DC47" s="81">
        <v>12</v>
      </c>
      <c r="DD47" s="81">
        <v>0</v>
      </c>
      <c r="DE47" s="81">
        <v>14</v>
      </c>
      <c r="DF47" s="81">
        <v>3</v>
      </c>
      <c r="DG47" s="81">
        <v>10</v>
      </c>
      <c r="DH47" s="81">
        <v>0</v>
      </c>
      <c r="DI47" s="81">
        <v>9</v>
      </c>
      <c r="DJ47" s="81">
        <v>0</v>
      </c>
      <c r="DK47" s="81">
        <v>0</v>
      </c>
      <c r="DL47" s="81">
        <v>8</v>
      </c>
      <c r="DM47" s="81">
        <v>6</v>
      </c>
      <c r="DN47" s="81">
        <v>9</v>
      </c>
      <c r="DO47" s="81">
        <v>4</v>
      </c>
      <c r="DP47" s="81">
        <v>9</v>
      </c>
      <c r="DQ47" s="81">
        <v>0</v>
      </c>
      <c r="DR47" s="81">
        <v>0</v>
      </c>
      <c r="DS47" s="81">
        <v>0</v>
      </c>
      <c r="DT47" s="81">
        <v>0</v>
      </c>
      <c r="DU47" s="81">
        <v>0</v>
      </c>
      <c r="DV47" s="81">
        <v>7</v>
      </c>
      <c r="DW47" s="81">
        <v>4</v>
      </c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</row>
    <row r="48" spans="1:787" x14ac:dyDescent="0.25">
      <c r="A48" s="58" t="s">
        <v>366</v>
      </c>
      <c r="B48" s="58" t="s">
        <v>367</v>
      </c>
      <c r="C48" s="58" t="s">
        <v>368</v>
      </c>
      <c r="D48" s="59">
        <v>57100</v>
      </c>
      <c r="E48" s="59" t="str">
        <f>VLOOKUP(C48,Data_PulledFromUniProt!$B$2:$E$782,4,FALSE)</f>
        <v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v>
      </c>
      <c r="F48" s="58">
        <v>6.39</v>
      </c>
      <c r="G48" s="81">
        <v>15</v>
      </c>
      <c r="H48" s="81">
        <v>0</v>
      </c>
      <c r="I48" s="81">
        <v>20</v>
      </c>
      <c r="J48" s="81">
        <v>12</v>
      </c>
      <c r="K48" s="81">
        <v>5</v>
      </c>
      <c r="L48" s="81">
        <v>16</v>
      </c>
      <c r="M48" s="81">
        <v>4</v>
      </c>
      <c r="N48" s="81">
        <v>0</v>
      </c>
      <c r="O48" s="81">
        <v>0</v>
      </c>
      <c r="P48" s="81">
        <v>4.5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16</v>
      </c>
      <c r="X48" s="81">
        <v>3</v>
      </c>
      <c r="Y48" s="81">
        <v>13</v>
      </c>
      <c r="Z48" s="81">
        <v>5</v>
      </c>
      <c r="AA48" s="81">
        <v>19</v>
      </c>
      <c r="AB48" s="81">
        <v>7</v>
      </c>
      <c r="AC48" s="81">
        <v>10</v>
      </c>
      <c r="AD48" s="81">
        <v>3</v>
      </c>
      <c r="AE48" s="81">
        <v>19</v>
      </c>
      <c r="AF48" s="81">
        <v>0</v>
      </c>
      <c r="AG48" s="81">
        <v>8</v>
      </c>
      <c r="AH48" s="81">
        <v>0</v>
      </c>
      <c r="AI48" s="81">
        <v>0</v>
      </c>
      <c r="AJ48" s="81">
        <v>0</v>
      </c>
      <c r="AK48" s="81">
        <v>0</v>
      </c>
      <c r="AL48" s="81">
        <v>0</v>
      </c>
      <c r="AM48" s="81">
        <v>0</v>
      </c>
      <c r="AN48" s="81">
        <v>0</v>
      </c>
      <c r="AO48" s="81">
        <v>13</v>
      </c>
      <c r="AP48" s="81">
        <v>0</v>
      </c>
      <c r="AQ48" s="81">
        <v>4</v>
      </c>
      <c r="AR48" s="81">
        <v>0</v>
      </c>
      <c r="AS48" s="81">
        <v>0</v>
      </c>
      <c r="AT48" s="81">
        <v>0</v>
      </c>
      <c r="AU48" s="81">
        <v>0</v>
      </c>
      <c r="AV48" s="81">
        <v>18</v>
      </c>
      <c r="AW48" s="81">
        <v>14</v>
      </c>
      <c r="AX48" s="81">
        <v>15</v>
      </c>
      <c r="AY48" s="81">
        <v>24</v>
      </c>
      <c r="AZ48" s="81">
        <v>0</v>
      </c>
      <c r="BA48" s="81">
        <v>0</v>
      </c>
      <c r="BB48" s="81">
        <v>5</v>
      </c>
      <c r="BC48" s="81">
        <v>0</v>
      </c>
      <c r="BD48" s="81">
        <v>0</v>
      </c>
      <c r="BE48" s="81">
        <v>8</v>
      </c>
      <c r="BF48" s="81">
        <v>14</v>
      </c>
      <c r="BG48" s="81">
        <v>0</v>
      </c>
      <c r="BH48" s="81">
        <v>4</v>
      </c>
      <c r="BI48" s="81">
        <v>0</v>
      </c>
      <c r="BJ48" s="81">
        <v>11</v>
      </c>
      <c r="BK48" s="81">
        <v>17</v>
      </c>
      <c r="BL48" s="81">
        <v>9</v>
      </c>
      <c r="BM48" s="81">
        <v>0</v>
      </c>
      <c r="BN48" s="81">
        <v>15</v>
      </c>
      <c r="BO48" s="81">
        <v>18</v>
      </c>
      <c r="BP48" s="81">
        <v>16</v>
      </c>
      <c r="BQ48" s="81">
        <v>15</v>
      </c>
      <c r="BR48" s="81">
        <v>5</v>
      </c>
      <c r="BS48" s="81">
        <v>16</v>
      </c>
      <c r="BT48" s="81">
        <v>17</v>
      </c>
      <c r="BU48" s="81">
        <v>0</v>
      </c>
      <c r="BV48" s="81">
        <v>0</v>
      </c>
      <c r="BW48" s="81">
        <v>8</v>
      </c>
      <c r="BX48" s="81">
        <v>0</v>
      </c>
      <c r="BY48" s="81">
        <v>5</v>
      </c>
      <c r="BZ48" s="81">
        <v>21</v>
      </c>
      <c r="CA48" s="81">
        <v>0</v>
      </c>
      <c r="CB48" s="81">
        <v>14</v>
      </c>
      <c r="CC48" s="81">
        <v>4</v>
      </c>
      <c r="CD48" s="81">
        <v>0</v>
      </c>
      <c r="CE48" s="81">
        <v>2</v>
      </c>
      <c r="CF48" s="81">
        <v>0</v>
      </c>
      <c r="CG48" s="81">
        <v>0</v>
      </c>
      <c r="CH48" s="81">
        <v>0</v>
      </c>
      <c r="CI48" s="81">
        <v>14</v>
      </c>
      <c r="CJ48" s="81">
        <v>6</v>
      </c>
      <c r="CK48" s="81">
        <v>0</v>
      </c>
      <c r="CL48" s="81">
        <v>9</v>
      </c>
      <c r="CM48" s="81">
        <v>0</v>
      </c>
      <c r="CN48" s="81">
        <v>7</v>
      </c>
      <c r="CO48" s="81">
        <v>18</v>
      </c>
      <c r="CP48" s="81">
        <v>0</v>
      </c>
      <c r="CQ48" s="81">
        <v>0</v>
      </c>
      <c r="CR48" s="81">
        <v>5</v>
      </c>
      <c r="CS48" s="81">
        <v>0</v>
      </c>
      <c r="CT48" s="81">
        <v>2</v>
      </c>
      <c r="CU48" s="81">
        <v>0</v>
      </c>
      <c r="CV48" s="81">
        <v>0</v>
      </c>
      <c r="CW48" s="81">
        <v>0</v>
      </c>
      <c r="CX48" s="81">
        <v>0</v>
      </c>
      <c r="CY48" s="81">
        <v>0</v>
      </c>
      <c r="CZ48" s="81">
        <v>24</v>
      </c>
      <c r="DA48" s="81">
        <v>0</v>
      </c>
      <c r="DB48" s="81">
        <v>7</v>
      </c>
      <c r="DC48" s="81">
        <v>21</v>
      </c>
      <c r="DD48" s="81">
        <v>0</v>
      </c>
      <c r="DE48" s="81">
        <v>9</v>
      </c>
      <c r="DF48" s="81">
        <v>6</v>
      </c>
      <c r="DG48" s="81">
        <v>7</v>
      </c>
      <c r="DH48" s="81">
        <v>0</v>
      </c>
      <c r="DI48" s="81">
        <v>6</v>
      </c>
      <c r="DJ48" s="81">
        <v>0</v>
      </c>
      <c r="DK48" s="81">
        <v>0</v>
      </c>
      <c r="DL48" s="81">
        <v>8</v>
      </c>
      <c r="DM48" s="81">
        <v>9</v>
      </c>
      <c r="DN48" s="81">
        <v>12</v>
      </c>
      <c r="DO48" s="81">
        <v>0</v>
      </c>
      <c r="DP48" s="81">
        <v>0</v>
      </c>
      <c r="DQ48" s="81">
        <v>0</v>
      </c>
      <c r="DR48" s="81">
        <v>0</v>
      </c>
      <c r="DS48" s="81">
        <v>0</v>
      </c>
      <c r="DT48" s="81">
        <v>0</v>
      </c>
      <c r="DU48" s="81">
        <v>0</v>
      </c>
      <c r="DV48" s="81">
        <v>3</v>
      </c>
      <c r="DW48" s="81">
        <v>5</v>
      </c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</row>
    <row r="49" spans="1:787" x14ac:dyDescent="0.25">
      <c r="A49" s="58" t="s">
        <v>369</v>
      </c>
      <c r="B49" s="58" t="s">
        <v>370</v>
      </c>
      <c r="C49" s="58" t="s">
        <v>371</v>
      </c>
      <c r="D49" s="59">
        <v>41700</v>
      </c>
      <c r="E49" s="59" t="str">
        <f>VLOOKUP(C49,Data_PulledFromUniProt!$B$2:$E$782,4,FALSE)</f>
        <v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v>
      </c>
      <c r="F49" s="58">
        <v>9.01</v>
      </c>
      <c r="G49" s="81">
        <v>6</v>
      </c>
      <c r="H49" s="81">
        <v>0</v>
      </c>
      <c r="I49" s="81">
        <v>4</v>
      </c>
      <c r="J49" s="81">
        <v>2</v>
      </c>
      <c r="K49" s="81">
        <v>0</v>
      </c>
      <c r="L49" s="81">
        <v>3</v>
      </c>
      <c r="M49" s="81">
        <v>1</v>
      </c>
      <c r="N49" s="81">
        <v>0</v>
      </c>
      <c r="O49" s="81">
        <v>1</v>
      </c>
      <c r="P49" s="81">
        <v>1</v>
      </c>
      <c r="Q49" s="81">
        <v>0</v>
      </c>
      <c r="R49" s="81">
        <v>0</v>
      </c>
      <c r="S49" s="81">
        <v>0</v>
      </c>
      <c r="T49" s="81">
        <v>0</v>
      </c>
      <c r="U49" s="81">
        <v>0</v>
      </c>
      <c r="V49" s="81">
        <v>0</v>
      </c>
      <c r="W49" s="81">
        <v>6.67</v>
      </c>
      <c r="X49" s="81">
        <v>3</v>
      </c>
      <c r="Y49" s="81">
        <v>3</v>
      </c>
      <c r="Z49" s="81">
        <v>0</v>
      </c>
      <c r="AA49" s="81">
        <v>3</v>
      </c>
      <c r="AB49" s="81">
        <v>3</v>
      </c>
      <c r="AC49" s="81">
        <v>2</v>
      </c>
      <c r="AD49" s="81">
        <v>5</v>
      </c>
      <c r="AE49" s="81">
        <v>5</v>
      </c>
      <c r="AF49" s="81">
        <v>0</v>
      </c>
      <c r="AG49" s="81">
        <v>1</v>
      </c>
      <c r="AH49" s="81">
        <v>0</v>
      </c>
      <c r="AI49" s="81">
        <v>0</v>
      </c>
      <c r="AJ49" s="81">
        <v>0</v>
      </c>
      <c r="AK49" s="81">
        <v>0</v>
      </c>
      <c r="AL49" s="81">
        <v>0</v>
      </c>
      <c r="AM49" s="81">
        <v>0</v>
      </c>
      <c r="AN49" s="81">
        <v>2</v>
      </c>
      <c r="AO49" s="81">
        <v>0</v>
      </c>
      <c r="AP49" s="81">
        <v>0</v>
      </c>
      <c r="AQ49" s="81">
        <v>0</v>
      </c>
      <c r="AR49" s="81">
        <v>0</v>
      </c>
      <c r="AS49" s="81">
        <v>1.5</v>
      </c>
      <c r="AT49" s="81">
        <v>0</v>
      </c>
      <c r="AU49" s="81">
        <v>0</v>
      </c>
      <c r="AV49" s="81">
        <v>4</v>
      </c>
      <c r="AW49" s="81">
        <v>3</v>
      </c>
      <c r="AX49" s="81">
        <v>2</v>
      </c>
      <c r="AY49" s="81">
        <v>1</v>
      </c>
      <c r="AZ49" s="81">
        <v>0</v>
      </c>
      <c r="BA49" s="81">
        <v>1</v>
      </c>
      <c r="BB49" s="81">
        <v>1</v>
      </c>
      <c r="BC49" s="81">
        <v>0</v>
      </c>
      <c r="BD49" s="81">
        <v>1</v>
      </c>
      <c r="BE49" s="81">
        <v>2</v>
      </c>
      <c r="BF49" s="81">
        <v>5</v>
      </c>
      <c r="BG49" s="81">
        <v>0</v>
      </c>
      <c r="BH49" s="81">
        <v>2</v>
      </c>
      <c r="BI49" s="81">
        <v>1</v>
      </c>
      <c r="BJ49" s="81">
        <v>2</v>
      </c>
      <c r="BK49" s="81">
        <v>3</v>
      </c>
      <c r="BL49" s="81">
        <v>6</v>
      </c>
      <c r="BM49" s="81">
        <v>1</v>
      </c>
      <c r="BN49" s="81">
        <v>5</v>
      </c>
      <c r="BO49" s="81">
        <v>2</v>
      </c>
      <c r="BP49" s="81">
        <v>6</v>
      </c>
      <c r="BQ49" s="81">
        <v>3</v>
      </c>
      <c r="BR49" s="81">
        <v>0</v>
      </c>
      <c r="BS49" s="81">
        <v>4</v>
      </c>
      <c r="BT49" s="81">
        <v>5</v>
      </c>
      <c r="BU49" s="81">
        <v>0</v>
      </c>
      <c r="BV49" s="81">
        <v>0</v>
      </c>
      <c r="BW49" s="81">
        <v>0</v>
      </c>
      <c r="BX49" s="81">
        <v>0</v>
      </c>
      <c r="BY49" s="81">
        <v>0</v>
      </c>
      <c r="BZ49" s="81">
        <v>5</v>
      </c>
      <c r="CA49" s="81">
        <v>4</v>
      </c>
      <c r="CB49" s="81">
        <v>3</v>
      </c>
      <c r="CC49" s="81">
        <v>3</v>
      </c>
      <c r="CD49" s="81">
        <v>0</v>
      </c>
      <c r="CE49" s="81">
        <v>2</v>
      </c>
      <c r="CF49" s="81">
        <v>0</v>
      </c>
      <c r="CG49" s="81">
        <v>0</v>
      </c>
      <c r="CH49" s="81">
        <v>0</v>
      </c>
      <c r="CI49" s="81">
        <v>1</v>
      </c>
      <c r="CJ49" s="81">
        <v>1</v>
      </c>
      <c r="CK49" s="81">
        <v>0</v>
      </c>
      <c r="CL49" s="81">
        <v>2</v>
      </c>
      <c r="CM49" s="81">
        <v>0</v>
      </c>
      <c r="CN49" s="81">
        <v>2</v>
      </c>
      <c r="CO49" s="81">
        <v>4</v>
      </c>
      <c r="CP49" s="81">
        <v>0</v>
      </c>
      <c r="CQ49" s="81">
        <v>0</v>
      </c>
      <c r="CR49" s="81">
        <v>7</v>
      </c>
      <c r="CS49" s="81">
        <v>0</v>
      </c>
      <c r="CT49" s="81">
        <v>1</v>
      </c>
      <c r="CU49" s="81">
        <v>3</v>
      </c>
      <c r="CV49" s="81">
        <v>0</v>
      </c>
      <c r="CW49" s="81">
        <v>0</v>
      </c>
      <c r="CX49" s="81">
        <v>0</v>
      </c>
      <c r="CY49" s="81">
        <v>0</v>
      </c>
      <c r="CZ49" s="81">
        <v>2</v>
      </c>
      <c r="DA49" s="81">
        <v>0</v>
      </c>
      <c r="DB49" s="81">
        <v>1</v>
      </c>
      <c r="DC49" s="81">
        <v>5</v>
      </c>
      <c r="DD49" s="81">
        <v>0</v>
      </c>
      <c r="DE49" s="81">
        <v>3</v>
      </c>
      <c r="DF49" s="81">
        <v>4</v>
      </c>
      <c r="DG49" s="81">
        <v>3</v>
      </c>
      <c r="DH49" s="81">
        <v>2</v>
      </c>
      <c r="DI49" s="81">
        <v>11</v>
      </c>
      <c r="DJ49" s="81">
        <v>0</v>
      </c>
      <c r="DK49" s="81">
        <v>0</v>
      </c>
      <c r="DL49" s="81">
        <v>13</v>
      </c>
      <c r="DM49" s="81">
        <v>10</v>
      </c>
      <c r="DN49" s="81">
        <v>4</v>
      </c>
      <c r="DO49" s="81">
        <v>3</v>
      </c>
      <c r="DP49" s="81">
        <v>4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6</v>
      </c>
      <c r="DW49" s="81">
        <v>3</v>
      </c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</row>
    <row r="50" spans="1:787" x14ac:dyDescent="0.25">
      <c r="A50" s="58" t="s">
        <v>372</v>
      </c>
      <c r="B50" s="58" t="s">
        <v>373</v>
      </c>
      <c r="C50" s="58" t="s">
        <v>374</v>
      </c>
      <c r="D50" s="59">
        <v>14700</v>
      </c>
      <c r="E50" s="59" t="str">
        <f>VLOOKUP(C50,Data_PulledFromUniProt!$B$2:$E$782,4,FALSE)</f>
        <v>MRLFTGIVFCSLVMGVTSESWRSFFKEALQGVGDMGRAYWDIMISNHQNSNRYLYARGNYDAAQRGPGGVWAAKLISRSRVYLQGLIDCYLFGNSSTVLEDSKSNEKAEEWGRSGKDPDRFRPDGLPKKY</v>
      </c>
      <c r="F50" s="58">
        <v>9.74</v>
      </c>
      <c r="G50" s="81">
        <v>0</v>
      </c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3</v>
      </c>
      <c r="O50" s="81">
        <v>6</v>
      </c>
      <c r="P50" s="81">
        <v>2.5</v>
      </c>
      <c r="Q50" s="81">
        <v>14</v>
      </c>
      <c r="R50" s="81">
        <v>17</v>
      </c>
      <c r="S50" s="81">
        <v>0</v>
      </c>
      <c r="T50" s="81">
        <v>5</v>
      </c>
      <c r="U50" s="81">
        <v>36</v>
      </c>
      <c r="V50" s="81">
        <v>16</v>
      </c>
      <c r="W50" s="81">
        <v>3</v>
      </c>
      <c r="X50" s="81">
        <v>22</v>
      </c>
      <c r="Y50" s="81">
        <v>2</v>
      </c>
      <c r="Z50" s="81">
        <v>16</v>
      </c>
      <c r="AA50" s="81">
        <v>0</v>
      </c>
      <c r="AB50" s="81">
        <v>0</v>
      </c>
      <c r="AC50" s="81">
        <v>0</v>
      </c>
      <c r="AD50" s="81">
        <v>0</v>
      </c>
      <c r="AE50" s="81">
        <v>0</v>
      </c>
      <c r="AF50" s="81">
        <v>0</v>
      </c>
      <c r="AG50" s="81">
        <v>0</v>
      </c>
      <c r="AH50" s="81">
        <v>0</v>
      </c>
      <c r="AI50" s="81">
        <v>0</v>
      </c>
      <c r="AJ50" s="81">
        <v>16</v>
      </c>
      <c r="AK50" s="81">
        <v>0</v>
      </c>
      <c r="AL50" s="81">
        <v>0</v>
      </c>
      <c r="AM50" s="81">
        <v>0</v>
      </c>
      <c r="AN50" s="81">
        <v>0</v>
      </c>
      <c r="AO50" s="81">
        <v>0</v>
      </c>
      <c r="AP50" s="81">
        <v>0</v>
      </c>
      <c r="AQ50" s="81">
        <v>0</v>
      </c>
      <c r="AR50" s="81">
        <v>0</v>
      </c>
      <c r="AS50" s="81">
        <v>3</v>
      </c>
      <c r="AT50" s="81">
        <v>39</v>
      </c>
      <c r="AU50" s="81">
        <v>32</v>
      </c>
      <c r="AV50" s="81">
        <v>14</v>
      </c>
      <c r="AW50" s="81">
        <v>11</v>
      </c>
      <c r="AX50" s="81">
        <v>8</v>
      </c>
      <c r="AY50" s="81">
        <v>27</v>
      </c>
      <c r="AZ50" s="81">
        <v>0</v>
      </c>
      <c r="BA50" s="81">
        <v>45</v>
      </c>
      <c r="BB50" s="81">
        <v>0</v>
      </c>
      <c r="BC50" s="81">
        <v>0</v>
      </c>
      <c r="BD50" s="81">
        <v>0</v>
      </c>
      <c r="BE50" s="81">
        <v>0</v>
      </c>
      <c r="BF50" s="81">
        <v>11</v>
      </c>
      <c r="BG50" s="81">
        <v>0</v>
      </c>
      <c r="BH50" s="81">
        <v>27</v>
      </c>
      <c r="BI50" s="81">
        <v>3</v>
      </c>
      <c r="BJ50" s="81">
        <v>0</v>
      </c>
      <c r="BK50" s="81">
        <v>0</v>
      </c>
      <c r="BL50" s="81">
        <v>0</v>
      </c>
      <c r="BM50" s="81">
        <v>30</v>
      </c>
      <c r="BN50" s="81">
        <v>0</v>
      </c>
      <c r="BO50" s="81">
        <v>0</v>
      </c>
      <c r="BP50" s="81">
        <v>7</v>
      </c>
      <c r="BQ50" s="81">
        <v>0</v>
      </c>
      <c r="BR50" s="81">
        <v>0</v>
      </c>
      <c r="BS50" s="81">
        <v>8</v>
      </c>
      <c r="BT50" s="81">
        <v>0</v>
      </c>
      <c r="BU50" s="81">
        <v>0</v>
      </c>
      <c r="BV50" s="81">
        <v>18</v>
      </c>
      <c r="BW50" s="81">
        <v>40</v>
      </c>
      <c r="BX50" s="81">
        <v>0</v>
      </c>
      <c r="BY50" s="81">
        <v>34</v>
      </c>
      <c r="BZ50" s="81">
        <v>9</v>
      </c>
      <c r="CA50" s="81">
        <v>6</v>
      </c>
      <c r="CB50" s="81">
        <v>10</v>
      </c>
      <c r="CC50" s="81">
        <v>0</v>
      </c>
      <c r="CD50" s="81">
        <v>17</v>
      </c>
      <c r="CE50" s="81">
        <v>0</v>
      </c>
      <c r="CF50" s="81">
        <v>0</v>
      </c>
      <c r="CG50" s="81">
        <v>44</v>
      </c>
      <c r="CH50" s="81">
        <v>0</v>
      </c>
      <c r="CI50" s="81">
        <v>10</v>
      </c>
      <c r="CJ50" s="81">
        <v>0</v>
      </c>
      <c r="CK50" s="81">
        <v>3</v>
      </c>
      <c r="CL50" s="81">
        <v>8</v>
      </c>
      <c r="CM50" s="81">
        <v>14</v>
      </c>
      <c r="CN50" s="81">
        <v>11</v>
      </c>
      <c r="CO50" s="81">
        <v>8</v>
      </c>
      <c r="CP50" s="81">
        <v>58</v>
      </c>
      <c r="CQ50" s="81">
        <v>0</v>
      </c>
      <c r="CR50" s="81">
        <v>6</v>
      </c>
      <c r="CS50" s="81">
        <v>34</v>
      </c>
      <c r="CT50" s="81">
        <v>0</v>
      </c>
      <c r="CU50" s="81">
        <v>0</v>
      </c>
      <c r="CV50" s="81">
        <v>3</v>
      </c>
      <c r="CW50" s="81">
        <v>9</v>
      </c>
      <c r="CX50" s="81">
        <v>0</v>
      </c>
      <c r="CY50" s="81">
        <v>3</v>
      </c>
      <c r="CZ50" s="81">
        <v>27</v>
      </c>
      <c r="DA50" s="81">
        <v>2</v>
      </c>
      <c r="DB50" s="81">
        <v>46</v>
      </c>
      <c r="DC50" s="81">
        <v>36</v>
      </c>
      <c r="DD50" s="81">
        <v>57</v>
      </c>
      <c r="DE50" s="81">
        <v>5</v>
      </c>
      <c r="DF50" s="81">
        <v>0</v>
      </c>
      <c r="DG50" s="81">
        <v>16</v>
      </c>
      <c r="DH50" s="81">
        <v>0</v>
      </c>
      <c r="DI50" s="81">
        <v>3</v>
      </c>
      <c r="DJ50" s="81">
        <v>0</v>
      </c>
      <c r="DK50" s="81">
        <v>0</v>
      </c>
      <c r="DL50" s="81">
        <v>15</v>
      </c>
      <c r="DM50" s="81">
        <v>3</v>
      </c>
      <c r="DN50" s="81">
        <v>0</v>
      </c>
      <c r="DO50" s="81">
        <v>0</v>
      </c>
      <c r="DP50" s="81">
        <v>0</v>
      </c>
      <c r="DQ50" s="81">
        <v>0</v>
      </c>
      <c r="DR50" s="81">
        <v>0</v>
      </c>
      <c r="DS50" s="81">
        <v>0</v>
      </c>
      <c r="DT50" s="81">
        <v>0</v>
      </c>
      <c r="DU50" s="81">
        <v>0</v>
      </c>
      <c r="DV50" s="81">
        <v>24</v>
      </c>
      <c r="DW50" s="81">
        <v>40</v>
      </c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  <c r="JG50" s="18"/>
      <c r="JH50" s="18"/>
      <c r="JI50" s="18"/>
      <c r="JJ50" s="18"/>
      <c r="JK50" s="18"/>
      <c r="JL50" s="18"/>
      <c r="JM50" s="18"/>
      <c r="JN50" s="18"/>
      <c r="JO50" s="18"/>
      <c r="JP50" s="18"/>
      <c r="JQ50" s="18"/>
      <c r="JR50" s="18"/>
      <c r="JS50" s="18"/>
      <c r="JT50" s="18"/>
      <c r="JU50" s="18"/>
      <c r="JV50" s="18"/>
      <c r="JW50" s="18"/>
      <c r="JX50" s="18"/>
      <c r="JY50" s="18"/>
      <c r="JZ50" s="18"/>
      <c r="KA50" s="18"/>
      <c r="KB50" s="18"/>
      <c r="KC50" s="18"/>
      <c r="KD50" s="18"/>
      <c r="KE50" s="18"/>
      <c r="KF50" s="18"/>
      <c r="KG50" s="18"/>
      <c r="KH50" s="18"/>
      <c r="KI50" s="18"/>
      <c r="KJ50" s="18"/>
      <c r="KK50" s="18"/>
      <c r="KL50" s="18"/>
      <c r="KM50" s="18"/>
      <c r="KN50" s="18"/>
      <c r="KO50" s="18"/>
      <c r="KP50" s="18"/>
      <c r="KQ50" s="18"/>
      <c r="KR50" s="18"/>
      <c r="KS50" s="18"/>
      <c r="KT50" s="18"/>
      <c r="KU50" s="18"/>
      <c r="KV50" s="18"/>
      <c r="KW50" s="18"/>
      <c r="KX50" s="18"/>
      <c r="KY50" s="18"/>
      <c r="KZ50" s="18"/>
      <c r="LA50" s="18"/>
      <c r="LB50" s="18"/>
      <c r="LC50" s="18"/>
      <c r="LD50" s="18"/>
      <c r="LE50" s="18"/>
      <c r="LF50" s="18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18"/>
      <c r="LT50" s="18"/>
      <c r="LU50" s="18"/>
      <c r="LV50" s="18"/>
      <c r="LW50" s="18"/>
      <c r="LX50" s="18"/>
      <c r="LY50" s="18"/>
      <c r="LZ50" s="18"/>
      <c r="MA50" s="18"/>
      <c r="MB50" s="18"/>
      <c r="MC50" s="18"/>
      <c r="MD50" s="18"/>
      <c r="ME50" s="18"/>
      <c r="MF50" s="18"/>
      <c r="MG50" s="18"/>
      <c r="MH50" s="18"/>
      <c r="MI50" s="18"/>
      <c r="MJ50" s="18"/>
      <c r="MK50" s="18"/>
      <c r="ML50" s="18"/>
      <c r="MM50" s="18"/>
      <c r="MN50" s="18"/>
      <c r="MO50" s="18"/>
      <c r="MP50" s="18"/>
      <c r="MQ50" s="18"/>
      <c r="MR50" s="18"/>
      <c r="MS50" s="18"/>
      <c r="MT50" s="18"/>
      <c r="MU50" s="18"/>
      <c r="MV50" s="18"/>
      <c r="MW50" s="18"/>
      <c r="MX50" s="18"/>
      <c r="MY50" s="18"/>
      <c r="MZ50" s="18"/>
      <c r="NA50" s="18"/>
      <c r="NB50" s="18"/>
      <c r="NC50" s="18"/>
      <c r="ND50" s="18"/>
      <c r="NE50" s="18"/>
      <c r="NF50" s="18"/>
      <c r="NG50" s="18"/>
      <c r="NH50" s="18"/>
      <c r="NI50" s="18"/>
      <c r="NJ50" s="18"/>
      <c r="NK50" s="18"/>
      <c r="NL50" s="18"/>
      <c r="NM50" s="18"/>
      <c r="NN50" s="18"/>
      <c r="NO50" s="18"/>
      <c r="NP50" s="18"/>
      <c r="NQ50" s="18"/>
      <c r="NR50" s="18"/>
      <c r="NS50" s="18"/>
      <c r="NT50" s="18"/>
      <c r="NU50" s="18"/>
      <c r="NV50" s="18"/>
      <c r="NW50" s="18"/>
      <c r="NX50" s="18"/>
      <c r="NY50" s="18"/>
      <c r="NZ50" s="18"/>
      <c r="OA50" s="18"/>
      <c r="OB50" s="18"/>
      <c r="OC50" s="18"/>
      <c r="OD50" s="18"/>
      <c r="OE50" s="18"/>
      <c r="OF50" s="18"/>
      <c r="OG50" s="18"/>
      <c r="OH50" s="18"/>
      <c r="OI50" s="18"/>
      <c r="OJ50" s="18"/>
      <c r="OK50" s="18"/>
      <c r="OL50" s="18"/>
      <c r="OM50" s="18"/>
      <c r="ON50" s="18"/>
      <c r="OO50" s="18"/>
      <c r="OP50" s="18"/>
      <c r="OQ50" s="18"/>
      <c r="OR50" s="18"/>
      <c r="OS50" s="18"/>
      <c r="OT50" s="18"/>
      <c r="OU50" s="18"/>
      <c r="OV50" s="18"/>
      <c r="OW50" s="18"/>
      <c r="OX50" s="18"/>
      <c r="OY50" s="18"/>
      <c r="OZ50" s="18"/>
      <c r="PA50" s="18"/>
      <c r="PB50" s="18"/>
      <c r="PC50" s="18"/>
      <c r="PD50" s="18"/>
      <c r="PE50" s="18"/>
      <c r="PF50" s="18"/>
      <c r="PG50" s="18"/>
      <c r="PH50" s="18"/>
      <c r="PI50" s="18"/>
      <c r="PJ50" s="18"/>
      <c r="PK50" s="18"/>
      <c r="PL50" s="18"/>
      <c r="PM50" s="18"/>
      <c r="PN50" s="18"/>
      <c r="PO50" s="18"/>
      <c r="PP50" s="18"/>
      <c r="PQ50" s="18"/>
      <c r="PR50" s="18"/>
      <c r="PS50" s="18"/>
      <c r="PT50" s="18"/>
      <c r="PU50" s="18"/>
      <c r="PV50" s="18"/>
      <c r="PW50" s="18"/>
      <c r="PX50" s="18"/>
      <c r="PY50" s="18"/>
      <c r="PZ50" s="18"/>
      <c r="QA50" s="18"/>
      <c r="QB50" s="18"/>
      <c r="QC50" s="18"/>
      <c r="QD50" s="18"/>
      <c r="QE50" s="18"/>
      <c r="QF50" s="18"/>
      <c r="QG50" s="18"/>
      <c r="QH50" s="18"/>
      <c r="QI50" s="18"/>
      <c r="QJ50" s="18"/>
      <c r="QK50" s="18"/>
      <c r="QL50" s="18"/>
      <c r="QM50" s="18"/>
      <c r="QN50" s="18"/>
      <c r="QO50" s="18"/>
      <c r="QP50" s="18"/>
      <c r="QQ50" s="18"/>
      <c r="QR50" s="18"/>
      <c r="QS50" s="18"/>
      <c r="QT50" s="18"/>
      <c r="QU50" s="18"/>
      <c r="QV50" s="18"/>
      <c r="QW50" s="18"/>
      <c r="QX50" s="18"/>
      <c r="QY50" s="18"/>
      <c r="QZ50" s="18"/>
      <c r="RA50" s="18"/>
      <c r="RB50" s="18"/>
      <c r="RC50" s="18"/>
      <c r="RD50" s="18"/>
      <c r="RE50" s="18"/>
      <c r="RF50" s="18"/>
      <c r="RG50" s="18"/>
      <c r="RH50" s="18"/>
      <c r="RI50" s="18"/>
      <c r="RJ50" s="18"/>
      <c r="RK50" s="18"/>
      <c r="RL50" s="18"/>
      <c r="RM50" s="18"/>
      <c r="RN50" s="18"/>
      <c r="RO50" s="18"/>
      <c r="RP50" s="18"/>
      <c r="RQ50" s="18"/>
      <c r="RR50" s="18"/>
      <c r="RS50" s="18"/>
      <c r="RT50" s="18"/>
      <c r="RU50" s="18"/>
      <c r="RV50" s="18"/>
      <c r="RW50" s="18"/>
      <c r="RX50" s="18"/>
      <c r="RY50" s="18"/>
      <c r="RZ50" s="18"/>
      <c r="SA50" s="18"/>
      <c r="SB50" s="18"/>
      <c r="SC50" s="18"/>
      <c r="SD50" s="18"/>
      <c r="SE50" s="18"/>
      <c r="SF50" s="18"/>
      <c r="SG50" s="18"/>
      <c r="SH50" s="18"/>
      <c r="SI50" s="18"/>
      <c r="SJ50" s="18"/>
      <c r="SK50" s="18"/>
      <c r="SL50" s="18"/>
      <c r="SM50" s="18"/>
      <c r="SN50" s="18"/>
      <c r="SO50" s="18"/>
      <c r="SP50" s="18"/>
      <c r="SQ50" s="18"/>
      <c r="SR50" s="18"/>
      <c r="SS50" s="18"/>
      <c r="ST50" s="18"/>
      <c r="SU50" s="18"/>
      <c r="SV50" s="18"/>
      <c r="SW50" s="18"/>
      <c r="SX50" s="18"/>
      <c r="SY50" s="18"/>
      <c r="SZ50" s="18"/>
      <c r="TA50" s="18"/>
      <c r="TB50" s="18"/>
      <c r="TC50" s="18"/>
      <c r="TD50" s="18"/>
      <c r="TE50" s="18"/>
      <c r="TF50" s="18"/>
      <c r="TG50" s="18"/>
      <c r="TH50" s="18"/>
      <c r="TI50" s="18"/>
      <c r="TJ50" s="18"/>
      <c r="TK50" s="18"/>
      <c r="TL50" s="18"/>
      <c r="TM50" s="18"/>
      <c r="TN50" s="18"/>
      <c r="TO50" s="18"/>
      <c r="TP50" s="18"/>
      <c r="TQ50" s="18"/>
      <c r="TR50" s="18"/>
      <c r="TS50" s="18"/>
      <c r="TT50" s="18"/>
      <c r="TU50" s="18"/>
      <c r="TV50" s="18"/>
      <c r="TW50" s="18"/>
      <c r="TX50" s="18"/>
      <c r="TY50" s="18"/>
      <c r="TZ50" s="18"/>
      <c r="UA50" s="18"/>
      <c r="UB50" s="18"/>
      <c r="UC50" s="18"/>
      <c r="UD50" s="18"/>
      <c r="UE50" s="18"/>
      <c r="UF50" s="18"/>
      <c r="UG50" s="18"/>
      <c r="UH50" s="18"/>
      <c r="UI50" s="18"/>
      <c r="UJ50" s="18"/>
      <c r="UK50" s="18"/>
      <c r="UL50" s="18"/>
      <c r="UM50" s="18"/>
      <c r="UN50" s="18"/>
      <c r="UO50" s="18"/>
      <c r="UP50" s="18"/>
      <c r="UQ50" s="18"/>
      <c r="UR50" s="18"/>
      <c r="US50" s="18"/>
      <c r="UT50" s="18"/>
      <c r="UU50" s="18"/>
      <c r="UV50" s="18"/>
      <c r="UW50" s="18"/>
      <c r="UX50" s="18"/>
      <c r="UY50" s="18"/>
      <c r="UZ50" s="18"/>
      <c r="VA50" s="18"/>
      <c r="VB50" s="18"/>
      <c r="VC50" s="18"/>
      <c r="VD50" s="18"/>
      <c r="VE50" s="18"/>
      <c r="VF50" s="18"/>
      <c r="VG50" s="18"/>
      <c r="VH50" s="18"/>
      <c r="VI50" s="18"/>
      <c r="VJ50" s="18"/>
      <c r="VK50" s="18"/>
      <c r="VL50" s="18"/>
      <c r="VM50" s="18"/>
      <c r="VN50" s="18"/>
      <c r="VO50" s="18"/>
      <c r="VP50" s="18"/>
      <c r="VQ50" s="18"/>
      <c r="VR50" s="18"/>
      <c r="VS50" s="18"/>
      <c r="VT50" s="18"/>
      <c r="VU50" s="18"/>
      <c r="VV50" s="18"/>
      <c r="VW50" s="18"/>
      <c r="VX50" s="18"/>
      <c r="VY50" s="18"/>
      <c r="VZ50" s="18"/>
      <c r="WA50" s="18"/>
      <c r="WB50" s="18"/>
      <c r="WC50" s="18"/>
      <c r="WD50" s="18"/>
      <c r="WE50" s="18"/>
      <c r="WF50" s="18"/>
      <c r="WG50" s="18"/>
      <c r="WH50" s="18"/>
      <c r="WI50" s="18"/>
      <c r="WJ50" s="18"/>
      <c r="WK50" s="18"/>
      <c r="WL50" s="18"/>
      <c r="WM50" s="18"/>
      <c r="WN50" s="18"/>
      <c r="WO50" s="18"/>
      <c r="WP50" s="18"/>
      <c r="WQ50" s="18"/>
      <c r="WR50" s="18"/>
      <c r="WS50" s="18"/>
      <c r="WT50" s="18"/>
      <c r="WU50" s="18"/>
      <c r="WV50" s="18"/>
      <c r="WW50" s="18"/>
      <c r="WX50" s="18"/>
      <c r="WY50" s="18"/>
      <c r="WZ50" s="18"/>
      <c r="XA50" s="18"/>
      <c r="XB50" s="18"/>
      <c r="XC50" s="18"/>
      <c r="XD50" s="18"/>
      <c r="XE50" s="18"/>
      <c r="XF50" s="18"/>
      <c r="XG50" s="18"/>
      <c r="XH50" s="18"/>
      <c r="XI50" s="18"/>
      <c r="XJ50" s="18"/>
      <c r="XK50" s="18"/>
      <c r="XL50" s="18"/>
      <c r="XM50" s="18"/>
      <c r="XN50" s="18"/>
      <c r="XO50" s="18"/>
      <c r="XP50" s="18"/>
      <c r="XQ50" s="18"/>
      <c r="XR50" s="18"/>
      <c r="XS50" s="18"/>
      <c r="XT50" s="18"/>
      <c r="XU50" s="18"/>
      <c r="XV50" s="18"/>
      <c r="XW50" s="18"/>
      <c r="XX50" s="18"/>
      <c r="XY50" s="18"/>
      <c r="XZ50" s="18"/>
      <c r="YA50" s="18"/>
      <c r="YB50" s="18"/>
      <c r="YC50" s="18"/>
      <c r="YD50" s="18"/>
      <c r="YE50" s="18"/>
      <c r="YF50" s="18"/>
      <c r="YG50" s="18"/>
      <c r="YH50" s="18"/>
      <c r="YI50" s="18"/>
      <c r="YJ50" s="18"/>
      <c r="YK50" s="18"/>
      <c r="YL50" s="18"/>
      <c r="YM50" s="18"/>
      <c r="YN50" s="18"/>
      <c r="YO50" s="18"/>
      <c r="YP50" s="18"/>
      <c r="YQ50" s="18"/>
      <c r="YR50" s="18"/>
      <c r="YS50" s="18"/>
      <c r="YT50" s="18"/>
      <c r="YU50" s="18"/>
      <c r="YV50" s="18"/>
      <c r="YW50" s="18"/>
      <c r="YX50" s="18"/>
      <c r="YY50" s="18"/>
      <c r="YZ50" s="18"/>
      <c r="ZA50" s="18"/>
      <c r="ZB50" s="18"/>
      <c r="ZC50" s="18"/>
      <c r="ZD50" s="18"/>
      <c r="ZE50" s="18"/>
      <c r="ZF50" s="18"/>
      <c r="ZG50" s="18"/>
      <c r="ZH50" s="18"/>
      <c r="ZI50" s="18"/>
      <c r="ZJ50" s="18"/>
      <c r="ZK50" s="18"/>
      <c r="ZL50" s="18"/>
      <c r="ZM50" s="18"/>
      <c r="ZN50" s="18"/>
      <c r="ZO50" s="18"/>
      <c r="ZP50" s="18"/>
      <c r="ZQ50" s="18"/>
      <c r="ZR50" s="18"/>
      <c r="ZS50" s="18"/>
      <c r="ZT50" s="18"/>
      <c r="ZU50" s="18"/>
      <c r="ZV50" s="18"/>
      <c r="ZW50" s="18"/>
      <c r="ZX50" s="18"/>
      <c r="ZY50" s="18"/>
      <c r="ZZ50" s="18"/>
      <c r="AAA50" s="18"/>
      <c r="AAB50" s="18"/>
      <c r="AAC50" s="18"/>
      <c r="AAD50" s="18"/>
      <c r="AAE50" s="18"/>
      <c r="AAF50" s="18"/>
      <c r="AAG50" s="18"/>
      <c r="AAH50" s="18"/>
      <c r="AAI50" s="18"/>
      <c r="AAJ50" s="18"/>
      <c r="AAK50" s="18"/>
      <c r="AAL50" s="18"/>
      <c r="AAM50" s="18"/>
      <c r="AAN50" s="18"/>
      <c r="AAO50" s="18"/>
      <c r="AAP50" s="18"/>
      <c r="AAQ50" s="18"/>
      <c r="AAR50" s="18"/>
      <c r="AAS50" s="18"/>
      <c r="AAT50" s="18"/>
      <c r="AAU50" s="18"/>
      <c r="AAV50" s="18"/>
      <c r="AAW50" s="18"/>
      <c r="AAX50" s="18"/>
      <c r="AAY50" s="18"/>
      <c r="AAZ50" s="18"/>
      <c r="ABA50" s="18"/>
      <c r="ABB50" s="18"/>
      <c r="ABC50" s="18"/>
      <c r="ABD50" s="18"/>
      <c r="ABE50" s="18"/>
      <c r="ABF50" s="18"/>
      <c r="ABG50" s="18"/>
      <c r="ABH50" s="18"/>
      <c r="ABI50" s="18"/>
      <c r="ABJ50" s="18"/>
      <c r="ABK50" s="18"/>
      <c r="ABL50" s="18"/>
      <c r="ABM50" s="18"/>
      <c r="ABN50" s="18"/>
      <c r="ABO50" s="18"/>
      <c r="ABP50" s="18"/>
      <c r="ABQ50" s="18"/>
      <c r="ABR50" s="18"/>
      <c r="ABS50" s="18"/>
      <c r="ABT50" s="18"/>
      <c r="ABU50" s="18"/>
      <c r="ABV50" s="18"/>
      <c r="ABW50" s="18"/>
      <c r="ABX50" s="18"/>
      <c r="ABY50" s="18"/>
      <c r="ABZ50" s="18"/>
      <c r="ACA50" s="18"/>
      <c r="ACB50" s="18"/>
      <c r="ACC50" s="18"/>
      <c r="ACD50" s="18"/>
      <c r="ACE50" s="18"/>
      <c r="ACF50" s="18"/>
      <c r="ACG50" s="18"/>
      <c r="ACH50" s="18"/>
      <c r="ACI50" s="18"/>
      <c r="ACJ50" s="18"/>
      <c r="ACK50" s="18"/>
      <c r="ACL50" s="18"/>
      <c r="ACM50" s="18"/>
      <c r="ACN50" s="18"/>
      <c r="ACO50" s="18"/>
      <c r="ACP50" s="18"/>
      <c r="ACQ50" s="18"/>
      <c r="ACR50" s="18"/>
      <c r="ACS50" s="18"/>
      <c r="ACT50" s="18"/>
      <c r="ACU50" s="18"/>
      <c r="ACV50" s="18"/>
      <c r="ACW50" s="18"/>
      <c r="ACX50" s="18"/>
      <c r="ACY50" s="18"/>
      <c r="ACZ50" s="18"/>
      <c r="ADA50" s="18"/>
      <c r="ADB50" s="18"/>
      <c r="ADC50" s="18"/>
      <c r="ADD50" s="18"/>
      <c r="ADE50" s="18"/>
      <c r="ADF50" s="18"/>
      <c r="ADG50" s="18"/>
    </row>
    <row r="51" spans="1:787" x14ac:dyDescent="0.25">
      <c r="A51" s="58" t="s">
        <v>375</v>
      </c>
      <c r="B51" s="58" t="s">
        <v>376</v>
      </c>
      <c r="C51" s="58" t="s">
        <v>377</v>
      </c>
      <c r="D51" s="59">
        <v>16000</v>
      </c>
      <c r="E51" s="59" t="str">
        <f>VLOOKUP(C51,Data_PulledFromUniProt!$B$2:$E$782,4,FALSE)</f>
        <v>MVHLTPEEKSAVTALWGKVNVDEVGGEALGRLLVVYPWTQRFFESFGDLSTPDAVMGNPKVKAHGKKVLGAFSDGLAHLDNLKGTFATLSELHCDKLHVDPENFRLLGNVLVCVLAHHFGKEFTPPVQAAYQKVVAGVANALAHKYH</v>
      </c>
      <c r="F51" s="58">
        <v>6.39</v>
      </c>
      <c r="G51" s="81">
        <v>0</v>
      </c>
      <c r="H51" s="81">
        <v>0</v>
      </c>
      <c r="I51" s="81">
        <v>0</v>
      </c>
      <c r="J51" s="81">
        <v>0</v>
      </c>
      <c r="K51" s="81">
        <v>2</v>
      </c>
      <c r="L51" s="81">
        <v>0</v>
      </c>
      <c r="M51" s="81">
        <v>0</v>
      </c>
      <c r="N51" s="81">
        <v>0</v>
      </c>
      <c r="O51" s="81">
        <v>0</v>
      </c>
      <c r="P51" s="81">
        <v>1</v>
      </c>
      <c r="Q51" s="81">
        <v>3</v>
      </c>
      <c r="R51" s="81">
        <v>3</v>
      </c>
      <c r="S51" s="81">
        <v>1</v>
      </c>
      <c r="T51" s="81">
        <v>1</v>
      </c>
      <c r="U51" s="81">
        <v>8</v>
      </c>
      <c r="V51" s="81">
        <v>8</v>
      </c>
      <c r="W51" s="81">
        <v>2.67</v>
      </c>
      <c r="X51" s="81">
        <v>11</v>
      </c>
      <c r="Y51" s="81">
        <v>0</v>
      </c>
      <c r="Z51" s="81">
        <v>9</v>
      </c>
      <c r="AA51" s="81">
        <v>0</v>
      </c>
      <c r="AB51" s="81">
        <v>0</v>
      </c>
      <c r="AC51" s="81">
        <v>0</v>
      </c>
      <c r="AD51" s="81">
        <v>0</v>
      </c>
      <c r="AE51" s="81">
        <v>0</v>
      </c>
      <c r="AF51" s="81">
        <v>0</v>
      </c>
      <c r="AG51" s="81">
        <v>0</v>
      </c>
      <c r="AH51" s="81">
        <v>0</v>
      </c>
      <c r="AI51" s="81">
        <v>0</v>
      </c>
      <c r="AJ51" s="81">
        <v>0</v>
      </c>
      <c r="AK51" s="81">
        <v>2</v>
      </c>
      <c r="AL51" s="81">
        <v>3</v>
      </c>
      <c r="AM51" s="81">
        <v>0</v>
      </c>
      <c r="AN51" s="81">
        <v>0</v>
      </c>
      <c r="AO51" s="81">
        <v>0</v>
      </c>
      <c r="AP51" s="81">
        <v>0.5</v>
      </c>
      <c r="AQ51" s="81">
        <v>0</v>
      </c>
      <c r="AR51" s="81">
        <v>0</v>
      </c>
      <c r="AS51" s="81">
        <v>1</v>
      </c>
      <c r="AT51" s="81">
        <v>7</v>
      </c>
      <c r="AU51" s="81">
        <v>3</v>
      </c>
      <c r="AV51" s="81">
        <v>0</v>
      </c>
      <c r="AW51" s="81">
        <v>0</v>
      </c>
      <c r="AX51" s="81">
        <v>2</v>
      </c>
      <c r="AY51" s="81">
        <v>0</v>
      </c>
      <c r="AZ51" s="81">
        <v>0</v>
      </c>
      <c r="BA51" s="81">
        <v>11</v>
      </c>
      <c r="BB51" s="81">
        <v>4</v>
      </c>
      <c r="BC51" s="81">
        <v>0</v>
      </c>
      <c r="BD51" s="81">
        <v>0</v>
      </c>
      <c r="BE51" s="81">
        <v>0</v>
      </c>
      <c r="BF51" s="81">
        <v>1</v>
      </c>
      <c r="BG51" s="81">
        <v>0.5</v>
      </c>
      <c r="BH51" s="81">
        <v>7</v>
      </c>
      <c r="BI51" s="81">
        <v>1</v>
      </c>
      <c r="BJ51" s="81">
        <v>5</v>
      </c>
      <c r="BK51" s="81">
        <v>0</v>
      </c>
      <c r="BL51" s="81">
        <v>0</v>
      </c>
      <c r="BM51" s="81">
        <v>10</v>
      </c>
      <c r="BN51" s="81">
        <v>0</v>
      </c>
      <c r="BO51" s="81">
        <v>0</v>
      </c>
      <c r="BP51" s="81">
        <v>1</v>
      </c>
      <c r="BQ51" s="81">
        <v>0</v>
      </c>
      <c r="BR51" s="81">
        <v>4</v>
      </c>
      <c r="BS51" s="81">
        <v>0</v>
      </c>
      <c r="BT51" s="81">
        <v>5</v>
      </c>
      <c r="BU51" s="81">
        <v>0</v>
      </c>
      <c r="BV51" s="81">
        <v>1</v>
      </c>
      <c r="BW51" s="81">
        <v>2</v>
      </c>
      <c r="BX51" s="81">
        <v>0</v>
      </c>
      <c r="BY51" s="81">
        <v>5</v>
      </c>
      <c r="BZ51" s="81">
        <v>0</v>
      </c>
      <c r="CA51" s="81">
        <v>0</v>
      </c>
      <c r="CB51" s="81">
        <v>0</v>
      </c>
      <c r="CC51" s="81">
        <v>0</v>
      </c>
      <c r="CD51" s="81">
        <v>3</v>
      </c>
      <c r="CE51" s="81">
        <v>0</v>
      </c>
      <c r="CF51" s="81">
        <v>0</v>
      </c>
      <c r="CG51" s="81">
        <v>4</v>
      </c>
      <c r="CH51" s="81">
        <v>1</v>
      </c>
      <c r="CI51" s="81">
        <v>0</v>
      </c>
      <c r="CJ51" s="81">
        <v>0</v>
      </c>
      <c r="CK51" s="81">
        <v>4</v>
      </c>
      <c r="CL51" s="81">
        <v>5</v>
      </c>
      <c r="CM51" s="81">
        <v>0</v>
      </c>
      <c r="CN51" s="81">
        <v>3</v>
      </c>
      <c r="CO51" s="81">
        <v>0</v>
      </c>
      <c r="CP51" s="81">
        <v>4</v>
      </c>
      <c r="CQ51" s="81">
        <v>0</v>
      </c>
      <c r="CR51" s="81">
        <v>0</v>
      </c>
      <c r="CS51" s="81">
        <v>7</v>
      </c>
      <c r="CT51" s="81">
        <v>0</v>
      </c>
      <c r="CU51" s="81">
        <v>0</v>
      </c>
      <c r="CV51" s="81">
        <v>0</v>
      </c>
      <c r="CW51" s="81">
        <v>0</v>
      </c>
      <c r="CX51" s="81">
        <v>0</v>
      </c>
      <c r="CY51" s="81">
        <v>0</v>
      </c>
      <c r="CZ51" s="81">
        <v>0</v>
      </c>
      <c r="DA51" s="81">
        <v>0</v>
      </c>
      <c r="DB51" s="81">
        <v>9</v>
      </c>
      <c r="DC51" s="81">
        <v>0</v>
      </c>
      <c r="DD51" s="81">
        <v>8</v>
      </c>
      <c r="DE51" s="81">
        <v>0</v>
      </c>
      <c r="DF51" s="81">
        <v>0</v>
      </c>
      <c r="DG51" s="81">
        <v>0</v>
      </c>
      <c r="DH51" s="81">
        <v>0</v>
      </c>
      <c r="DI51" s="81">
        <v>8</v>
      </c>
      <c r="DJ51" s="81">
        <v>2</v>
      </c>
      <c r="DK51" s="81">
        <v>2</v>
      </c>
      <c r="DL51" s="81">
        <v>10</v>
      </c>
      <c r="DM51" s="81">
        <v>0</v>
      </c>
      <c r="DN51" s="81">
        <v>0</v>
      </c>
      <c r="DO51" s="81">
        <v>0</v>
      </c>
      <c r="DP51" s="81">
        <v>3</v>
      </c>
      <c r="DQ51" s="81">
        <v>0</v>
      </c>
      <c r="DR51" s="81">
        <v>2</v>
      </c>
      <c r="DS51" s="81">
        <v>2</v>
      </c>
      <c r="DT51" s="81">
        <v>1</v>
      </c>
      <c r="DU51" s="81">
        <v>1</v>
      </c>
      <c r="DV51" s="81">
        <v>15</v>
      </c>
      <c r="DW51" s="81">
        <v>9</v>
      </c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  <c r="IB51" s="18"/>
      <c r="IC51" s="18"/>
      <c r="ID51" s="18"/>
      <c r="IE51" s="18"/>
      <c r="IF51" s="18"/>
      <c r="IG51" s="18"/>
      <c r="IH51" s="18"/>
      <c r="II51" s="18"/>
      <c r="IJ51" s="18"/>
      <c r="IK51" s="18"/>
      <c r="IL51" s="18"/>
      <c r="IM51" s="18"/>
      <c r="IN51" s="18"/>
      <c r="IO51" s="18"/>
      <c r="IP51" s="18"/>
      <c r="IQ51" s="18"/>
      <c r="IR51" s="18"/>
      <c r="IS51" s="18"/>
      <c r="IT51" s="18"/>
      <c r="IU51" s="18"/>
      <c r="IV51" s="18"/>
      <c r="IW51" s="18"/>
      <c r="IX51" s="18"/>
      <c r="IY51" s="18"/>
      <c r="IZ51" s="18"/>
      <c r="JA51" s="18"/>
      <c r="JB51" s="18"/>
      <c r="JC51" s="18"/>
      <c r="JD51" s="18"/>
      <c r="JE51" s="18"/>
      <c r="JF51" s="18"/>
      <c r="JG51" s="18"/>
      <c r="JH51" s="18"/>
      <c r="JI51" s="18"/>
      <c r="JJ51" s="18"/>
      <c r="JK51" s="18"/>
      <c r="JL51" s="18"/>
      <c r="JM51" s="18"/>
      <c r="JN51" s="18"/>
      <c r="JO51" s="18"/>
      <c r="JP51" s="18"/>
      <c r="JQ51" s="18"/>
      <c r="JR51" s="18"/>
      <c r="JS51" s="18"/>
      <c r="JT51" s="18"/>
      <c r="JU51" s="18"/>
      <c r="JV51" s="18"/>
      <c r="JW51" s="18"/>
      <c r="JX51" s="18"/>
      <c r="JY51" s="18"/>
      <c r="JZ51" s="18"/>
      <c r="KA51" s="18"/>
      <c r="KB51" s="18"/>
      <c r="KC51" s="18"/>
      <c r="KD51" s="18"/>
      <c r="KE51" s="18"/>
      <c r="KF51" s="18"/>
      <c r="KG51" s="18"/>
      <c r="KH51" s="18"/>
      <c r="KI51" s="18"/>
      <c r="KJ51" s="18"/>
      <c r="KK51" s="18"/>
      <c r="KL51" s="18"/>
      <c r="KM51" s="18"/>
      <c r="KN51" s="18"/>
      <c r="KO51" s="18"/>
      <c r="KP51" s="18"/>
      <c r="KQ51" s="18"/>
      <c r="KR51" s="18"/>
      <c r="KS51" s="18"/>
      <c r="KT51" s="18"/>
      <c r="KU51" s="18"/>
      <c r="KV51" s="18"/>
      <c r="KW51" s="18"/>
      <c r="KX51" s="18"/>
      <c r="KY51" s="18"/>
      <c r="KZ51" s="18"/>
      <c r="LA51" s="18"/>
      <c r="LB51" s="18"/>
      <c r="LC51" s="18"/>
      <c r="LD51" s="18"/>
      <c r="LE51" s="18"/>
      <c r="LF51" s="18"/>
      <c r="LG51" s="18"/>
      <c r="LH51" s="18"/>
      <c r="LI51" s="18"/>
      <c r="LJ51" s="18"/>
      <c r="LK51" s="18"/>
      <c r="LL51" s="18"/>
      <c r="LM51" s="18"/>
      <c r="LN51" s="18"/>
      <c r="LO51" s="18"/>
      <c r="LP51" s="18"/>
      <c r="LQ51" s="18"/>
      <c r="LR51" s="18"/>
      <c r="LS51" s="18"/>
      <c r="LT51" s="18"/>
      <c r="LU51" s="18"/>
      <c r="LV51" s="18"/>
      <c r="LW51" s="18"/>
      <c r="LX51" s="18"/>
      <c r="LY51" s="18"/>
      <c r="LZ51" s="18"/>
      <c r="MA51" s="18"/>
      <c r="MB51" s="18"/>
      <c r="MC51" s="18"/>
      <c r="MD51" s="18"/>
      <c r="ME51" s="18"/>
      <c r="MF51" s="18"/>
      <c r="MG51" s="18"/>
      <c r="MH51" s="18"/>
      <c r="MI51" s="18"/>
      <c r="MJ51" s="18"/>
      <c r="MK51" s="18"/>
      <c r="ML51" s="18"/>
      <c r="MM51" s="18"/>
      <c r="MN51" s="18"/>
      <c r="MO51" s="18"/>
      <c r="MP51" s="18"/>
      <c r="MQ51" s="18"/>
      <c r="MR51" s="18"/>
      <c r="MS51" s="18"/>
      <c r="MT51" s="18"/>
      <c r="MU51" s="18"/>
      <c r="MV51" s="18"/>
      <c r="MW51" s="18"/>
      <c r="MX51" s="18"/>
      <c r="MY51" s="18"/>
      <c r="MZ51" s="18"/>
      <c r="NA51" s="18"/>
      <c r="NB51" s="18"/>
      <c r="NC51" s="18"/>
      <c r="ND51" s="18"/>
      <c r="NE51" s="18"/>
      <c r="NF51" s="18"/>
      <c r="NG51" s="18"/>
      <c r="NH51" s="18"/>
      <c r="NI51" s="18"/>
      <c r="NJ51" s="18"/>
      <c r="NK51" s="18"/>
      <c r="NL51" s="18"/>
      <c r="NM51" s="18"/>
      <c r="NN51" s="18"/>
      <c r="NO51" s="18"/>
      <c r="NP51" s="18"/>
      <c r="NQ51" s="18"/>
      <c r="NR51" s="18"/>
      <c r="NS51" s="18"/>
      <c r="NT51" s="18"/>
      <c r="NU51" s="18"/>
      <c r="NV51" s="18"/>
      <c r="NW51" s="18"/>
      <c r="NX51" s="18"/>
      <c r="NY51" s="18"/>
      <c r="NZ51" s="18"/>
      <c r="OA51" s="18"/>
      <c r="OB51" s="18"/>
      <c r="OC51" s="18"/>
      <c r="OD51" s="18"/>
      <c r="OE51" s="18"/>
      <c r="OF51" s="18"/>
      <c r="OG51" s="18"/>
      <c r="OH51" s="18"/>
      <c r="OI51" s="18"/>
      <c r="OJ51" s="18"/>
      <c r="OK51" s="18"/>
      <c r="OL51" s="18"/>
      <c r="OM51" s="18"/>
      <c r="ON51" s="18"/>
      <c r="OO51" s="18"/>
      <c r="OP51" s="18"/>
      <c r="OQ51" s="18"/>
      <c r="OR51" s="18"/>
      <c r="OS51" s="18"/>
      <c r="OT51" s="18"/>
      <c r="OU51" s="18"/>
      <c r="OV51" s="18"/>
      <c r="OW51" s="18"/>
      <c r="OX51" s="18"/>
      <c r="OY51" s="18"/>
      <c r="OZ51" s="18"/>
      <c r="PA51" s="18"/>
      <c r="PB51" s="18"/>
      <c r="PC51" s="18"/>
      <c r="PD51" s="18"/>
      <c r="PE51" s="18"/>
      <c r="PF51" s="18"/>
      <c r="PG51" s="18"/>
      <c r="PH51" s="18"/>
      <c r="PI51" s="18"/>
      <c r="PJ51" s="18"/>
      <c r="PK51" s="18"/>
      <c r="PL51" s="18"/>
      <c r="PM51" s="18"/>
      <c r="PN51" s="18"/>
      <c r="PO51" s="18"/>
      <c r="PP51" s="18"/>
      <c r="PQ51" s="18"/>
      <c r="PR51" s="18"/>
      <c r="PS51" s="18"/>
      <c r="PT51" s="18"/>
      <c r="PU51" s="18"/>
      <c r="PV51" s="18"/>
      <c r="PW51" s="18"/>
      <c r="PX51" s="18"/>
      <c r="PY51" s="18"/>
      <c r="PZ51" s="18"/>
      <c r="QA51" s="18"/>
      <c r="QB51" s="18"/>
      <c r="QC51" s="18"/>
      <c r="QD51" s="18"/>
      <c r="QE51" s="18"/>
      <c r="QF51" s="18"/>
      <c r="QG51" s="18"/>
      <c r="QH51" s="18"/>
      <c r="QI51" s="18"/>
      <c r="QJ51" s="18"/>
      <c r="QK51" s="18"/>
      <c r="QL51" s="18"/>
      <c r="QM51" s="18"/>
      <c r="QN51" s="18"/>
      <c r="QO51" s="18"/>
      <c r="QP51" s="18"/>
      <c r="QQ51" s="18"/>
      <c r="QR51" s="18"/>
      <c r="QS51" s="18"/>
      <c r="QT51" s="18"/>
      <c r="QU51" s="18"/>
      <c r="QV51" s="18"/>
      <c r="QW51" s="18"/>
      <c r="QX51" s="18"/>
      <c r="QY51" s="18"/>
      <c r="QZ51" s="18"/>
      <c r="RA51" s="18"/>
      <c r="RB51" s="18"/>
      <c r="RC51" s="18"/>
      <c r="RD51" s="18"/>
      <c r="RE51" s="18"/>
      <c r="RF51" s="18"/>
      <c r="RG51" s="18"/>
      <c r="RH51" s="18"/>
      <c r="RI51" s="18"/>
      <c r="RJ51" s="18"/>
      <c r="RK51" s="18"/>
      <c r="RL51" s="18"/>
      <c r="RM51" s="18"/>
      <c r="RN51" s="18"/>
      <c r="RO51" s="18"/>
      <c r="RP51" s="18"/>
      <c r="RQ51" s="18"/>
      <c r="RR51" s="18"/>
      <c r="RS51" s="18"/>
      <c r="RT51" s="18"/>
      <c r="RU51" s="18"/>
      <c r="RV51" s="18"/>
      <c r="RW51" s="18"/>
      <c r="RX51" s="18"/>
      <c r="RY51" s="18"/>
      <c r="RZ51" s="18"/>
      <c r="SA51" s="18"/>
      <c r="SB51" s="18"/>
      <c r="SC51" s="18"/>
      <c r="SD51" s="18"/>
      <c r="SE51" s="18"/>
      <c r="SF51" s="18"/>
      <c r="SG51" s="18"/>
      <c r="SH51" s="18"/>
      <c r="SI51" s="18"/>
      <c r="SJ51" s="18"/>
      <c r="SK51" s="18"/>
      <c r="SL51" s="18"/>
      <c r="SM51" s="18"/>
      <c r="SN51" s="18"/>
      <c r="SO51" s="18"/>
      <c r="SP51" s="18"/>
      <c r="SQ51" s="18"/>
      <c r="SR51" s="18"/>
      <c r="SS51" s="18"/>
      <c r="ST51" s="18"/>
      <c r="SU51" s="18"/>
      <c r="SV51" s="18"/>
      <c r="SW51" s="18"/>
      <c r="SX51" s="18"/>
      <c r="SY51" s="18"/>
      <c r="SZ51" s="18"/>
      <c r="TA51" s="18"/>
      <c r="TB51" s="18"/>
      <c r="TC51" s="18"/>
      <c r="TD51" s="18"/>
      <c r="TE51" s="18"/>
      <c r="TF51" s="18"/>
      <c r="TG51" s="18"/>
      <c r="TH51" s="18"/>
      <c r="TI51" s="18"/>
      <c r="TJ51" s="18"/>
      <c r="TK51" s="18"/>
      <c r="TL51" s="18"/>
      <c r="TM51" s="18"/>
      <c r="TN51" s="18"/>
      <c r="TO51" s="18"/>
      <c r="TP51" s="18"/>
      <c r="TQ51" s="18"/>
      <c r="TR51" s="18"/>
      <c r="TS51" s="18"/>
      <c r="TT51" s="18"/>
      <c r="TU51" s="18"/>
      <c r="TV51" s="18"/>
      <c r="TW51" s="18"/>
      <c r="TX51" s="18"/>
      <c r="TY51" s="18"/>
      <c r="TZ51" s="18"/>
      <c r="UA51" s="18"/>
      <c r="UB51" s="18"/>
      <c r="UC51" s="18"/>
      <c r="UD51" s="18"/>
      <c r="UE51" s="18"/>
      <c r="UF51" s="18"/>
      <c r="UG51" s="18"/>
      <c r="UH51" s="18"/>
      <c r="UI51" s="18"/>
      <c r="UJ51" s="18"/>
      <c r="UK51" s="18"/>
      <c r="UL51" s="18"/>
      <c r="UM51" s="18"/>
      <c r="UN51" s="18"/>
      <c r="UO51" s="18"/>
      <c r="UP51" s="18"/>
      <c r="UQ51" s="18"/>
      <c r="UR51" s="18"/>
      <c r="US51" s="18"/>
      <c r="UT51" s="18"/>
      <c r="UU51" s="18"/>
      <c r="UV51" s="18"/>
      <c r="UW51" s="18"/>
      <c r="UX51" s="18"/>
      <c r="UY51" s="18"/>
      <c r="UZ51" s="18"/>
      <c r="VA51" s="18"/>
      <c r="VB51" s="18"/>
      <c r="VC51" s="18"/>
      <c r="VD51" s="18"/>
      <c r="VE51" s="18"/>
      <c r="VF51" s="18"/>
      <c r="VG51" s="18"/>
      <c r="VH51" s="18"/>
      <c r="VI51" s="18"/>
      <c r="VJ51" s="18"/>
      <c r="VK51" s="18"/>
      <c r="VL51" s="18"/>
      <c r="VM51" s="18"/>
      <c r="VN51" s="18"/>
      <c r="VO51" s="18"/>
      <c r="VP51" s="18"/>
      <c r="VQ51" s="18"/>
      <c r="VR51" s="18"/>
      <c r="VS51" s="18"/>
      <c r="VT51" s="18"/>
      <c r="VU51" s="18"/>
      <c r="VV51" s="18"/>
      <c r="VW51" s="18"/>
      <c r="VX51" s="18"/>
      <c r="VY51" s="18"/>
      <c r="VZ51" s="18"/>
      <c r="WA51" s="18"/>
      <c r="WB51" s="18"/>
      <c r="WC51" s="18"/>
      <c r="WD51" s="18"/>
      <c r="WE51" s="18"/>
      <c r="WF51" s="18"/>
      <c r="WG51" s="18"/>
      <c r="WH51" s="18"/>
      <c r="WI51" s="18"/>
      <c r="WJ51" s="18"/>
      <c r="WK51" s="18"/>
      <c r="WL51" s="18"/>
      <c r="WM51" s="18"/>
      <c r="WN51" s="18"/>
      <c r="WO51" s="18"/>
      <c r="WP51" s="18"/>
      <c r="WQ51" s="18"/>
      <c r="WR51" s="18"/>
      <c r="WS51" s="18"/>
      <c r="WT51" s="18"/>
      <c r="WU51" s="18"/>
      <c r="WV51" s="18"/>
      <c r="WW51" s="18"/>
      <c r="WX51" s="18"/>
      <c r="WY51" s="18"/>
      <c r="WZ51" s="18"/>
      <c r="XA51" s="18"/>
      <c r="XB51" s="18"/>
      <c r="XC51" s="18"/>
      <c r="XD51" s="18"/>
      <c r="XE51" s="18"/>
      <c r="XF51" s="18"/>
      <c r="XG51" s="18"/>
      <c r="XH51" s="18"/>
      <c r="XI51" s="18"/>
      <c r="XJ51" s="18"/>
      <c r="XK51" s="18"/>
      <c r="XL51" s="18"/>
      <c r="XM51" s="18"/>
      <c r="XN51" s="18"/>
      <c r="XO51" s="18"/>
      <c r="XP51" s="18"/>
      <c r="XQ51" s="18"/>
      <c r="XR51" s="18"/>
      <c r="XS51" s="18"/>
      <c r="XT51" s="18"/>
      <c r="XU51" s="18"/>
      <c r="XV51" s="18"/>
      <c r="XW51" s="18"/>
      <c r="XX51" s="18"/>
      <c r="XY51" s="18"/>
      <c r="XZ51" s="18"/>
      <c r="YA51" s="18"/>
      <c r="YB51" s="18"/>
      <c r="YC51" s="18"/>
      <c r="YD51" s="18"/>
      <c r="YE51" s="18"/>
      <c r="YF51" s="18"/>
      <c r="YG51" s="18"/>
      <c r="YH51" s="18"/>
      <c r="YI51" s="18"/>
      <c r="YJ51" s="18"/>
      <c r="YK51" s="18"/>
      <c r="YL51" s="18"/>
      <c r="YM51" s="18"/>
      <c r="YN51" s="18"/>
      <c r="YO51" s="18"/>
      <c r="YP51" s="18"/>
      <c r="YQ51" s="18"/>
      <c r="YR51" s="18"/>
      <c r="YS51" s="18"/>
      <c r="YT51" s="18"/>
      <c r="YU51" s="18"/>
      <c r="YV51" s="18"/>
      <c r="YW51" s="18"/>
      <c r="YX51" s="18"/>
      <c r="YY51" s="18"/>
      <c r="YZ51" s="18"/>
      <c r="ZA51" s="18"/>
      <c r="ZB51" s="18"/>
      <c r="ZC51" s="18"/>
      <c r="ZD51" s="18"/>
      <c r="ZE51" s="18"/>
      <c r="ZF51" s="18"/>
      <c r="ZG51" s="18"/>
      <c r="ZH51" s="18"/>
      <c r="ZI51" s="18"/>
      <c r="ZJ51" s="18"/>
      <c r="ZK51" s="18"/>
      <c r="ZL51" s="18"/>
      <c r="ZM51" s="18"/>
      <c r="ZN51" s="18"/>
      <c r="ZO51" s="18"/>
      <c r="ZP51" s="18"/>
      <c r="ZQ51" s="18"/>
      <c r="ZR51" s="18"/>
      <c r="ZS51" s="18"/>
      <c r="ZT51" s="18"/>
      <c r="ZU51" s="18"/>
      <c r="ZV51" s="18"/>
      <c r="ZW51" s="18"/>
      <c r="ZX51" s="18"/>
      <c r="ZY51" s="18"/>
      <c r="ZZ51" s="18"/>
      <c r="AAA51" s="18"/>
      <c r="AAB51" s="18"/>
      <c r="AAC51" s="18"/>
      <c r="AAD51" s="18"/>
      <c r="AAE51" s="18"/>
      <c r="AAF51" s="18"/>
      <c r="AAG51" s="18"/>
      <c r="AAH51" s="18"/>
      <c r="AAI51" s="18"/>
      <c r="AAJ51" s="18"/>
      <c r="AAK51" s="18"/>
      <c r="AAL51" s="18"/>
      <c r="AAM51" s="18"/>
      <c r="AAN51" s="18"/>
      <c r="AAO51" s="18"/>
      <c r="AAP51" s="18"/>
      <c r="AAQ51" s="18"/>
      <c r="AAR51" s="18"/>
      <c r="AAS51" s="18"/>
      <c r="AAT51" s="18"/>
      <c r="AAU51" s="18"/>
      <c r="AAV51" s="18"/>
      <c r="AAW51" s="18"/>
      <c r="AAX51" s="18"/>
      <c r="AAY51" s="18"/>
      <c r="AAZ51" s="18"/>
      <c r="ABA51" s="18"/>
      <c r="ABB51" s="18"/>
      <c r="ABC51" s="18"/>
      <c r="ABD51" s="18"/>
      <c r="ABE51" s="18"/>
      <c r="ABF51" s="18"/>
      <c r="ABG51" s="18"/>
      <c r="ABH51" s="18"/>
      <c r="ABI51" s="18"/>
      <c r="ABJ51" s="18"/>
      <c r="ABK51" s="18"/>
      <c r="ABL51" s="18"/>
      <c r="ABM51" s="18"/>
      <c r="ABN51" s="18"/>
      <c r="ABO51" s="18"/>
      <c r="ABP51" s="18"/>
      <c r="ABQ51" s="18"/>
      <c r="ABR51" s="18"/>
      <c r="ABS51" s="18"/>
      <c r="ABT51" s="18"/>
      <c r="ABU51" s="18"/>
      <c r="ABV51" s="18"/>
      <c r="ABW51" s="18"/>
      <c r="ABX51" s="18"/>
      <c r="ABY51" s="18"/>
      <c r="ABZ51" s="18"/>
      <c r="ACA51" s="18"/>
      <c r="ACB51" s="18"/>
      <c r="ACC51" s="18"/>
      <c r="ACD51" s="18"/>
      <c r="ACE51" s="18"/>
      <c r="ACF51" s="18"/>
      <c r="ACG51" s="18"/>
      <c r="ACH51" s="18"/>
      <c r="ACI51" s="18"/>
      <c r="ACJ51" s="18"/>
      <c r="ACK51" s="18"/>
      <c r="ACL51" s="18"/>
      <c r="ACM51" s="18"/>
      <c r="ACN51" s="18"/>
      <c r="ACO51" s="18"/>
      <c r="ACP51" s="18"/>
      <c r="ACQ51" s="18"/>
      <c r="ACR51" s="18"/>
      <c r="ACS51" s="18"/>
      <c r="ACT51" s="18"/>
      <c r="ACU51" s="18"/>
      <c r="ACV51" s="18"/>
      <c r="ACW51" s="18"/>
      <c r="ACX51" s="18"/>
      <c r="ACY51" s="18"/>
      <c r="ACZ51" s="18"/>
      <c r="ADA51" s="18"/>
      <c r="ADB51" s="18"/>
      <c r="ADC51" s="18"/>
      <c r="ADD51" s="18"/>
      <c r="ADE51" s="18"/>
      <c r="ADF51" s="18"/>
      <c r="ADG51" s="18"/>
    </row>
    <row r="52" spans="1:787" x14ac:dyDescent="0.25">
      <c r="A52" s="58" t="s">
        <v>378</v>
      </c>
      <c r="B52" s="58" t="s">
        <v>379</v>
      </c>
      <c r="C52" s="58" t="s">
        <v>380</v>
      </c>
      <c r="D52" s="59">
        <v>37700</v>
      </c>
      <c r="E52" s="59" t="str">
        <f>VLOOKUP(C52,Data_PulledFromUniProt!$B$2:$E$782,4,FALSE)</f>
        <v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v>
      </c>
      <c r="F52" s="58">
        <v>8.57</v>
      </c>
      <c r="G52" s="81">
        <v>4</v>
      </c>
      <c r="H52" s="81">
        <v>0</v>
      </c>
      <c r="I52" s="81">
        <v>7</v>
      </c>
      <c r="J52" s="81">
        <v>13</v>
      </c>
      <c r="K52" s="81">
        <v>0</v>
      </c>
      <c r="L52" s="81">
        <v>6</v>
      </c>
      <c r="M52" s="81">
        <v>8</v>
      </c>
      <c r="N52" s="81">
        <v>21</v>
      </c>
      <c r="O52" s="81">
        <v>45</v>
      </c>
      <c r="P52" s="81">
        <v>3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1</v>
      </c>
      <c r="W52" s="81">
        <v>3.33</v>
      </c>
      <c r="X52" s="81">
        <v>11</v>
      </c>
      <c r="Y52" s="81">
        <v>1</v>
      </c>
      <c r="Z52" s="81">
        <v>0</v>
      </c>
      <c r="AA52" s="81">
        <v>3</v>
      </c>
      <c r="AB52" s="81">
        <v>0</v>
      </c>
      <c r="AC52" s="81">
        <v>0</v>
      </c>
      <c r="AD52" s="81">
        <v>0</v>
      </c>
      <c r="AE52" s="81">
        <v>9</v>
      </c>
      <c r="AF52" s="81">
        <v>0</v>
      </c>
      <c r="AG52" s="81">
        <v>0</v>
      </c>
      <c r="AH52" s="81">
        <v>0</v>
      </c>
      <c r="AI52" s="81">
        <v>0</v>
      </c>
      <c r="AJ52" s="81">
        <v>2</v>
      </c>
      <c r="AK52" s="81">
        <v>0</v>
      </c>
      <c r="AL52" s="81">
        <v>0</v>
      </c>
      <c r="AM52" s="81">
        <v>0</v>
      </c>
      <c r="AN52" s="81">
        <v>0</v>
      </c>
      <c r="AO52" s="81">
        <v>3</v>
      </c>
      <c r="AP52" s="81">
        <v>0</v>
      </c>
      <c r="AQ52" s="81">
        <v>0</v>
      </c>
      <c r="AR52" s="81">
        <v>0</v>
      </c>
      <c r="AS52" s="81">
        <v>28.5</v>
      </c>
      <c r="AT52" s="81">
        <v>0</v>
      </c>
      <c r="AU52" s="81">
        <v>0</v>
      </c>
      <c r="AV52" s="81">
        <v>5</v>
      </c>
      <c r="AW52" s="81">
        <v>8</v>
      </c>
      <c r="AX52" s="81">
        <v>0</v>
      </c>
      <c r="AY52" s="81">
        <v>4</v>
      </c>
      <c r="AZ52" s="81">
        <v>0</v>
      </c>
      <c r="BA52" s="81">
        <v>0</v>
      </c>
      <c r="BB52" s="81">
        <v>0</v>
      </c>
      <c r="BC52" s="81">
        <v>0</v>
      </c>
      <c r="BD52" s="81">
        <v>0</v>
      </c>
      <c r="BE52" s="81">
        <v>18</v>
      </c>
      <c r="BF52" s="81">
        <v>5</v>
      </c>
      <c r="BG52" s="81">
        <v>0</v>
      </c>
      <c r="BH52" s="81">
        <v>7</v>
      </c>
      <c r="BI52" s="81">
        <v>15</v>
      </c>
      <c r="BJ52" s="81">
        <v>20</v>
      </c>
      <c r="BK52" s="81">
        <v>6</v>
      </c>
      <c r="BL52" s="81">
        <v>13</v>
      </c>
      <c r="BM52" s="81">
        <v>0</v>
      </c>
      <c r="BN52" s="81">
        <v>8</v>
      </c>
      <c r="BO52" s="81">
        <v>0</v>
      </c>
      <c r="BP52" s="81">
        <v>8</v>
      </c>
      <c r="BQ52" s="81">
        <v>22</v>
      </c>
      <c r="BR52" s="81">
        <v>0</v>
      </c>
      <c r="BS52" s="81">
        <v>14</v>
      </c>
      <c r="BT52" s="81">
        <v>16</v>
      </c>
      <c r="BU52" s="81">
        <v>0</v>
      </c>
      <c r="BV52" s="81">
        <v>0</v>
      </c>
      <c r="BW52" s="81">
        <v>0</v>
      </c>
      <c r="BX52" s="81">
        <v>0</v>
      </c>
      <c r="BY52" s="81">
        <v>0</v>
      </c>
      <c r="BZ52" s="81">
        <v>27</v>
      </c>
      <c r="CA52" s="81">
        <v>2</v>
      </c>
      <c r="CB52" s="81">
        <v>12</v>
      </c>
      <c r="CC52" s="81">
        <v>7</v>
      </c>
      <c r="CD52" s="81">
        <v>0</v>
      </c>
      <c r="CE52" s="81">
        <v>15</v>
      </c>
      <c r="CF52" s="81">
        <v>0</v>
      </c>
      <c r="CG52" s="81">
        <v>0</v>
      </c>
      <c r="CH52" s="81">
        <v>0</v>
      </c>
      <c r="CI52" s="81">
        <v>5</v>
      </c>
      <c r="CJ52" s="81">
        <v>1</v>
      </c>
      <c r="CK52" s="81">
        <v>0</v>
      </c>
      <c r="CL52" s="81">
        <v>26</v>
      </c>
      <c r="CM52" s="81">
        <v>10</v>
      </c>
      <c r="CN52" s="81">
        <v>9</v>
      </c>
      <c r="CO52" s="81">
        <v>13</v>
      </c>
      <c r="CP52" s="81">
        <v>0</v>
      </c>
      <c r="CQ52" s="81">
        <v>0</v>
      </c>
      <c r="CR52" s="81">
        <v>18</v>
      </c>
      <c r="CS52" s="81">
        <v>0</v>
      </c>
      <c r="CT52" s="81">
        <v>0</v>
      </c>
      <c r="CU52" s="81">
        <v>0</v>
      </c>
      <c r="CV52" s="81">
        <v>0</v>
      </c>
      <c r="CW52" s="81">
        <v>0</v>
      </c>
      <c r="CX52" s="81">
        <v>0</v>
      </c>
      <c r="CY52" s="81">
        <v>0</v>
      </c>
      <c r="CZ52" s="81">
        <v>7</v>
      </c>
      <c r="DA52" s="81">
        <v>0</v>
      </c>
      <c r="DB52" s="81">
        <v>0</v>
      </c>
      <c r="DC52" s="81">
        <v>8</v>
      </c>
      <c r="DD52" s="81">
        <v>2</v>
      </c>
      <c r="DE52" s="81">
        <v>14</v>
      </c>
      <c r="DF52" s="81">
        <v>19</v>
      </c>
      <c r="DG52" s="81">
        <v>23</v>
      </c>
      <c r="DH52" s="81">
        <v>0</v>
      </c>
      <c r="DI52" s="81">
        <v>10</v>
      </c>
      <c r="DJ52" s="81">
        <v>0</v>
      </c>
      <c r="DK52" s="81">
        <v>0</v>
      </c>
      <c r="DL52" s="81">
        <v>5</v>
      </c>
      <c r="DM52" s="81">
        <v>13</v>
      </c>
      <c r="DN52" s="81">
        <v>3</v>
      </c>
      <c r="DO52" s="81">
        <v>0</v>
      </c>
      <c r="DP52" s="81">
        <v>0</v>
      </c>
      <c r="DQ52" s="81">
        <v>0</v>
      </c>
      <c r="DR52" s="81">
        <v>0</v>
      </c>
      <c r="DS52" s="81">
        <v>0</v>
      </c>
      <c r="DT52" s="81">
        <v>0</v>
      </c>
      <c r="DU52" s="81">
        <v>0</v>
      </c>
      <c r="DV52" s="81">
        <v>2</v>
      </c>
      <c r="DW52" s="81">
        <v>2</v>
      </c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  <c r="IB52" s="18"/>
      <c r="IC52" s="18"/>
      <c r="ID52" s="18"/>
      <c r="IE52" s="18"/>
      <c r="IF52" s="18"/>
      <c r="IG52" s="18"/>
      <c r="IH52" s="18"/>
      <c r="II52" s="18"/>
      <c r="IJ52" s="18"/>
      <c r="IK52" s="18"/>
      <c r="IL52" s="18"/>
      <c r="IM52" s="18"/>
      <c r="IN52" s="18"/>
      <c r="IO52" s="18"/>
      <c r="IP52" s="18"/>
      <c r="IQ52" s="18"/>
      <c r="IR52" s="18"/>
      <c r="IS52" s="18"/>
      <c r="IT52" s="18"/>
      <c r="IU52" s="18"/>
      <c r="IV52" s="18"/>
      <c r="IW52" s="18"/>
      <c r="IX52" s="18"/>
      <c r="IY52" s="18"/>
      <c r="IZ52" s="18"/>
      <c r="JA52" s="18"/>
      <c r="JB52" s="18"/>
      <c r="JC52" s="18"/>
      <c r="JD52" s="18"/>
      <c r="JE52" s="18"/>
      <c r="JF52" s="18"/>
      <c r="JG52" s="18"/>
      <c r="JH52" s="18"/>
      <c r="JI52" s="18"/>
      <c r="JJ52" s="18"/>
      <c r="JK52" s="18"/>
      <c r="JL52" s="18"/>
      <c r="JM52" s="18"/>
      <c r="JN52" s="18"/>
      <c r="JO52" s="18"/>
      <c r="JP52" s="18"/>
      <c r="JQ52" s="18"/>
      <c r="JR52" s="18"/>
      <c r="JS52" s="18"/>
      <c r="JT52" s="18"/>
      <c r="JU52" s="18"/>
      <c r="JV52" s="18"/>
      <c r="JW52" s="18"/>
      <c r="JX52" s="18"/>
      <c r="JY52" s="18"/>
      <c r="JZ52" s="18"/>
      <c r="KA52" s="18"/>
      <c r="KB52" s="18"/>
      <c r="KC52" s="18"/>
      <c r="KD52" s="18"/>
      <c r="KE52" s="18"/>
      <c r="KF52" s="18"/>
      <c r="KG52" s="18"/>
      <c r="KH52" s="18"/>
      <c r="KI52" s="18"/>
      <c r="KJ52" s="18"/>
      <c r="KK52" s="18"/>
      <c r="KL52" s="18"/>
      <c r="KM52" s="18"/>
      <c r="KN52" s="18"/>
      <c r="KO52" s="18"/>
      <c r="KP52" s="18"/>
      <c r="KQ52" s="18"/>
      <c r="KR52" s="18"/>
      <c r="KS52" s="18"/>
      <c r="KT52" s="18"/>
      <c r="KU52" s="18"/>
      <c r="KV52" s="18"/>
      <c r="KW52" s="18"/>
      <c r="KX52" s="18"/>
      <c r="KY52" s="18"/>
      <c r="KZ52" s="18"/>
      <c r="LA52" s="18"/>
      <c r="LB52" s="18"/>
      <c r="LC52" s="18"/>
      <c r="LD52" s="18"/>
      <c r="LE52" s="18"/>
      <c r="LF52" s="18"/>
      <c r="LG52" s="18"/>
      <c r="LH52" s="18"/>
      <c r="LI52" s="18"/>
      <c r="LJ52" s="18"/>
      <c r="LK52" s="18"/>
      <c r="LL52" s="18"/>
      <c r="LM52" s="18"/>
      <c r="LN52" s="18"/>
      <c r="LO52" s="18"/>
      <c r="LP52" s="18"/>
      <c r="LQ52" s="18"/>
      <c r="LR52" s="18"/>
      <c r="LS52" s="18"/>
      <c r="LT52" s="18"/>
      <c r="LU52" s="18"/>
      <c r="LV52" s="18"/>
      <c r="LW52" s="18"/>
      <c r="LX52" s="18"/>
      <c r="LY52" s="18"/>
      <c r="LZ52" s="18"/>
      <c r="MA52" s="18"/>
      <c r="MB52" s="18"/>
      <c r="MC52" s="18"/>
      <c r="MD52" s="18"/>
      <c r="ME52" s="18"/>
      <c r="MF52" s="18"/>
      <c r="MG52" s="18"/>
      <c r="MH52" s="18"/>
      <c r="MI52" s="18"/>
      <c r="MJ52" s="18"/>
      <c r="MK52" s="18"/>
      <c r="ML52" s="18"/>
      <c r="MM52" s="18"/>
      <c r="MN52" s="18"/>
      <c r="MO52" s="18"/>
      <c r="MP52" s="18"/>
      <c r="MQ52" s="18"/>
      <c r="MR52" s="18"/>
      <c r="MS52" s="18"/>
      <c r="MT52" s="18"/>
      <c r="MU52" s="18"/>
      <c r="MV52" s="18"/>
      <c r="MW52" s="18"/>
      <c r="MX52" s="18"/>
      <c r="MY52" s="18"/>
      <c r="MZ52" s="18"/>
      <c r="NA52" s="18"/>
      <c r="NB52" s="18"/>
      <c r="NC52" s="18"/>
      <c r="ND52" s="18"/>
      <c r="NE52" s="18"/>
      <c r="NF52" s="18"/>
      <c r="NG52" s="18"/>
      <c r="NH52" s="18"/>
      <c r="NI52" s="18"/>
      <c r="NJ52" s="18"/>
      <c r="NK52" s="18"/>
      <c r="NL52" s="18"/>
      <c r="NM52" s="18"/>
      <c r="NN52" s="18"/>
      <c r="NO52" s="18"/>
      <c r="NP52" s="18"/>
      <c r="NQ52" s="18"/>
      <c r="NR52" s="18"/>
      <c r="NS52" s="18"/>
      <c r="NT52" s="18"/>
      <c r="NU52" s="18"/>
      <c r="NV52" s="18"/>
      <c r="NW52" s="18"/>
      <c r="NX52" s="18"/>
      <c r="NY52" s="18"/>
      <c r="NZ52" s="18"/>
      <c r="OA52" s="18"/>
      <c r="OB52" s="18"/>
      <c r="OC52" s="18"/>
      <c r="OD52" s="18"/>
      <c r="OE52" s="18"/>
      <c r="OF52" s="18"/>
      <c r="OG52" s="18"/>
      <c r="OH52" s="18"/>
      <c r="OI52" s="18"/>
      <c r="OJ52" s="18"/>
      <c r="OK52" s="18"/>
      <c r="OL52" s="18"/>
      <c r="OM52" s="18"/>
      <c r="ON52" s="18"/>
      <c r="OO52" s="18"/>
      <c r="OP52" s="18"/>
      <c r="OQ52" s="18"/>
      <c r="OR52" s="18"/>
      <c r="OS52" s="18"/>
      <c r="OT52" s="18"/>
      <c r="OU52" s="18"/>
      <c r="OV52" s="18"/>
      <c r="OW52" s="18"/>
      <c r="OX52" s="18"/>
      <c r="OY52" s="18"/>
      <c r="OZ52" s="18"/>
      <c r="PA52" s="18"/>
      <c r="PB52" s="18"/>
      <c r="PC52" s="18"/>
      <c r="PD52" s="18"/>
      <c r="PE52" s="18"/>
      <c r="PF52" s="18"/>
      <c r="PG52" s="18"/>
      <c r="PH52" s="18"/>
      <c r="PI52" s="18"/>
      <c r="PJ52" s="18"/>
      <c r="PK52" s="18"/>
      <c r="PL52" s="18"/>
      <c r="PM52" s="18"/>
      <c r="PN52" s="18"/>
      <c r="PO52" s="18"/>
      <c r="PP52" s="18"/>
      <c r="PQ52" s="18"/>
      <c r="PR52" s="18"/>
      <c r="PS52" s="18"/>
      <c r="PT52" s="18"/>
      <c r="PU52" s="18"/>
      <c r="PV52" s="18"/>
      <c r="PW52" s="18"/>
      <c r="PX52" s="18"/>
      <c r="PY52" s="18"/>
      <c r="PZ52" s="18"/>
      <c r="QA52" s="18"/>
      <c r="QB52" s="18"/>
      <c r="QC52" s="18"/>
      <c r="QD52" s="18"/>
      <c r="QE52" s="18"/>
      <c r="QF52" s="18"/>
      <c r="QG52" s="18"/>
      <c r="QH52" s="18"/>
      <c r="QI52" s="18"/>
      <c r="QJ52" s="18"/>
      <c r="QK52" s="18"/>
      <c r="QL52" s="18"/>
      <c r="QM52" s="18"/>
      <c r="QN52" s="18"/>
      <c r="QO52" s="18"/>
      <c r="QP52" s="18"/>
      <c r="QQ52" s="18"/>
      <c r="QR52" s="18"/>
      <c r="QS52" s="18"/>
      <c r="QT52" s="18"/>
      <c r="QU52" s="18"/>
      <c r="QV52" s="18"/>
      <c r="QW52" s="18"/>
      <c r="QX52" s="18"/>
      <c r="QY52" s="18"/>
      <c r="QZ52" s="18"/>
      <c r="RA52" s="18"/>
      <c r="RB52" s="18"/>
      <c r="RC52" s="18"/>
      <c r="RD52" s="18"/>
      <c r="RE52" s="18"/>
      <c r="RF52" s="18"/>
      <c r="RG52" s="18"/>
      <c r="RH52" s="18"/>
      <c r="RI52" s="18"/>
      <c r="RJ52" s="18"/>
      <c r="RK52" s="18"/>
      <c r="RL52" s="18"/>
      <c r="RM52" s="18"/>
      <c r="RN52" s="18"/>
      <c r="RO52" s="18"/>
      <c r="RP52" s="18"/>
      <c r="RQ52" s="18"/>
      <c r="RR52" s="18"/>
      <c r="RS52" s="18"/>
      <c r="RT52" s="18"/>
      <c r="RU52" s="18"/>
      <c r="RV52" s="18"/>
      <c r="RW52" s="18"/>
      <c r="RX52" s="18"/>
      <c r="RY52" s="18"/>
      <c r="RZ52" s="18"/>
      <c r="SA52" s="18"/>
      <c r="SB52" s="18"/>
      <c r="SC52" s="18"/>
      <c r="SD52" s="18"/>
      <c r="SE52" s="18"/>
      <c r="SF52" s="18"/>
      <c r="SG52" s="18"/>
      <c r="SH52" s="18"/>
      <c r="SI52" s="18"/>
      <c r="SJ52" s="18"/>
      <c r="SK52" s="18"/>
      <c r="SL52" s="18"/>
      <c r="SM52" s="18"/>
      <c r="SN52" s="18"/>
      <c r="SO52" s="18"/>
      <c r="SP52" s="18"/>
      <c r="SQ52" s="18"/>
      <c r="SR52" s="18"/>
      <c r="SS52" s="18"/>
      <c r="ST52" s="18"/>
      <c r="SU52" s="18"/>
      <c r="SV52" s="18"/>
      <c r="SW52" s="18"/>
      <c r="SX52" s="18"/>
      <c r="SY52" s="18"/>
      <c r="SZ52" s="18"/>
      <c r="TA52" s="18"/>
      <c r="TB52" s="18"/>
      <c r="TC52" s="18"/>
      <c r="TD52" s="18"/>
      <c r="TE52" s="18"/>
      <c r="TF52" s="18"/>
      <c r="TG52" s="18"/>
      <c r="TH52" s="18"/>
      <c r="TI52" s="18"/>
      <c r="TJ52" s="18"/>
      <c r="TK52" s="18"/>
      <c r="TL52" s="18"/>
      <c r="TM52" s="18"/>
      <c r="TN52" s="18"/>
      <c r="TO52" s="18"/>
      <c r="TP52" s="18"/>
      <c r="TQ52" s="18"/>
      <c r="TR52" s="18"/>
      <c r="TS52" s="18"/>
      <c r="TT52" s="18"/>
      <c r="TU52" s="18"/>
      <c r="TV52" s="18"/>
      <c r="TW52" s="18"/>
      <c r="TX52" s="18"/>
      <c r="TY52" s="18"/>
      <c r="TZ52" s="18"/>
      <c r="UA52" s="18"/>
      <c r="UB52" s="18"/>
      <c r="UC52" s="18"/>
      <c r="UD52" s="18"/>
      <c r="UE52" s="18"/>
      <c r="UF52" s="18"/>
      <c r="UG52" s="18"/>
      <c r="UH52" s="18"/>
      <c r="UI52" s="18"/>
      <c r="UJ52" s="18"/>
      <c r="UK52" s="18"/>
      <c r="UL52" s="18"/>
      <c r="UM52" s="18"/>
      <c r="UN52" s="18"/>
      <c r="UO52" s="18"/>
      <c r="UP52" s="18"/>
      <c r="UQ52" s="18"/>
      <c r="UR52" s="18"/>
      <c r="US52" s="18"/>
      <c r="UT52" s="18"/>
      <c r="UU52" s="18"/>
      <c r="UV52" s="18"/>
      <c r="UW52" s="18"/>
      <c r="UX52" s="18"/>
      <c r="UY52" s="18"/>
      <c r="UZ52" s="18"/>
      <c r="VA52" s="18"/>
      <c r="VB52" s="18"/>
      <c r="VC52" s="18"/>
      <c r="VD52" s="18"/>
      <c r="VE52" s="18"/>
      <c r="VF52" s="18"/>
      <c r="VG52" s="18"/>
      <c r="VH52" s="18"/>
      <c r="VI52" s="18"/>
      <c r="VJ52" s="18"/>
      <c r="VK52" s="18"/>
      <c r="VL52" s="18"/>
      <c r="VM52" s="18"/>
      <c r="VN52" s="18"/>
      <c r="VO52" s="18"/>
      <c r="VP52" s="18"/>
      <c r="VQ52" s="18"/>
      <c r="VR52" s="18"/>
      <c r="VS52" s="18"/>
      <c r="VT52" s="18"/>
      <c r="VU52" s="18"/>
      <c r="VV52" s="18"/>
      <c r="VW52" s="18"/>
      <c r="VX52" s="18"/>
      <c r="VY52" s="18"/>
      <c r="VZ52" s="18"/>
      <c r="WA52" s="18"/>
      <c r="WB52" s="18"/>
      <c r="WC52" s="18"/>
      <c r="WD52" s="18"/>
      <c r="WE52" s="18"/>
      <c r="WF52" s="18"/>
      <c r="WG52" s="18"/>
      <c r="WH52" s="18"/>
      <c r="WI52" s="18"/>
      <c r="WJ52" s="18"/>
      <c r="WK52" s="18"/>
      <c r="WL52" s="18"/>
      <c r="WM52" s="18"/>
      <c r="WN52" s="18"/>
      <c r="WO52" s="18"/>
      <c r="WP52" s="18"/>
      <c r="WQ52" s="18"/>
      <c r="WR52" s="18"/>
      <c r="WS52" s="18"/>
      <c r="WT52" s="18"/>
      <c r="WU52" s="18"/>
      <c r="WV52" s="18"/>
      <c r="WW52" s="18"/>
      <c r="WX52" s="18"/>
      <c r="WY52" s="18"/>
      <c r="WZ52" s="18"/>
      <c r="XA52" s="18"/>
      <c r="XB52" s="18"/>
      <c r="XC52" s="18"/>
      <c r="XD52" s="18"/>
      <c r="XE52" s="18"/>
      <c r="XF52" s="18"/>
      <c r="XG52" s="18"/>
      <c r="XH52" s="18"/>
      <c r="XI52" s="18"/>
      <c r="XJ52" s="18"/>
      <c r="XK52" s="18"/>
      <c r="XL52" s="18"/>
      <c r="XM52" s="18"/>
      <c r="XN52" s="18"/>
      <c r="XO52" s="18"/>
      <c r="XP52" s="18"/>
      <c r="XQ52" s="18"/>
      <c r="XR52" s="18"/>
      <c r="XS52" s="18"/>
      <c r="XT52" s="18"/>
      <c r="XU52" s="18"/>
      <c r="XV52" s="18"/>
      <c r="XW52" s="18"/>
      <c r="XX52" s="18"/>
      <c r="XY52" s="18"/>
      <c r="XZ52" s="18"/>
      <c r="YA52" s="18"/>
      <c r="YB52" s="18"/>
      <c r="YC52" s="18"/>
      <c r="YD52" s="18"/>
      <c r="YE52" s="18"/>
      <c r="YF52" s="18"/>
      <c r="YG52" s="18"/>
      <c r="YH52" s="18"/>
      <c r="YI52" s="18"/>
      <c r="YJ52" s="18"/>
      <c r="YK52" s="18"/>
      <c r="YL52" s="18"/>
      <c r="YM52" s="18"/>
      <c r="YN52" s="18"/>
      <c r="YO52" s="18"/>
      <c r="YP52" s="18"/>
      <c r="YQ52" s="18"/>
      <c r="YR52" s="18"/>
      <c r="YS52" s="18"/>
      <c r="YT52" s="18"/>
      <c r="YU52" s="18"/>
      <c r="YV52" s="18"/>
      <c r="YW52" s="18"/>
      <c r="YX52" s="18"/>
      <c r="YY52" s="18"/>
      <c r="YZ52" s="18"/>
      <c r="ZA52" s="18"/>
      <c r="ZB52" s="18"/>
      <c r="ZC52" s="18"/>
      <c r="ZD52" s="18"/>
      <c r="ZE52" s="18"/>
      <c r="ZF52" s="18"/>
      <c r="ZG52" s="18"/>
      <c r="ZH52" s="18"/>
      <c r="ZI52" s="18"/>
      <c r="ZJ52" s="18"/>
      <c r="ZK52" s="18"/>
      <c r="ZL52" s="18"/>
      <c r="ZM52" s="18"/>
      <c r="ZN52" s="18"/>
      <c r="ZO52" s="18"/>
      <c r="ZP52" s="18"/>
      <c r="ZQ52" s="18"/>
      <c r="ZR52" s="18"/>
      <c r="ZS52" s="18"/>
      <c r="ZT52" s="18"/>
      <c r="ZU52" s="18"/>
      <c r="ZV52" s="18"/>
      <c r="ZW52" s="18"/>
      <c r="ZX52" s="18"/>
      <c r="ZY52" s="18"/>
      <c r="ZZ52" s="18"/>
      <c r="AAA52" s="18"/>
      <c r="AAB52" s="18"/>
      <c r="AAC52" s="18"/>
      <c r="AAD52" s="18"/>
      <c r="AAE52" s="18"/>
      <c r="AAF52" s="18"/>
      <c r="AAG52" s="18"/>
      <c r="AAH52" s="18"/>
      <c r="AAI52" s="18"/>
      <c r="AAJ52" s="18"/>
      <c r="AAK52" s="18"/>
      <c r="AAL52" s="18"/>
      <c r="AAM52" s="18"/>
      <c r="AAN52" s="18"/>
      <c r="AAO52" s="18"/>
      <c r="AAP52" s="18"/>
      <c r="AAQ52" s="18"/>
      <c r="AAR52" s="18"/>
      <c r="AAS52" s="18"/>
      <c r="AAT52" s="18"/>
      <c r="AAU52" s="18"/>
      <c r="AAV52" s="18"/>
      <c r="AAW52" s="18"/>
      <c r="AAX52" s="18"/>
      <c r="AAY52" s="18"/>
      <c r="AAZ52" s="18"/>
      <c r="ABA52" s="18"/>
      <c r="ABB52" s="18"/>
      <c r="ABC52" s="18"/>
      <c r="ABD52" s="18"/>
      <c r="ABE52" s="18"/>
      <c r="ABF52" s="18"/>
      <c r="ABG52" s="18"/>
      <c r="ABH52" s="18"/>
      <c r="ABI52" s="18"/>
      <c r="ABJ52" s="18"/>
      <c r="ABK52" s="18"/>
      <c r="ABL52" s="18"/>
      <c r="ABM52" s="18"/>
      <c r="ABN52" s="18"/>
      <c r="ABO52" s="18"/>
      <c r="ABP52" s="18"/>
      <c r="ABQ52" s="18"/>
      <c r="ABR52" s="18"/>
      <c r="ABS52" s="18"/>
      <c r="ABT52" s="18"/>
      <c r="ABU52" s="18"/>
      <c r="ABV52" s="18"/>
      <c r="ABW52" s="18"/>
      <c r="ABX52" s="18"/>
      <c r="ABY52" s="18"/>
      <c r="ABZ52" s="18"/>
      <c r="ACA52" s="18"/>
      <c r="ACB52" s="18"/>
      <c r="ACC52" s="18"/>
      <c r="ACD52" s="18"/>
      <c r="ACE52" s="18"/>
      <c r="ACF52" s="18"/>
      <c r="ACG52" s="18"/>
      <c r="ACH52" s="18"/>
      <c r="ACI52" s="18"/>
      <c r="ACJ52" s="18"/>
      <c r="ACK52" s="18"/>
      <c r="ACL52" s="18"/>
      <c r="ACM52" s="18"/>
      <c r="ACN52" s="18"/>
      <c r="ACO52" s="18"/>
      <c r="ACP52" s="18"/>
      <c r="ACQ52" s="18"/>
      <c r="ACR52" s="18"/>
      <c r="ACS52" s="18"/>
      <c r="ACT52" s="18"/>
      <c r="ACU52" s="18"/>
      <c r="ACV52" s="18"/>
      <c r="ACW52" s="18"/>
      <c r="ACX52" s="18"/>
      <c r="ACY52" s="18"/>
      <c r="ACZ52" s="18"/>
      <c r="ADA52" s="18"/>
      <c r="ADB52" s="18"/>
      <c r="ADC52" s="18"/>
      <c r="ADD52" s="18"/>
      <c r="ADE52" s="18"/>
      <c r="ADF52" s="18"/>
      <c r="ADG52" s="18"/>
    </row>
    <row r="53" spans="1:787" x14ac:dyDescent="0.25">
      <c r="A53" s="58" t="s">
        <v>381</v>
      </c>
      <c r="B53" s="58" t="s">
        <v>382</v>
      </c>
      <c r="C53" s="58" t="s">
        <v>383</v>
      </c>
      <c r="D53" s="59">
        <v>13500</v>
      </c>
      <c r="E53" s="59" t="e">
        <f>VLOOKUP(C53,Data_PulledFromUniProt!$B$2:$E$782,4,FALSE)</f>
        <v>#N/A</v>
      </c>
      <c r="F53" s="58">
        <v>6.39</v>
      </c>
      <c r="G53" s="81">
        <v>0</v>
      </c>
      <c r="H53" s="81">
        <v>0</v>
      </c>
      <c r="I53" s="81">
        <v>0</v>
      </c>
      <c r="J53" s="81">
        <v>0</v>
      </c>
      <c r="K53" s="81">
        <v>0</v>
      </c>
      <c r="L53" s="81">
        <v>0</v>
      </c>
      <c r="M53" s="81">
        <v>1</v>
      </c>
      <c r="N53" s="81">
        <v>11</v>
      </c>
      <c r="O53" s="81">
        <v>17</v>
      </c>
      <c r="P53" s="81">
        <v>1</v>
      </c>
      <c r="Q53" s="81">
        <v>0</v>
      </c>
      <c r="R53" s="81">
        <v>7</v>
      </c>
      <c r="S53" s="81">
        <v>0</v>
      </c>
      <c r="T53" s="81">
        <v>0</v>
      </c>
      <c r="U53" s="81">
        <v>3</v>
      </c>
      <c r="V53" s="81">
        <v>13</v>
      </c>
      <c r="W53" s="81">
        <v>0</v>
      </c>
      <c r="X53" s="81">
        <v>18</v>
      </c>
      <c r="Y53" s="81">
        <v>0</v>
      </c>
      <c r="Z53" s="81">
        <v>1</v>
      </c>
      <c r="AA53" s="81">
        <v>0</v>
      </c>
      <c r="AB53" s="81">
        <v>0</v>
      </c>
      <c r="AC53" s="81">
        <v>0</v>
      </c>
      <c r="AD53" s="81">
        <v>0</v>
      </c>
      <c r="AE53" s="81">
        <v>0</v>
      </c>
      <c r="AF53" s="81">
        <v>0</v>
      </c>
      <c r="AG53" s="81">
        <v>0</v>
      </c>
      <c r="AH53" s="81">
        <v>0</v>
      </c>
      <c r="AI53" s="81">
        <v>1</v>
      </c>
      <c r="AJ53" s="81">
        <v>61</v>
      </c>
      <c r="AK53" s="81">
        <v>0</v>
      </c>
      <c r="AL53" s="81">
        <v>0</v>
      </c>
      <c r="AM53" s="81">
        <v>0</v>
      </c>
      <c r="AN53" s="81">
        <v>0</v>
      </c>
      <c r="AO53" s="81">
        <v>0</v>
      </c>
      <c r="AP53" s="81">
        <v>0</v>
      </c>
      <c r="AQ53" s="81">
        <v>0</v>
      </c>
      <c r="AR53" s="81">
        <v>0</v>
      </c>
      <c r="AS53" s="81">
        <v>15</v>
      </c>
      <c r="AT53" s="81">
        <v>33</v>
      </c>
      <c r="AU53" s="81">
        <v>13</v>
      </c>
      <c r="AV53" s="81">
        <v>2</v>
      </c>
      <c r="AW53" s="81">
        <v>3</v>
      </c>
      <c r="AX53" s="81">
        <v>6</v>
      </c>
      <c r="AY53" s="81">
        <v>7</v>
      </c>
      <c r="AZ53" s="81">
        <v>0</v>
      </c>
      <c r="BA53" s="81">
        <v>18</v>
      </c>
      <c r="BB53" s="81">
        <v>6</v>
      </c>
      <c r="BC53" s="81">
        <v>0</v>
      </c>
      <c r="BD53" s="81">
        <v>0</v>
      </c>
      <c r="BE53" s="81">
        <v>4</v>
      </c>
      <c r="BF53" s="81">
        <v>0</v>
      </c>
      <c r="BG53" s="81">
        <v>0</v>
      </c>
      <c r="BH53" s="81">
        <v>13</v>
      </c>
      <c r="BI53" s="81">
        <v>10</v>
      </c>
      <c r="BJ53" s="81">
        <v>11</v>
      </c>
      <c r="BK53" s="81">
        <v>0</v>
      </c>
      <c r="BL53" s="81">
        <v>0</v>
      </c>
      <c r="BM53" s="81">
        <v>22</v>
      </c>
      <c r="BN53" s="81">
        <v>0</v>
      </c>
      <c r="BO53" s="81">
        <v>0</v>
      </c>
      <c r="BP53" s="81">
        <v>0</v>
      </c>
      <c r="BQ53" s="81">
        <v>0</v>
      </c>
      <c r="BR53" s="81">
        <v>2</v>
      </c>
      <c r="BS53" s="81">
        <v>0</v>
      </c>
      <c r="BT53" s="81">
        <v>7</v>
      </c>
      <c r="BU53" s="81">
        <v>0</v>
      </c>
      <c r="BV53" s="81">
        <v>1</v>
      </c>
      <c r="BW53" s="81">
        <v>8</v>
      </c>
      <c r="BX53" s="81">
        <v>0</v>
      </c>
      <c r="BY53" s="81">
        <v>1</v>
      </c>
      <c r="BZ53" s="81">
        <v>1</v>
      </c>
      <c r="CA53" s="81">
        <v>0</v>
      </c>
      <c r="CB53" s="81">
        <v>0</v>
      </c>
      <c r="CC53" s="81">
        <v>0</v>
      </c>
      <c r="CD53" s="81">
        <v>42</v>
      </c>
      <c r="CE53" s="81">
        <v>0</v>
      </c>
      <c r="CF53" s="81">
        <v>0</v>
      </c>
      <c r="CG53" s="81">
        <v>11</v>
      </c>
      <c r="CH53" s="81">
        <v>7</v>
      </c>
      <c r="CI53" s="81">
        <v>0</v>
      </c>
      <c r="CJ53" s="81">
        <v>0</v>
      </c>
      <c r="CK53" s="81">
        <v>2</v>
      </c>
      <c r="CL53" s="81">
        <v>12</v>
      </c>
      <c r="CM53" s="81">
        <v>25</v>
      </c>
      <c r="CN53" s="81">
        <v>11</v>
      </c>
      <c r="CO53" s="81">
        <v>0</v>
      </c>
      <c r="CP53" s="81">
        <v>0</v>
      </c>
      <c r="CQ53" s="81">
        <v>0</v>
      </c>
      <c r="CR53" s="81">
        <v>0</v>
      </c>
      <c r="CS53" s="81">
        <v>2</v>
      </c>
      <c r="CT53" s="81">
        <v>0</v>
      </c>
      <c r="CU53" s="81">
        <v>0</v>
      </c>
      <c r="CV53" s="81">
        <v>11</v>
      </c>
      <c r="CW53" s="81">
        <v>0</v>
      </c>
      <c r="CX53" s="81">
        <v>0</v>
      </c>
      <c r="CY53" s="81">
        <v>1</v>
      </c>
      <c r="CZ53" s="81">
        <v>8</v>
      </c>
      <c r="DA53" s="81">
        <v>0</v>
      </c>
      <c r="DB53" s="81">
        <v>45</v>
      </c>
      <c r="DC53" s="81">
        <v>0</v>
      </c>
      <c r="DD53" s="81">
        <v>60</v>
      </c>
      <c r="DE53" s="81">
        <v>0</v>
      </c>
      <c r="DF53" s="81">
        <v>1</v>
      </c>
      <c r="DG53" s="81">
        <v>1</v>
      </c>
      <c r="DH53" s="81">
        <v>0</v>
      </c>
      <c r="DI53" s="81">
        <v>0</v>
      </c>
      <c r="DJ53" s="81">
        <v>0</v>
      </c>
      <c r="DK53" s="81">
        <v>0</v>
      </c>
      <c r="DL53" s="81">
        <v>0</v>
      </c>
      <c r="DM53" s="81">
        <v>0</v>
      </c>
      <c r="DN53" s="81">
        <v>0</v>
      </c>
      <c r="DO53" s="81">
        <v>0</v>
      </c>
      <c r="DP53" s="81">
        <v>0</v>
      </c>
      <c r="DQ53" s="81">
        <v>0</v>
      </c>
      <c r="DR53" s="81">
        <v>0</v>
      </c>
      <c r="DS53" s="81">
        <v>0</v>
      </c>
      <c r="DT53" s="81">
        <v>0</v>
      </c>
      <c r="DU53" s="81">
        <v>0</v>
      </c>
      <c r="DV53" s="81">
        <v>11</v>
      </c>
      <c r="DW53" s="81">
        <v>0</v>
      </c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</row>
    <row r="54" spans="1:787" x14ac:dyDescent="0.25">
      <c r="A54" s="58" t="s">
        <v>384</v>
      </c>
      <c r="B54" s="58" t="s">
        <v>385</v>
      </c>
      <c r="C54" s="58" t="s">
        <v>386</v>
      </c>
      <c r="D54" s="59">
        <v>38100</v>
      </c>
      <c r="E54" s="59" t="str">
        <f>VLOOKUP(C54,Data_PulledFromUniProt!$B$2:$E$782,4,FALSE)</f>
        <v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v>
      </c>
      <c r="F54" s="58">
        <v>5.4</v>
      </c>
      <c r="G54" s="81">
        <v>0</v>
      </c>
      <c r="H54" s="81">
        <v>8</v>
      </c>
      <c r="I54" s="81">
        <v>0</v>
      </c>
      <c r="J54" s="81">
        <v>0</v>
      </c>
      <c r="K54" s="81">
        <v>5</v>
      </c>
      <c r="L54" s="81">
        <v>1</v>
      </c>
      <c r="M54" s="81">
        <v>0</v>
      </c>
      <c r="N54" s="81">
        <v>0</v>
      </c>
      <c r="O54" s="81">
        <v>2</v>
      </c>
      <c r="P54" s="81">
        <v>2</v>
      </c>
      <c r="Q54" s="81">
        <v>3</v>
      </c>
      <c r="R54" s="81">
        <v>1</v>
      </c>
      <c r="S54" s="81">
        <v>6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81">
        <v>3</v>
      </c>
      <c r="AA54" s="81">
        <v>0</v>
      </c>
      <c r="AB54" s="81">
        <v>0</v>
      </c>
      <c r="AC54" s="81">
        <v>0</v>
      </c>
      <c r="AD54" s="81">
        <v>0</v>
      </c>
      <c r="AE54" s="81">
        <v>0</v>
      </c>
      <c r="AF54" s="81">
        <v>1</v>
      </c>
      <c r="AG54" s="81">
        <v>2</v>
      </c>
      <c r="AH54" s="81">
        <v>0</v>
      </c>
      <c r="AI54" s="81">
        <v>0</v>
      </c>
      <c r="AJ54" s="81">
        <v>0</v>
      </c>
      <c r="AK54" s="81">
        <v>3</v>
      </c>
      <c r="AL54" s="81">
        <v>3</v>
      </c>
      <c r="AM54" s="81">
        <v>1</v>
      </c>
      <c r="AN54" s="81">
        <v>1</v>
      </c>
      <c r="AO54" s="81">
        <v>2</v>
      </c>
      <c r="AP54" s="81">
        <v>3.5</v>
      </c>
      <c r="AQ54" s="81">
        <v>0</v>
      </c>
      <c r="AR54" s="81">
        <v>0</v>
      </c>
      <c r="AS54" s="81">
        <v>0</v>
      </c>
      <c r="AT54" s="81">
        <v>0</v>
      </c>
      <c r="AU54" s="81">
        <v>0</v>
      </c>
      <c r="AV54" s="81">
        <v>0</v>
      </c>
      <c r="AW54" s="81">
        <v>0</v>
      </c>
      <c r="AX54" s="81">
        <v>0</v>
      </c>
      <c r="AY54" s="81">
        <v>0</v>
      </c>
      <c r="AZ54" s="81">
        <v>4</v>
      </c>
      <c r="BA54" s="81">
        <v>0</v>
      </c>
      <c r="BB54" s="81">
        <v>5</v>
      </c>
      <c r="BC54" s="81">
        <v>0</v>
      </c>
      <c r="BD54" s="81">
        <v>8</v>
      </c>
      <c r="BE54" s="81">
        <v>0</v>
      </c>
      <c r="BF54" s="81">
        <v>0</v>
      </c>
      <c r="BG54" s="81">
        <v>7.5</v>
      </c>
      <c r="BH54" s="81">
        <v>5</v>
      </c>
      <c r="BI54" s="81">
        <v>4</v>
      </c>
      <c r="BJ54" s="81">
        <v>0</v>
      </c>
      <c r="BK54" s="81">
        <v>1</v>
      </c>
      <c r="BL54" s="81">
        <v>0</v>
      </c>
      <c r="BM54" s="81">
        <v>0</v>
      </c>
      <c r="BN54" s="81">
        <v>0</v>
      </c>
      <c r="BO54" s="81">
        <v>6</v>
      </c>
      <c r="BP54" s="81">
        <v>0</v>
      </c>
      <c r="BQ54" s="81">
        <v>4</v>
      </c>
      <c r="BR54" s="81">
        <v>1</v>
      </c>
      <c r="BS54" s="81">
        <v>0</v>
      </c>
      <c r="BT54" s="81">
        <v>0</v>
      </c>
      <c r="BU54" s="81">
        <v>3</v>
      </c>
      <c r="BV54" s="81">
        <v>0</v>
      </c>
      <c r="BW54" s="81">
        <v>0</v>
      </c>
      <c r="BX54" s="81">
        <v>0</v>
      </c>
      <c r="BY54" s="81">
        <v>0</v>
      </c>
      <c r="BZ54" s="81">
        <v>0</v>
      </c>
      <c r="CA54" s="81">
        <v>0</v>
      </c>
      <c r="CB54" s="81">
        <v>0</v>
      </c>
      <c r="CC54" s="81">
        <v>10</v>
      </c>
      <c r="CD54" s="81">
        <v>0</v>
      </c>
      <c r="CE54" s="81">
        <v>9</v>
      </c>
      <c r="CF54" s="81">
        <v>2</v>
      </c>
      <c r="CG54" s="81">
        <v>0</v>
      </c>
      <c r="CH54" s="81">
        <v>0</v>
      </c>
      <c r="CI54" s="81">
        <v>0</v>
      </c>
      <c r="CJ54" s="81">
        <v>7</v>
      </c>
      <c r="CK54" s="81">
        <v>0</v>
      </c>
      <c r="CL54" s="81">
        <v>0</v>
      </c>
      <c r="CM54" s="81">
        <v>0</v>
      </c>
      <c r="CN54" s="81">
        <v>0</v>
      </c>
      <c r="CO54" s="81">
        <v>0</v>
      </c>
      <c r="CP54" s="81">
        <v>0</v>
      </c>
      <c r="CQ54" s="81">
        <v>0</v>
      </c>
      <c r="CR54" s="81">
        <v>0</v>
      </c>
      <c r="CS54" s="81">
        <v>0</v>
      </c>
      <c r="CT54" s="81">
        <v>3</v>
      </c>
      <c r="CU54" s="81">
        <v>3</v>
      </c>
      <c r="CV54" s="81">
        <v>0</v>
      </c>
      <c r="CW54" s="81">
        <v>0</v>
      </c>
      <c r="CX54" s="81">
        <v>6</v>
      </c>
      <c r="CY54" s="81">
        <v>0</v>
      </c>
      <c r="CZ54" s="81">
        <v>0</v>
      </c>
      <c r="DA54" s="81">
        <v>2</v>
      </c>
      <c r="DB54" s="81">
        <v>0</v>
      </c>
      <c r="DC54" s="81">
        <v>0</v>
      </c>
      <c r="DD54" s="81">
        <v>3</v>
      </c>
      <c r="DE54" s="81">
        <v>1</v>
      </c>
      <c r="DF54" s="81">
        <v>0</v>
      </c>
      <c r="DG54" s="81">
        <v>0</v>
      </c>
      <c r="DH54" s="81">
        <v>12</v>
      </c>
      <c r="DI54" s="81">
        <v>0</v>
      </c>
      <c r="DJ54" s="81">
        <v>5</v>
      </c>
      <c r="DK54" s="81">
        <v>2</v>
      </c>
      <c r="DL54" s="81">
        <v>0</v>
      </c>
      <c r="DM54" s="81">
        <v>0</v>
      </c>
      <c r="DN54" s="81">
        <v>8</v>
      </c>
      <c r="DO54" s="81">
        <v>10</v>
      </c>
      <c r="DP54" s="81">
        <v>17</v>
      </c>
      <c r="DQ54" s="81">
        <v>0</v>
      </c>
      <c r="DR54" s="81">
        <v>3</v>
      </c>
      <c r="DS54" s="81">
        <v>0</v>
      </c>
      <c r="DT54" s="81">
        <v>0</v>
      </c>
      <c r="DU54" s="81">
        <v>11</v>
      </c>
      <c r="DV54" s="81">
        <v>6</v>
      </c>
      <c r="DW54" s="81">
        <v>3</v>
      </c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/>
      <c r="KG54" s="18"/>
      <c r="KH54" s="18"/>
      <c r="KI54" s="18"/>
      <c r="KJ54" s="18"/>
      <c r="KK54" s="18"/>
      <c r="KL54" s="18"/>
      <c r="KM54" s="18"/>
      <c r="KN54" s="18"/>
      <c r="KO54" s="18"/>
      <c r="KP54" s="18"/>
      <c r="KQ54" s="18"/>
      <c r="KR54" s="18"/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/>
      <c r="MA54" s="18"/>
      <c r="MB54" s="18"/>
      <c r="MC54" s="18"/>
      <c r="MD54" s="18"/>
      <c r="ME54" s="18"/>
      <c r="MF54" s="18"/>
      <c r="MG54" s="18"/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/>
      <c r="OB54" s="18"/>
      <c r="OC54" s="18"/>
      <c r="OD54" s="18"/>
      <c r="OE54" s="18"/>
      <c r="OF54" s="18"/>
      <c r="OG54" s="18"/>
      <c r="OH54" s="18"/>
      <c r="OI54" s="18"/>
      <c r="OJ54" s="18"/>
      <c r="OK54" s="18"/>
      <c r="OL54" s="18"/>
      <c r="OM54" s="18"/>
      <c r="ON54" s="18"/>
      <c r="OO54" s="18"/>
      <c r="OP54" s="18"/>
      <c r="OQ54" s="18"/>
      <c r="OR54" s="18"/>
      <c r="OS54" s="18"/>
      <c r="OT54" s="18"/>
      <c r="OU54" s="18"/>
      <c r="OV54" s="18"/>
      <c r="OW54" s="18"/>
      <c r="OX54" s="18"/>
      <c r="OY54" s="18"/>
      <c r="OZ54" s="18"/>
      <c r="PA54" s="18"/>
      <c r="PB54" s="18"/>
      <c r="PC54" s="18"/>
      <c r="PD54" s="18"/>
      <c r="PE54" s="18"/>
      <c r="PF54" s="18"/>
      <c r="PG54" s="18"/>
      <c r="PH54" s="18"/>
      <c r="PI54" s="18"/>
      <c r="PJ54" s="18"/>
      <c r="PK54" s="18"/>
      <c r="PL54" s="18"/>
      <c r="PM54" s="18"/>
      <c r="PN54" s="18"/>
      <c r="PO54" s="18"/>
      <c r="PP54" s="18"/>
      <c r="PQ54" s="18"/>
      <c r="PR54" s="18"/>
      <c r="PS54" s="18"/>
      <c r="PT54" s="18"/>
      <c r="PU54" s="18"/>
      <c r="PV54" s="18"/>
      <c r="PW54" s="18"/>
      <c r="PX54" s="18"/>
      <c r="PY54" s="18"/>
      <c r="PZ54" s="18"/>
      <c r="QA54" s="18"/>
      <c r="QB54" s="18"/>
      <c r="QC54" s="18"/>
      <c r="QD54" s="18"/>
      <c r="QE54" s="18"/>
      <c r="QF54" s="18"/>
      <c r="QG54" s="18"/>
      <c r="QH54" s="18"/>
      <c r="QI54" s="18"/>
      <c r="QJ54" s="18"/>
      <c r="QK54" s="18"/>
      <c r="QL54" s="18"/>
      <c r="QM54" s="18"/>
      <c r="QN54" s="18"/>
      <c r="QO54" s="18"/>
      <c r="QP54" s="18"/>
      <c r="QQ54" s="18"/>
      <c r="QR54" s="18"/>
      <c r="QS54" s="18"/>
      <c r="QT54" s="18"/>
      <c r="QU54" s="18"/>
      <c r="QV54" s="18"/>
      <c r="QW54" s="18"/>
      <c r="QX54" s="18"/>
      <c r="QY54" s="18"/>
      <c r="QZ54" s="18"/>
      <c r="RA54" s="18"/>
      <c r="RB54" s="18"/>
      <c r="RC54" s="18"/>
      <c r="RD54" s="18"/>
      <c r="RE54" s="18"/>
      <c r="RF54" s="18"/>
      <c r="RG54" s="18"/>
      <c r="RH54" s="18"/>
      <c r="RI54" s="18"/>
      <c r="RJ54" s="18"/>
      <c r="RK54" s="18"/>
      <c r="RL54" s="18"/>
      <c r="RM54" s="18"/>
      <c r="RN54" s="18"/>
      <c r="RO54" s="18"/>
      <c r="RP54" s="18"/>
      <c r="RQ54" s="18"/>
      <c r="RR54" s="18"/>
      <c r="RS54" s="18"/>
      <c r="RT54" s="18"/>
      <c r="RU54" s="18"/>
      <c r="RV54" s="18"/>
      <c r="RW54" s="18"/>
      <c r="RX54" s="18"/>
      <c r="RY54" s="18"/>
      <c r="RZ54" s="18"/>
      <c r="SA54" s="18"/>
      <c r="SB54" s="18"/>
      <c r="SC54" s="18"/>
      <c r="SD54" s="18"/>
      <c r="SE54" s="18"/>
      <c r="SF54" s="18"/>
      <c r="SG54" s="18"/>
      <c r="SH54" s="18"/>
      <c r="SI54" s="18"/>
      <c r="SJ54" s="18"/>
      <c r="SK54" s="18"/>
      <c r="SL54" s="18"/>
      <c r="SM54" s="18"/>
      <c r="SN54" s="18"/>
      <c r="SO54" s="18"/>
      <c r="SP54" s="18"/>
      <c r="SQ54" s="18"/>
      <c r="SR54" s="18"/>
      <c r="SS54" s="18"/>
      <c r="ST54" s="18"/>
      <c r="SU54" s="18"/>
      <c r="SV54" s="18"/>
      <c r="SW54" s="18"/>
      <c r="SX54" s="18"/>
      <c r="SY54" s="18"/>
      <c r="SZ54" s="18"/>
      <c r="TA54" s="18"/>
      <c r="TB54" s="18"/>
      <c r="TC54" s="18"/>
      <c r="TD54" s="18"/>
      <c r="TE54" s="18"/>
      <c r="TF54" s="18"/>
      <c r="TG54" s="18"/>
      <c r="TH54" s="18"/>
      <c r="TI54" s="18"/>
      <c r="TJ54" s="18"/>
      <c r="TK54" s="18"/>
      <c r="TL54" s="18"/>
      <c r="TM54" s="18"/>
      <c r="TN54" s="18"/>
      <c r="TO54" s="18"/>
      <c r="TP54" s="18"/>
      <c r="TQ54" s="18"/>
      <c r="TR54" s="18"/>
      <c r="TS54" s="18"/>
      <c r="TT54" s="18"/>
      <c r="TU54" s="18"/>
      <c r="TV54" s="18"/>
      <c r="TW54" s="18"/>
      <c r="TX54" s="18"/>
      <c r="TY54" s="18"/>
      <c r="TZ54" s="18"/>
      <c r="UA54" s="18"/>
      <c r="UB54" s="18"/>
      <c r="UC54" s="18"/>
      <c r="UD54" s="18"/>
      <c r="UE54" s="18"/>
      <c r="UF54" s="18"/>
      <c r="UG54" s="18"/>
      <c r="UH54" s="18"/>
      <c r="UI54" s="18"/>
      <c r="UJ54" s="18"/>
      <c r="UK54" s="18"/>
      <c r="UL54" s="18"/>
      <c r="UM54" s="18"/>
      <c r="UN54" s="18"/>
      <c r="UO54" s="18"/>
      <c r="UP54" s="18"/>
      <c r="UQ54" s="18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18"/>
      <c r="VJ54" s="18"/>
      <c r="VK54" s="18"/>
      <c r="VL54" s="18"/>
      <c r="VM54" s="18"/>
      <c r="VN54" s="18"/>
      <c r="VO54" s="18"/>
      <c r="VP54" s="18"/>
      <c r="VQ54" s="18"/>
      <c r="VR54" s="18"/>
      <c r="VS54" s="18"/>
      <c r="VT54" s="18"/>
      <c r="VU54" s="18"/>
      <c r="VV54" s="18"/>
      <c r="VW54" s="18"/>
      <c r="VX54" s="18"/>
      <c r="VY54" s="18"/>
      <c r="VZ54" s="18"/>
      <c r="WA54" s="18"/>
      <c r="WB54" s="18"/>
      <c r="WC54" s="18"/>
      <c r="WD54" s="18"/>
      <c r="WE54" s="18"/>
      <c r="WF54" s="18"/>
      <c r="WG54" s="18"/>
      <c r="WH54" s="18"/>
      <c r="WI54" s="18"/>
      <c r="WJ54" s="18"/>
      <c r="WK54" s="18"/>
      <c r="WL54" s="18"/>
      <c r="WM54" s="18"/>
      <c r="WN54" s="18"/>
      <c r="WO54" s="18"/>
      <c r="WP54" s="18"/>
      <c r="WQ54" s="18"/>
      <c r="WR54" s="18"/>
      <c r="WS54" s="18"/>
      <c r="WT54" s="18"/>
      <c r="WU54" s="18"/>
      <c r="WV54" s="18"/>
      <c r="WW54" s="18"/>
      <c r="WX54" s="18"/>
      <c r="WY54" s="18"/>
      <c r="WZ54" s="18"/>
      <c r="XA54" s="18"/>
      <c r="XB54" s="18"/>
      <c r="XC54" s="18"/>
      <c r="XD54" s="18"/>
      <c r="XE54" s="18"/>
      <c r="XF54" s="18"/>
      <c r="XG54" s="18"/>
      <c r="XH54" s="18"/>
      <c r="XI54" s="18"/>
      <c r="XJ54" s="18"/>
      <c r="XK54" s="18"/>
      <c r="XL54" s="18"/>
      <c r="XM54" s="18"/>
      <c r="XN54" s="18"/>
      <c r="XO54" s="18"/>
      <c r="XP54" s="18"/>
      <c r="XQ54" s="18"/>
      <c r="XR54" s="18"/>
      <c r="XS54" s="18"/>
      <c r="XT54" s="18"/>
      <c r="XU54" s="18"/>
      <c r="XV54" s="18"/>
      <c r="XW54" s="18"/>
      <c r="XX54" s="18"/>
      <c r="XY54" s="18"/>
      <c r="XZ54" s="18"/>
      <c r="YA54" s="18"/>
      <c r="YB54" s="18"/>
      <c r="YC54" s="18"/>
      <c r="YD54" s="18"/>
      <c r="YE54" s="18"/>
      <c r="YF54" s="18"/>
      <c r="YG54" s="18"/>
      <c r="YH54" s="18"/>
      <c r="YI54" s="18"/>
      <c r="YJ54" s="18"/>
      <c r="YK54" s="18"/>
      <c r="YL54" s="18"/>
      <c r="YM54" s="18"/>
      <c r="YN54" s="18"/>
      <c r="YO54" s="18"/>
      <c r="YP54" s="18"/>
      <c r="YQ54" s="18"/>
      <c r="YR54" s="18"/>
      <c r="YS54" s="18"/>
      <c r="YT54" s="18"/>
      <c r="YU54" s="18"/>
      <c r="YV54" s="18"/>
      <c r="YW54" s="18"/>
      <c r="YX54" s="18"/>
      <c r="YY54" s="18"/>
      <c r="YZ54" s="18"/>
      <c r="ZA54" s="18"/>
      <c r="ZB54" s="18"/>
      <c r="ZC54" s="18"/>
      <c r="ZD54" s="18"/>
      <c r="ZE54" s="18"/>
      <c r="ZF54" s="18"/>
      <c r="ZG54" s="18"/>
      <c r="ZH54" s="18"/>
      <c r="ZI54" s="18"/>
      <c r="ZJ54" s="18"/>
      <c r="ZK54" s="18"/>
      <c r="ZL54" s="18"/>
      <c r="ZM54" s="18"/>
      <c r="ZN54" s="18"/>
      <c r="ZO54" s="18"/>
      <c r="ZP54" s="18"/>
      <c r="ZQ54" s="18"/>
      <c r="ZR54" s="18"/>
      <c r="ZS54" s="18"/>
      <c r="ZT54" s="18"/>
      <c r="ZU54" s="18"/>
      <c r="ZV54" s="18"/>
      <c r="ZW54" s="18"/>
      <c r="ZX54" s="18"/>
      <c r="ZY54" s="18"/>
      <c r="ZZ54" s="18"/>
      <c r="AAA54" s="18"/>
      <c r="AAB54" s="18"/>
      <c r="AAC54" s="18"/>
      <c r="AAD54" s="18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8"/>
      <c r="AAS54" s="18"/>
      <c r="AAT54" s="18"/>
      <c r="AAU54" s="18"/>
      <c r="AAV54" s="18"/>
      <c r="AAW54" s="18"/>
      <c r="AAX54" s="18"/>
      <c r="AAY54" s="18"/>
      <c r="AAZ54" s="18"/>
      <c r="ABA54" s="18"/>
      <c r="ABB54" s="18"/>
      <c r="ABC54" s="18"/>
      <c r="ABD54" s="18"/>
      <c r="ABE54" s="18"/>
      <c r="ABF54" s="18"/>
      <c r="ABG54" s="18"/>
      <c r="ABH54" s="18"/>
      <c r="ABI54" s="18"/>
      <c r="ABJ54" s="18"/>
      <c r="ABK54" s="18"/>
      <c r="ABL54" s="18"/>
      <c r="ABM54" s="18"/>
      <c r="ABN54" s="18"/>
      <c r="ABO54" s="18"/>
      <c r="ABP54" s="18"/>
      <c r="ABQ54" s="18"/>
      <c r="ABR54" s="18"/>
      <c r="ABS54" s="18"/>
      <c r="ABT54" s="18"/>
      <c r="ABU54" s="18"/>
      <c r="ABV54" s="18"/>
      <c r="ABW54" s="18"/>
      <c r="ABX54" s="18"/>
      <c r="ABY54" s="18"/>
      <c r="ABZ54" s="18"/>
      <c r="ACA54" s="18"/>
      <c r="ACB54" s="18"/>
      <c r="ACC54" s="18"/>
      <c r="ACD54" s="18"/>
      <c r="ACE54" s="18"/>
      <c r="ACF54" s="18"/>
      <c r="ACG54" s="18"/>
      <c r="ACH54" s="18"/>
      <c r="ACI54" s="18"/>
      <c r="ACJ54" s="18"/>
      <c r="ACK54" s="18"/>
      <c r="ACL54" s="18"/>
      <c r="ACM54" s="18"/>
      <c r="ACN54" s="18"/>
      <c r="ACO54" s="18"/>
      <c r="ACP54" s="18"/>
      <c r="ACQ54" s="18"/>
      <c r="ACR54" s="18"/>
      <c r="ACS54" s="18"/>
      <c r="ACT54" s="18"/>
      <c r="ACU54" s="18"/>
      <c r="ACV54" s="18"/>
      <c r="ACW54" s="18"/>
      <c r="ACX54" s="18"/>
      <c r="ACY54" s="18"/>
      <c r="ACZ54" s="18"/>
      <c r="ADA54" s="18"/>
      <c r="ADB54" s="18"/>
      <c r="ADC54" s="18"/>
      <c r="ADD54" s="18"/>
      <c r="ADE54" s="18"/>
      <c r="ADF54" s="18"/>
      <c r="ADG54" s="18"/>
    </row>
    <row r="55" spans="1:787" x14ac:dyDescent="0.25">
      <c r="A55" s="58" t="s">
        <v>387</v>
      </c>
      <c r="B55" s="58" t="s">
        <v>388</v>
      </c>
      <c r="C55" s="58" t="s">
        <v>389</v>
      </c>
      <c r="D55" s="59">
        <v>38300</v>
      </c>
      <c r="E55" s="59" t="str">
        <f>VLOOKUP(C55,Data_PulledFromUniProt!$B$2:$E$782,4,FALSE)</f>
        <v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v>
      </c>
      <c r="F55" s="58">
        <v>9.01</v>
      </c>
      <c r="G55" s="81">
        <v>0</v>
      </c>
      <c r="H55" s="81">
        <v>0</v>
      </c>
      <c r="I55" s="81">
        <v>0</v>
      </c>
      <c r="J55" s="81">
        <v>0</v>
      </c>
      <c r="K55" s="81">
        <v>0</v>
      </c>
      <c r="L55" s="81">
        <v>20</v>
      </c>
      <c r="M55" s="81">
        <v>60</v>
      </c>
      <c r="N55" s="81">
        <v>63</v>
      </c>
      <c r="O55" s="81">
        <v>173</v>
      </c>
      <c r="P55" s="81">
        <v>28.5</v>
      </c>
      <c r="Q55" s="81">
        <v>0</v>
      </c>
      <c r="R55" s="81">
        <v>2</v>
      </c>
      <c r="S55" s="81">
        <v>0</v>
      </c>
      <c r="T55" s="81">
        <v>0</v>
      </c>
      <c r="U55" s="81">
        <v>0</v>
      </c>
      <c r="V55" s="81">
        <v>12</v>
      </c>
      <c r="W55" s="81">
        <v>0.33300000000000002</v>
      </c>
      <c r="X55" s="81">
        <v>66</v>
      </c>
      <c r="Y55" s="81">
        <v>0</v>
      </c>
      <c r="Z55" s="81">
        <v>0</v>
      </c>
      <c r="AA55" s="81">
        <v>0</v>
      </c>
      <c r="AB55" s="81">
        <v>0</v>
      </c>
      <c r="AC55" s="81">
        <v>0</v>
      </c>
      <c r="AD55" s="81">
        <v>6</v>
      </c>
      <c r="AE55" s="81">
        <v>0</v>
      </c>
      <c r="AF55" s="81">
        <v>0</v>
      </c>
      <c r="AG55" s="81">
        <v>1</v>
      </c>
      <c r="AH55" s="81">
        <v>0</v>
      </c>
      <c r="AI55" s="81">
        <v>0</v>
      </c>
      <c r="AJ55" s="81">
        <v>58</v>
      </c>
      <c r="AK55" s="81">
        <v>0</v>
      </c>
      <c r="AL55" s="81">
        <v>0</v>
      </c>
      <c r="AM55" s="81">
        <v>0</v>
      </c>
      <c r="AN55" s="81">
        <v>0</v>
      </c>
      <c r="AO55" s="81">
        <v>8</v>
      </c>
      <c r="AP55" s="81">
        <v>0</v>
      </c>
      <c r="AQ55" s="81">
        <v>0</v>
      </c>
      <c r="AR55" s="81">
        <v>0</v>
      </c>
      <c r="AS55" s="81">
        <v>108</v>
      </c>
      <c r="AT55" s="81">
        <v>0</v>
      </c>
      <c r="AU55" s="81">
        <v>0</v>
      </c>
      <c r="AV55" s="81">
        <v>0</v>
      </c>
      <c r="AW55" s="81">
        <v>0</v>
      </c>
      <c r="AX55" s="81">
        <v>0</v>
      </c>
      <c r="AY55" s="81">
        <v>0</v>
      </c>
      <c r="AZ55" s="81">
        <v>0</v>
      </c>
      <c r="BA55" s="81">
        <v>0</v>
      </c>
      <c r="BB55" s="81">
        <v>0</v>
      </c>
      <c r="BC55" s="81">
        <v>0</v>
      </c>
      <c r="BD55" s="81">
        <v>0</v>
      </c>
      <c r="BE55" s="81">
        <v>50</v>
      </c>
      <c r="BF55" s="81">
        <v>0</v>
      </c>
      <c r="BG55" s="81">
        <v>0</v>
      </c>
      <c r="BH55" s="81">
        <v>7</v>
      </c>
      <c r="BI55" s="81">
        <v>75</v>
      </c>
      <c r="BJ55" s="81">
        <v>104</v>
      </c>
      <c r="BK55" s="81">
        <v>0</v>
      </c>
      <c r="BL55" s="81">
        <v>6</v>
      </c>
      <c r="BM55" s="81">
        <v>10</v>
      </c>
      <c r="BN55" s="81">
        <v>0</v>
      </c>
      <c r="BO55" s="81">
        <v>0</v>
      </c>
      <c r="BP55" s="81">
        <v>0</v>
      </c>
      <c r="BQ55" s="81">
        <v>0</v>
      </c>
      <c r="BR55" s="81">
        <v>0</v>
      </c>
      <c r="BS55" s="81">
        <v>3</v>
      </c>
      <c r="BT55" s="81">
        <v>33</v>
      </c>
      <c r="BU55" s="81">
        <v>2</v>
      </c>
      <c r="BV55" s="81">
        <v>13</v>
      </c>
      <c r="BW55" s="81">
        <v>10</v>
      </c>
      <c r="BX55" s="81">
        <v>0</v>
      </c>
      <c r="BY55" s="81">
        <v>33</v>
      </c>
      <c r="BZ55" s="81">
        <v>24</v>
      </c>
      <c r="CA55" s="81">
        <v>1</v>
      </c>
      <c r="CB55" s="81">
        <v>0</v>
      </c>
      <c r="CC55" s="81">
        <v>18</v>
      </c>
      <c r="CD55" s="81">
        <v>0</v>
      </c>
      <c r="CE55" s="81">
        <v>0</v>
      </c>
      <c r="CF55" s="81">
        <v>0</v>
      </c>
      <c r="CG55" s="81">
        <v>2</v>
      </c>
      <c r="CH55" s="81">
        <v>0</v>
      </c>
      <c r="CI55" s="81">
        <v>0</v>
      </c>
      <c r="CJ55" s="81">
        <v>0</v>
      </c>
      <c r="CK55" s="81">
        <v>0</v>
      </c>
      <c r="CL55" s="81">
        <v>46</v>
      </c>
      <c r="CM55" s="81">
        <v>13</v>
      </c>
      <c r="CN55" s="81">
        <v>37</v>
      </c>
      <c r="CO55" s="81">
        <v>1</v>
      </c>
      <c r="CP55" s="81">
        <v>40</v>
      </c>
      <c r="CQ55" s="81">
        <v>0</v>
      </c>
      <c r="CR55" s="81">
        <v>3</v>
      </c>
      <c r="CS55" s="81">
        <v>14</v>
      </c>
      <c r="CT55" s="81">
        <v>0</v>
      </c>
      <c r="CU55" s="81">
        <v>0</v>
      </c>
      <c r="CV55" s="81">
        <v>0</v>
      </c>
      <c r="CW55" s="81">
        <v>0</v>
      </c>
      <c r="CX55" s="81">
        <v>0</v>
      </c>
      <c r="CY55" s="81">
        <v>4</v>
      </c>
      <c r="CZ55" s="81">
        <v>0</v>
      </c>
      <c r="DA55" s="81">
        <v>0</v>
      </c>
      <c r="DB55" s="81">
        <v>29</v>
      </c>
      <c r="DC55" s="81">
        <v>0</v>
      </c>
      <c r="DD55" s="81">
        <v>0</v>
      </c>
      <c r="DE55" s="81">
        <v>2</v>
      </c>
      <c r="DF55" s="81">
        <v>5</v>
      </c>
      <c r="DG55" s="81">
        <v>2</v>
      </c>
      <c r="DH55" s="81">
        <v>0</v>
      </c>
      <c r="DI55" s="81">
        <v>17</v>
      </c>
      <c r="DJ55" s="81">
        <v>4</v>
      </c>
      <c r="DK55" s="81">
        <v>3</v>
      </c>
      <c r="DL55" s="81">
        <v>22</v>
      </c>
      <c r="DM55" s="81">
        <v>0</v>
      </c>
      <c r="DN55" s="81">
        <v>0</v>
      </c>
      <c r="DO55" s="81">
        <v>0</v>
      </c>
      <c r="DP55" s="81">
        <v>15</v>
      </c>
      <c r="DQ55" s="81">
        <v>0</v>
      </c>
      <c r="DR55" s="81">
        <v>3</v>
      </c>
      <c r="DS55" s="81">
        <v>0</v>
      </c>
      <c r="DT55" s="81">
        <v>18</v>
      </c>
      <c r="DU55" s="81">
        <v>0</v>
      </c>
      <c r="DV55" s="81">
        <v>8</v>
      </c>
      <c r="DW55" s="81">
        <v>10</v>
      </c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  <c r="JG55" s="18"/>
      <c r="JH55" s="18"/>
      <c r="JI55" s="18"/>
      <c r="JJ55" s="18"/>
      <c r="JK55" s="18"/>
      <c r="JL55" s="18"/>
      <c r="JM55" s="18"/>
      <c r="JN55" s="18"/>
      <c r="JO55" s="18"/>
      <c r="JP55" s="18"/>
      <c r="JQ55" s="18"/>
      <c r="JR55" s="18"/>
      <c r="JS55" s="18"/>
      <c r="JT55" s="18"/>
      <c r="JU55" s="18"/>
      <c r="JV55" s="18"/>
      <c r="JW55" s="18"/>
      <c r="JX55" s="18"/>
      <c r="JY55" s="18"/>
      <c r="JZ55" s="18"/>
      <c r="KA55" s="18"/>
      <c r="KB55" s="18"/>
      <c r="KC55" s="18"/>
      <c r="KD55" s="18"/>
      <c r="KE55" s="18"/>
      <c r="KF55" s="18"/>
      <c r="KG55" s="18"/>
      <c r="KH55" s="18"/>
      <c r="KI55" s="18"/>
      <c r="KJ55" s="18"/>
      <c r="KK55" s="18"/>
      <c r="KL55" s="18"/>
      <c r="KM55" s="18"/>
      <c r="KN55" s="18"/>
      <c r="KO55" s="18"/>
      <c r="KP55" s="18"/>
      <c r="KQ55" s="18"/>
      <c r="KR55" s="18"/>
      <c r="KS55" s="18"/>
      <c r="KT55" s="18"/>
      <c r="KU55" s="18"/>
      <c r="KV55" s="18"/>
      <c r="KW55" s="18"/>
      <c r="KX55" s="18"/>
      <c r="KY55" s="18"/>
      <c r="KZ55" s="18"/>
      <c r="LA55" s="18"/>
      <c r="LB55" s="18"/>
      <c r="LC55" s="18"/>
      <c r="LD55" s="18"/>
      <c r="LE55" s="18"/>
      <c r="LF55" s="18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18"/>
      <c r="LT55" s="18"/>
      <c r="LU55" s="18"/>
      <c r="LV55" s="18"/>
      <c r="LW55" s="18"/>
      <c r="LX55" s="18"/>
      <c r="LY55" s="18"/>
      <c r="LZ55" s="18"/>
      <c r="MA55" s="18"/>
      <c r="MB55" s="18"/>
      <c r="MC55" s="18"/>
      <c r="MD55" s="18"/>
      <c r="ME55" s="18"/>
      <c r="MF55" s="18"/>
      <c r="MG55" s="18"/>
      <c r="MH55" s="18"/>
      <c r="MI55" s="18"/>
      <c r="MJ55" s="18"/>
      <c r="MK55" s="18"/>
      <c r="ML55" s="18"/>
      <c r="MM55" s="18"/>
      <c r="MN55" s="18"/>
      <c r="MO55" s="18"/>
      <c r="MP55" s="18"/>
      <c r="MQ55" s="18"/>
      <c r="MR55" s="18"/>
      <c r="MS55" s="18"/>
      <c r="MT55" s="18"/>
      <c r="MU55" s="18"/>
      <c r="MV55" s="18"/>
      <c r="MW55" s="18"/>
      <c r="MX55" s="18"/>
      <c r="MY55" s="18"/>
      <c r="MZ55" s="18"/>
      <c r="NA55" s="18"/>
      <c r="NB55" s="18"/>
      <c r="NC55" s="18"/>
      <c r="ND55" s="18"/>
      <c r="NE55" s="18"/>
      <c r="NF55" s="18"/>
      <c r="NG55" s="18"/>
      <c r="NH55" s="18"/>
      <c r="NI55" s="18"/>
      <c r="NJ55" s="18"/>
      <c r="NK55" s="18"/>
      <c r="NL55" s="18"/>
      <c r="NM55" s="18"/>
      <c r="NN55" s="18"/>
      <c r="NO55" s="18"/>
      <c r="NP55" s="18"/>
      <c r="NQ55" s="18"/>
      <c r="NR55" s="18"/>
      <c r="NS55" s="18"/>
      <c r="NT55" s="18"/>
      <c r="NU55" s="18"/>
      <c r="NV55" s="18"/>
      <c r="NW55" s="18"/>
      <c r="NX55" s="18"/>
      <c r="NY55" s="18"/>
      <c r="NZ55" s="18"/>
      <c r="OA55" s="18"/>
      <c r="OB55" s="18"/>
      <c r="OC55" s="18"/>
      <c r="OD55" s="18"/>
      <c r="OE55" s="18"/>
      <c r="OF55" s="18"/>
      <c r="OG55" s="18"/>
      <c r="OH55" s="18"/>
      <c r="OI55" s="18"/>
      <c r="OJ55" s="18"/>
      <c r="OK55" s="18"/>
      <c r="OL55" s="18"/>
      <c r="OM55" s="18"/>
      <c r="ON55" s="18"/>
      <c r="OO55" s="18"/>
      <c r="OP55" s="18"/>
      <c r="OQ55" s="18"/>
      <c r="OR55" s="18"/>
      <c r="OS55" s="18"/>
      <c r="OT55" s="18"/>
      <c r="OU55" s="18"/>
      <c r="OV55" s="18"/>
      <c r="OW55" s="18"/>
      <c r="OX55" s="18"/>
      <c r="OY55" s="18"/>
      <c r="OZ55" s="18"/>
      <c r="PA55" s="18"/>
      <c r="PB55" s="18"/>
      <c r="PC55" s="18"/>
      <c r="PD55" s="18"/>
      <c r="PE55" s="18"/>
      <c r="PF55" s="18"/>
      <c r="PG55" s="18"/>
      <c r="PH55" s="18"/>
      <c r="PI55" s="18"/>
      <c r="PJ55" s="18"/>
      <c r="PK55" s="18"/>
      <c r="PL55" s="18"/>
      <c r="PM55" s="18"/>
      <c r="PN55" s="18"/>
      <c r="PO55" s="18"/>
      <c r="PP55" s="18"/>
      <c r="PQ55" s="18"/>
      <c r="PR55" s="18"/>
      <c r="PS55" s="18"/>
      <c r="PT55" s="18"/>
      <c r="PU55" s="18"/>
      <c r="PV55" s="18"/>
      <c r="PW55" s="18"/>
      <c r="PX55" s="18"/>
      <c r="PY55" s="18"/>
      <c r="PZ55" s="18"/>
      <c r="QA55" s="18"/>
      <c r="QB55" s="18"/>
      <c r="QC55" s="18"/>
      <c r="QD55" s="18"/>
      <c r="QE55" s="18"/>
      <c r="QF55" s="18"/>
      <c r="QG55" s="18"/>
      <c r="QH55" s="18"/>
      <c r="QI55" s="18"/>
      <c r="QJ55" s="18"/>
      <c r="QK55" s="18"/>
      <c r="QL55" s="18"/>
      <c r="QM55" s="18"/>
      <c r="QN55" s="18"/>
      <c r="QO55" s="18"/>
      <c r="QP55" s="18"/>
      <c r="QQ55" s="18"/>
      <c r="QR55" s="18"/>
      <c r="QS55" s="18"/>
      <c r="QT55" s="18"/>
      <c r="QU55" s="18"/>
      <c r="QV55" s="18"/>
      <c r="QW55" s="18"/>
      <c r="QX55" s="18"/>
      <c r="QY55" s="18"/>
      <c r="QZ55" s="18"/>
      <c r="RA55" s="18"/>
      <c r="RB55" s="18"/>
      <c r="RC55" s="18"/>
      <c r="RD55" s="18"/>
      <c r="RE55" s="18"/>
      <c r="RF55" s="18"/>
      <c r="RG55" s="18"/>
      <c r="RH55" s="18"/>
      <c r="RI55" s="18"/>
      <c r="RJ55" s="18"/>
      <c r="RK55" s="18"/>
      <c r="RL55" s="18"/>
      <c r="RM55" s="18"/>
      <c r="RN55" s="18"/>
      <c r="RO55" s="18"/>
      <c r="RP55" s="18"/>
      <c r="RQ55" s="18"/>
      <c r="RR55" s="18"/>
      <c r="RS55" s="18"/>
      <c r="RT55" s="18"/>
      <c r="RU55" s="18"/>
      <c r="RV55" s="18"/>
      <c r="RW55" s="18"/>
      <c r="RX55" s="18"/>
      <c r="RY55" s="18"/>
      <c r="RZ55" s="18"/>
      <c r="SA55" s="18"/>
      <c r="SB55" s="18"/>
      <c r="SC55" s="18"/>
      <c r="SD55" s="18"/>
      <c r="SE55" s="18"/>
      <c r="SF55" s="18"/>
      <c r="SG55" s="18"/>
      <c r="SH55" s="18"/>
      <c r="SI55" s="18"/>
      <c r="SJ55" s="18"/>
      <c r="SK55" s="18"/>
      <c r="SL55" s="18"/>
      <c r="SM55" s="18"/>
      <c r="SN55" s="18"/>
      <c r="SO55" s="18"/>
      <c r="SP55" s="18"/>
      <c r="SQ55" s="18"/>
      <c r="SR55" s="18"/>
      <c r="SS55" s="18"/>
      <c r="ST55" s="18"/>
      <c r="SU55" s="18"/>
      <c r="SV55" s="18"/>
      <c r="SW55" s="18"/>
      <c r="SX55" s="18"/>
      <c r="SY55" s="18"/>
      <c r="SZ55" s="18"/>
      <c r="TA55" s="18"/>
      <c r="TB55" s="18"/>
      <c r="TC55" s="18"/>
      <c r="TD55" s="18"/>
      <c r="TE55" s="18"/>
      <c r="TF55" s="18"/>
      <c r="TG55" s="18"/>
      <c r="TH55" s="18"/>
      <c r="TI55" s="18"/>
      <c r="TJ55" s="18"/>
      <c r="TK55" s="18"/>
      <c r="TL55" s="18"/>
      <c r="TM55" s="18"/>
      <c r="TN55" s="18"/>
      <c r="TO55" s="18"/>
      <c r="TP55" s="18"/>
      <c r="TQ55" s="18"/>
      <c r="TR55" s="18"/>
      <c r="TS55" s="18"/>
      <c r="TT55" s="18"/>
      <c r="TU55" s="18"/>
      <c r="TV55" s="18"/>
      <c r="TW55" s="18"/>
      <c r="TX55" s="18"/>
      <c r="TY55" s="18"/>
      <c r="TZ55" s="18"/>
      <c r="UA55" s="18"/>
      <c r="UB55" s="18"/>
      <c r="UC55" s="18"/>
      <c r="UD55" s="18"/>
      <c r="UE55" s="18"/>
      <c r="UF55" s="18"/>
      <c r="UG55" s="18"/>
      <c r="UH55" s="18"/>
      <c r="UI55" s="18"/>
      <c r="UJ55" s="18"/>
      <c r="UK55" s="18"/>
      <c r="UL55" s="18"/>
      <c r="UM55" s="18"/>
      <c r="UN55" s="18"/>
      <c r="UO55" s="18"/>
      <c r="UP55" s="18"/>
      <c r="UQ55" s="18"/>
      <c r="UR55" s="18"/>
      <c r="US55" s="18"/>
      <c r="UT55" s="18"/>
      <c r="UU55" s="18"/>
      <c r="UV55" s="18"/>
      <c r="UW55" s="18"/>
      <c r="UX55" s="18"/>
      <c r="UY55" s="18"/>
      <c r="UZ55" s="18"/>
      <c r="VA55" s="18"/>
      <c r="VB55" s="18"/>
      <c r="VC55" s="18"/>
      <c r="VD55" s="18"/>
      <c r="VE55" s="18"/>
      <c r="VF55" s="18"/>
      <c r="VG55" s="18"/>
      <c r="VH55" s="18"/>
      <c r="VI55" s="18"/>
      <c r="VJ55" s="18"/>
      <c r="VK55" s="18"/>
      <c r="VL55" s="18"/>
      <c r="VM55" s="18"/>
      <c r="VN55" s="18"/>
      <c r="VO55" s="18"/>
      <c r="VP55" s="18"/>
      <c r="VQ55" s="18"/>
      <c r="VR55" s="18"/>
      <c r="VS55" s="18"/>
      <c r="VT55" s="18"/>
      <c r="VU55" s="18"/>
      <c r="VV55" s="18"/>
      <c r="VW55" s="18"/>
      <c r="VX55" s="18"/>
      <c r="VY55" s="18"/>
      <c r="VZ55" s="18"/>
      <c r="WA55" s="18"/>
      <c r="WB55" s="18"/>
      <c r="WC55" s="18"/>
      <c r="WD55" s="18"/>
      <c r="WE55" s="18"/>
      <c r="WF55" s="18"/>
      <c r="WG55" s="18"/>
      <c r="WH55" s="18"/>
      <c r="WI55" s="18"/>
      <c r="WJ55" s="18"/>
      <c r="WK55" s="18"/>
      <c r="WL55" s="18"/>
      <c r="WM55" s="18"/>
      <c r="WN55" s="18"/>
      <c r="WO55" s="18"/>
      <c r="WP55" s="18"/>
      <c r="WQ55" s="18"/>
      <c r="WR55" s="18"/>
      <c r="WS55" s="18"/>
      <c r="WT55" s="18"/>
      <c r="WU55" s="18"/>
      <c r="WV55" s="18"/>
      <c r="WW55" s="18"/>
      <c r="WX55" s="18"/>
      <c r="WY55" s="18"/>
      <c r="WZ55" s="18"/>
      <c r="XA55" s="18"/>
      <c r="XB55" s="18"/>
      <c r="XC55" s="18"/>
      <c r="XD55" s="18"/>
      <c r="XE55" s="18"/>
      <c r="XF55" s="18"/>
      <c r="XG55" s="18"/>
      <c r="XH55" s="18"/>
      <c r="XI55" s="18"/>
      <c r="XJ55" s="18"/>
      <c r="XK55" s="18"/>
      <c r="XL55" s="18"/>
      <c r="XM55" s="18"/>
      <c r="XN55" s="18"/>
      <c r="XO55" s="18"/>
      <c r="XP55" s="18"/>
      <c r="XQ55" s="18"/>
      <c r="XR55" s="18"/>
      <c r="XS55" s="18"/>
      <c r="XT55" s="18"/>
      <c r="XU55" s="18"/>
      <c r="XV55" s="18"/>
      <c r="XW55" s="18"/>
      <c r="XX55" s="18"/>
      <c r="XY55" s="18"/>
      <c r="XZ55" s="18"/>
      <c r="YA55" s="18"/>
      <c r="YB55" s="18"/>
      <c r="YC55" s="18"/>
      <c r="YD55" s="18"/>
      <c r="YE55" s="18"/>
      <c r="YF55" s="18"/>
      <c r="YG55" s="18"/>
      <c r="YH55" s="18"/>
      <c r="YI55" s="18"/>
      <c r="YJ55" s="18"/>
      <c r="YK55" s="18"/>
      <c r="YL55" s="18"/>
      <c r="YM55" s="18"/>
      <c r="YN55" s="18"/>
      <c r="YO55" s="18"/>
      <c r="YP55" s="18"/>
      <c r="YQ55" s="18"/>
      <c r="YR55" s="18"/>
      <c r="YS55" s="18"/>
      <c r="YT55" s="18"/>
      <c r="YU55" s="18"/>
      <c r="YV55" s="18"/>
      <c r="YW55" s="18"/>
      <c r="YX55" s="18"/>
      <c r="YY55" s="18"/>
      <c r="YZ55" s="18"/>
      <c r="ZA55" s="18"/>
      <c r="ZB55" s="18"/>
      <c r="ZC55" s="18"/>
      <c r="ZD55" s="18"/>
      <c r="ZE55" s="18"/>
      <c r="ZF55" s="18"/>
      <c r="ZG55" s="18"/>
      <c r="ZH55" s="18"/>
      <c r="ZI55" s="18"/>
      <c r="ZJ55" s="18"/>
      <c r="ZK55" s="18"/>
      <c r="ZL55" s="18"/>
      <c r="ZM55" s="18"/>
      <c r="ZN55" s="18"/>
      <c r="ZO55" s="18"/>
      <c r="ZP55" s="18"/>
      <c r="ZQ55" s="18"/>
      <c r="ZR55" s="18"/>
      <c r="ZS55" s="18"/>
      <c r="ZT55" s="18"/>
      <c r="ZU55" s="18"/>
      <c r="ZV55" s="18"/>
      <c r="ZW55" s="18"/>
      <c r="ZX55" s="18"/>
      <c r="ZY55" s="18"/>
      <c r="ZZ55" s="18"/>
      <c r="AAA55" s="18"/>
      <c r="AAB55" s="18"/>
      <c r="AAC55" s="18"/>
      <c r="AAD55" s="18"/>
      <c r="AAE55" s="18"/>
      <c r="AAF55" s="18"/>
      <c r="AAG55" s="18"/>
      <c r="AAH55" s="18"/>
      <c r="AAI55" s="18"/>
      <c r="AAJ55" s="18"/>
      <c r="AAK55" s="18"/>
      <c r="AAL55" s="18"/>
      <c r="AAM55" s="18"/>
      <c r="AAN55" s="18"/>
      <c r="AAO55" s="18"/>
      <c r="AAP55" s="18"/>
      <c r="AAQ55" s="18"/>
      <c r="AAR55" s="18"/>
      <c r="AAS55" s="18"/>
      <c r="AAT55" s="18"/>
      <c r="AAU55" s="18"/>
      <c r="AAV55" s="18"/>
      <c r="AAW55" s="18"/>
      <c r="AAX55" s="18"/>
      <c r="AAY55" s="18"/>
      <c r="AAZ55" s="18"/>
      <c r="ABA55" s="18"/>
      <c r="ABB55" s="18"/>
      <c r="ABC55" s="18"/>
      <c r="ABD55" s="18"/>
      <c r="ABE55" s="18"/>
      <c r="ABF55" s="18"/>
      <c r="ABG55" s="18"/>
      <c r="ABH55" s="18"/>
      <c r="ABI55" s="18"/>
      <c r="ABJ55" s="18"/>
      <c r="ABK55" s="18"/>
      <c r="ABL55" s="18"/>
      <c r="ABM55" s="18"/>
      <c r="ABN55" s="18"/>
      <c r="ABO55" s="18"/>
      <c r="ABP55" s="18"/>
      <c r="ABQ55" s="18"/>
      <c r="ABR55" s="18"/>
      <c r="ABS55" s="18"/>
      <c r="ABT55" s="18"/>
      <c r="ABU55" s="18"/>
      <c r="ABV55" s="18"/>
      <c r="ABW55" s="18"/>
      <c r="ABX55" s="18"/>
      <c r="ABY55" s="18"/>
      <c r="ABZ55" s="18"/>
      <c r="ACA55" s="18"/>
      <c r="ACB55" s="18"/>
      <c r="ACC55" s="18"/>
      <c r="ACD55" s="18"/>
      <c r="ACE55" s="18"/>
      <c r="ACF55" s="18"/>
      <c r="ACG55" s="18"/>
      <c r="ACH55" s="18"/>
      <c r="ACI55" s="18"/>
      <c r="ACJ55" s="18"/>
      <c r="ACK55" s="18"/>
      <c r="ACL55" s="18"/>
      <c r="ACM55" s="18"/>
      <c r="ACN55" s="18"/>
      <c r="ACO55" s="18"/>
      <c r="ACP55" s="18"/>
      <c r="ACQ55" s="18"/>
      <c r="ACR55" s="18"/>
      <c r="ACS55" s="18"/>
      <c r="ACT55" s="18"/>
      <c r="ACU55" s="18"/>
      <c r="ACV55" s="18"/>
      <c r="ACW55" s="18"/>
      <c r="ACX55" s="18"/>
      <c r="ACY55" s="18"/>
      <c r="ACZ55" s="18"/>
      <c r="ADA55" s="18"/>
      <c r="ADB55" s="18"/>
      <c r="ADC55" s="18"/>
      <c r="ADD55" s="18"/>
      <c r="ADE55" s="18"/>
      <c r="ADF55" s="18"/>
      <c r="ADG55" s="18"/>
    </row>
    <row r="56" spans="1:787" x14ac:dyDescent="0.25">
      <c r="A56" s="58" t="s">
        <v>390</v>
      </c>
      <c r="B56" s="58" t="s">
        <v>391</v>
      </c>
      <c r="C56" s="58" t="s">
        <v>392</v>
      </c>
      <c r="D56" s="59">
        <v>10800</v>
      </c>
      <c r="E56" s="59" t="str">
        <f>VLOOKUP(C56,Data_PulledFromUniProt!$B$2:$E$782,4,FALSE)</f>
        <v>MSSAAGFCASRPGLLFLGLLLLPLVVAFASAEAEEDGDLQCLCVKTTSQVRPRHITSLEVIKAGPHCPTAQLIATLKNGRKICLDLQAPLYKKIIKKLLES</v>
      </c>
      <c r="F56" s="58">
        <v>9.1</v>
      </c>
      <c r="G56" s="81">
        <v>0</v>
      </c>
      <c r="H56" s="81">
        <v>0</v>
      </c>
      <c r="I56" s="81">
        <v>3</v>
      </c>
      <c r="J56" s="81">
        <v>4</v>
      </c>
      <c r="K56" s="81">
        <v>0</v>
      </c>
      <c r="L56" s="81">
        <v>1</v>
      </c>
      <c r="M56" s="81">
        <v>0</v>
      </c>
      <c r="N56" s="81">
        <v>2</v>
      </c>
      <c r="O56" s="81">
        <v>0</v>
      </c>
      <c r="P56" s="81">
        <v>0</v>
      </c>
      <c r="Q56" s="81">
        <v>0</v>
      </c>
      <c r="R56" s="81">
        <v>0</v>
      </c>
      <c r="S56" s="81">
        <v>0</v>
      </c>
      <c r="T56" s="81">
        <v>0</v>
      </c>
      <c r="U56" s="81">
        <v>0</v>
      </c>
      <c r="V56" s="81">
        <v>0</v>
      </c>
      <c r="W56" s="81">
        <v>4.33</v>
      </c>
      <c r="X56" s="81">
        <v>3</v>
      </c>
      <c r="Y56" s="81">
        <v>3</v>
      </c>
      <c r="Z56" s="81">
        <v>0</v>
      </c>
      <c r="AA56" s="81">
        <v>2</v>
      </c>
      <c r="AB56" s="81">
        <v>4</v>
      </c>
      <c r="AC56" s="81">
        <v>4</v>
      </c>
      <c r="AD56" s="81">
        <v>4</v>
      </c>
      <c r="AE56" s="81">
        <v>3</v>
      </c>
      <c r="AF56" s="81">
        <v>1</v>
      </c>
      <c r="AG56" s="81">
        <v>2</v>
      </c>
      <c r="AH56" s="81">
        <v>0</v>
      </c>
      <c r="AI56" s="81">
        <v>0</v>
      </c>
      <c r="AJ56" s="81">
        <v>0</v>
      </c>
      <c r="AK56" s="81">
        <v>0</v>
      </c>
      <c r="AL56" s="81">
        <v>0</v>
      </c>
      <c r="AM56" s="81">
        <v>0</v>
      </c>
      <c r="AN56" s="81">
        <v>1</v>
      </c>
      <c r="AO56" s="81">
        <v>3</v>
      </c>
      <c r="AP56" s="81">
        <v>0</v>
      </c>
      <c r="AQ56" s="81">
        <v>0</v>
      </c>
      <c r="AR56" s="81">
        <v>0</v>
      </c>
      <c r="AS56" s="81">
        <v>1.5</v>
      </c>
      <c r="AT56" s="81">
        <v>0</v>
      </c>
      <c r="AU56" s="81">
        <v>0</v>
      </c>
      <c r="AV56" s="81">
        <v>0</v>
      </c>
      <c r="AW56" s="81">
        <v>0</v>
      </c>
      <c r="AX56" s="81">
        <v>0</v>
      </c>
      <c r="AY56" s="81">
        <v>0</v>
      </c>
      <c r="AZ56" s="81">
        <v>0</v>
      </c>
      <c r="BA56" s="81">
        <v>0</v>
      </c>
      <c r="BB56" s="81">
        <v>0</v>
      </c>
      <c r="BC56" s="81">
        <v>0</v>
      </c>
      <c r="BD56" s="81">
        <v>0</v>
      </c>
      <c r="BE56" s="81">
        <v>0</v>
      </c>
      <c r="BF56" s="81">
        <v>4</v>
      </c>
      <c r="BG56" s="81">
        <v>0</v>
      </c>
      <c r="BH56" s="81">
        <v>0</v>
      </c>
      <c r="BI56" s="81">
        <v>0</v>
      </c>
      <c r="BJ56" s="81">
        <v>0</v>
      </c>
      <c r="BK56" s="81">
        <v>4</v>
      </c>
      <c r="BL56" s="81">
        <v>3</v>
      </c>
      <c r="BM56" s="81">
        <v>0</v>
      </c>
      <c r="BN56" s="81">
        <v>3</v>
      </c>
      <c r="BO56" s="81">
        <v>6</v>
      </c>
      <c r="BP56" s="81">
        <v>3</v>
      </c>
      <c r="BQ56" s="81">
        <v>2</v>
      </c>
      <c r="BR56" s="81">
        <v>0</v>
      </c>
      <c r="BS56" s="81">
        <v>3</v>
      </c>
      <c r="BT56" s="81">
        <v>4</v>
      </c>
      <c r="BU56" s="81">
        <v>0</v>
      </c>
      <c r="BV56" s="81">
        <v>0</v>
      </c>
      <c r="BW56" s="81">
        <v>0</v>
      </c>
      <c r="BX56" s="81">
        <v>0</v>
      </c>
      <c r="BY56" s="81">
        <v>0</v>
      </c>
      <c r="BZ56" s="81">
        <v>5</v>
      </c>
      <c r="CA56" s="81">
        <v>5</v>
      </c>
      <c r="CB56" s="81">
        <v>8</v>
      </c>
      <c r="CC56" s="81">
        <v>6</v>
      </c>
      <c r="CD56" s="81">
        <v>3</v>
      </c>
      <c r="CE56" s="81">
        <v>7</v>
      </c>
      <c r="CF56" s="81">
        <v>2</v>
      </c>
      <c r="CG56" s="81">
        <v>0</v>
      </c>
      <c r="CH56" s="81">
        <v>0</v>
      </c>
      <c r="CI56" s="81">
        <v>10</v>
      </c>
      <c r="CJ56" s="81">
        <v>9</v>
      </c>
      <c r="CK56" s="81">
        <v>0</v>
      </c>
      <c r="CL56" s="81">
        <v>3</v>
      </c>
      <c r="CM56" s="81">
        <v>1</v>
      </c>
      <c r="CN56" s="81">
        <v>0</v>
      </c>
      <c r="CO56" s="81">
        <v>4</v>
      </c>
      <c r="CP56" s="81">
        <v>0</v>
      </c>
      <c r="CQ56" s="81">
        <v>1</v>
      </c>
      <c r="CR56" s="81">
        <v>4</v>
      </c>
      <c r="CS56" s="81">
        <v>0</v>
      </c>
      <c r="CT56" s="81">
        <v>3</v>
      </c>
      <c r="CU56" s="81">
        <v>3</v>
      </c>
      <c r="CV56" s="81">
        <v>0</v>
      </c>
      <c r="CW56" s="81">
        <v>0</v>
      </c>
      <c r="CX56" s="81">
        <v>1</v>
      </c>
      <c r="CY56" s="81">
        <v>0</v>
      </c>
      <c r="CZ56" s="81">
        <v>2</v>
      </c>
      <c r="DA56" s="81">
        <v>0</v>
      </c>
      <c r="DB56" s="81">
        <v>0</v>
      </c>
      <c r="DC56" s="81">
        <v>7</v>
      </c>
      <c r="DD56" s="81">
        <v>0</v>
      </c>
      <c r="DE56" s="81">
        <v>3</v>
      </c>
      <c r="DF56" s="81">
        <v>0</v>
      </c>
      <c r="DG56" s="81">
        <v>5</v>
      </c>
      <c r="DH56" s="81">
        <v>0</v>
      </c>
      <c r="DI56" s="81">
        <v>5</v>
      </c>
      <c r="DJ56" s="81">
        <v>0</v>
      </c>
      <c r="DK56" s="81">
        <v>0</v>
      </c>
      <c r="DL56" s="81">
        <v>4</v>
      </c>
      <c r="DM56" s="81">
        <v>4</v>
      </c>
      <c r="DN56" s="81">
        <v>4</v>
      </c>
      <c r="DO56" s="81">
        <v>2</v>
      </c>
      <c r="DP56" s="81">
        <v>4</v>
      </c>
      <c r="DQ56" s="81">
        <v>0</v>
      </c>
      <c r="DR56" s="81">
        <v>0</v>
      </c>
      <c r="DS56" s="81">
        <v>0</v>
      </c>
      <c r="DT56" s="81">
        <v>0</v>
      </c>
      <c r="DU56" s="81">
        <v>0</v>
      </c>
      <c r="DV56" s="81">
        <v>4</v>
      </c>
      <c r="DW56" s="81">
        <v>0</v>
      </c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/>
      <c r="IW56" s="18"/>
      <c r="IX56" s="18"/>
      <c r="IY56" s="18"/>
      <c r="IZ56" s="18"/>
      <c r="JA56" s="18"/>
      <c r="JB56" s="18"/>
      <c r="JC56" s="18"/>
      <c r="JD56" s="18"/>
      <c r="JE56" s="18"/>
      <c r="JF56" s="18"/>
      <c r="JG56" s="18"/>
      <c r="JH56" s="18"/>
      <c r="JI56" s="18"/>
      <c r="JJ56" s="18"/>
      <c r="JK56" s="18"/>
      <c r="JL56" s="18"/>
      <c r="JM56" s="18"/>
      <c r="JN56" s="18"/>
      <c r="JO56" s="18"/>
      <c r="JP56" s="18"/>
      <c r="JQ56" s="18"/>
      <c r="JR56" s="18"/>
      <c r="JS56" s="18"/>
      <c r="JT56" s="18"/>
      <c r="JU56" s="18"/>
      <c r="JV56" s="18"/>
      <c r="JW56" s="18"/>
      <c r="JX56" s="18"/>
      <c r="JY56" s="18"/>
      <c r="JZ56" s="18"/>
      <c r="KA56" s="18"/>
      <c r="KB56" s="18"/>
      <c r="KC56" s="18"/>
      <c r="KD56" s="18"/>
      <c r="KE56" s="18"/>
      <c r="KF56" s="18"/>
      <c r="KG56" s="18"/>
      <c r="KH56" s="18"/>
      <c r="KI56" s="18"/>
      <c r="KJ56" s="18"/>
      <c r="KK56" s="18"/>
      <c r="KL56" s="18"/>
      <c r="KM56" s="18"/>
      <c r="KN56" s="18"/>
      <c r="KO56" s="18"/>
      <c r="KP56" s="18"/>
      <c r="KQ56" s="18"/>
      <c r="KR56" s="18"/>
      <c r="KS56" s="18"/>
      <c r="KT56" s="18"/>
      <c r="KU56" s="18"/>
      <c r="KV56" s="18"/>
      <c r="KW56" s="18"/>
      <c r="KX56" s="18"/>
      <c r="KY56" s="18"/>
      <c r="KZ56" s="18"/>
      <c r="LA56" s="18"/>
      <c r="LB56" s="18"/>
      <c r="LC56" s="18"/>
      <c r="LD56" s="18"/>
      <c r="LE56" s="18"/>
      <c r="LF56" s="18"/>
      <c r="LG56" s="18"/>
      <c r="LH56" s="18"/>
      <c r="LI56" s="18"/>
      <c r="LJ56" s="18"/>
      <c r="LK56" s="18"/>
      <c r="LL56" s="18"/>
      <c r="LM56" s="18"/>
      <c r="LN56" s="18"/>
      <c r="LO56" s="18"/>
      <c r="LP56" s="18"/>
      <c r="LQ56" s="18"/>
      <c r="LR56" s="18"/>
      <c r="LS56" s="18"/>
      <c r="LT56" s="18"/>
      <c r="LU56" s="18"/>
      <c r="LV56" s="18"/>
      <c r="LW56" s="18"/>
      <c r="LX56" s="18"/>
      <c r="LY56" s="18"/>
      <c r="LZ56" s="18"/>
      <c r="MA56" s="18"/>
      <c r="MB56" s="18"/>
      <c r="MC56" s="18"/>
      <c r="MD56" s="18"/>
      <c r="ME56" s="18"/>
      <c r="MF56" s="18"/>
      <c r="MG56" s="18"/>
      <c r="MH56" s="18"/>
      <c r="MI56" s="18"/>
      <c r="MJ56" s="18"/>
      <c r="MK56" s="18"/>
      <c r="ML56" s="18"/>
      <c r="MM56" s="18"/>
      <c r="MN56" s="18"/>
      <c r="MO56" s="18"/>
      <c r="MP56" s="18"/>
      <c r="MQ56" s="18"/>
      <c r="MR56" s="18"/>
      <c r="MS56" s="18"/>
      <c r="MT56" s="18"/>
      <c r="MU56" s="18"/>
      <c r="MV56" s="18"/>
      <c r="MW56" s="18"/>
      <c r="MX56" s="18"/>
      <c r="MY56" s="18"/>
      <c r="MZ56" s="18"/>
      <c r="NA56" s="18"/>
      <c r="NB56" s="18"/>
      <c r="NC56" s="18"/>
      <c r="ND56" s="18"/>
      <c r="NE56" s="18"/>
      <c r="NF56" s="18"/>
      <c r="NG56" s="18"/>
      <c r="NH56" s="18"/>
      <c r="NI56" s="18"/>
      <c r="NJ56" s="18"/>
      <c r="NK56" s="18"/>
      <c r="NL56" s="18"/>
      <c r="NM56" s="18"/>
      <c r="NN56" s="18"/>
      <c r="NO56" s="18"/>
      <c r="NP56" s="18"/>
      <c r="NQ56" s="18"/>
      <c r="NR56" s="18"/>
      <c r="NS56" s="18"/>
      <c r="NT56" s="18"/>
      <c r="NU56" s="18"/>
      <c r="NV56" s="18"/>
      <c r="NW56" s="18"/>
      <c r="NX56" s="18"/>
      <c r="NY56" s="18"/>
      <c r="NZ56" s="18"/>
      <c r="OA56" s="18"/>
      <c r="OB56" s="18"/>
      <c r="OC56" s="18"/>
      <c r="OD56" s="18"/>
      <c r="OE56" s="18"/>
      <c r="OF56" s="18"/>
      <c r="OG56" s="18"/>
      <c r="OH56" s="18"/>
      <c r="OI56" s="18"/>
      <c r="OJ56" s="18"/>
      <c r="OK56" s="18"/>
      <c r="OL56" s="18"/>
      <c r="OM56" s="18"/>
      <c r="ON56" s="18"/>
      <c r="OO56" s="18"/>
      <c r="OP56" s="18"/>
      <c r="OQ56" s="18"/>
      <c r="OR56" s="18"/>
      <c r="OS56" s="18"/>
      <c r="OT56" s="18"/>
      <c r="OU56" s="18"/>
      <c r="OV56" s="18"/>
      <c r="OW56" s="18"/>
      <c r="OX56" s="18"/>
      <c r="OY56" s="18"/>
      <c r="OZ56" s="18"/>
      <c r="PA56" s="18"/>
      <c r="PB56" s="18"/>
      <c r="PC56" s="18"/>
      <c r="PD56" s="18"/>
      <c r="PE56" s="18"/>
      <c r="PF56" s="18"/>
      <c r="PG56" s="18"/>
      <c r="PH56" s="18"/>
      <c r="PI56" s="18"/>
      <c r="PJ56" s="18"/>
      <c r="PK56" s="18"/>
      <c r="PL56" s="18"/>
      <c r="PM56" s="18"/>
      <c r="PN56" s="18"/>
      <c r="PO56" s="18"/>
      <c r="PP56" s="18"/>
      <c r="PQ56" s="18"/>
      <c r="PR56" s="18"/>
      <c r="PS56" s="18"/>
      <c r="PT56" s="18"/>
      <c r="PU56" s="18"/>
      <c r="PV56" s="18"/>
      <c r="PW56" s="18"/>
      <c r="PX56" s="18"/>
      <c r="PY56" s="18"/>
      <c r="PZ56" s="18"/>
      <c r="QA56" s="18"/>
      <c r="QB56" s="18"/>
      <c r="QC56" s="18"/>
      <c r="QD56" s="18"/>
      <c r="QE56" s="18"/>
      <c r="QF56" s="18"/>
      <c r="QG56" s="18"/>
      <c r="QH56" s="18"/>
      <c r="QI56" s="18"/>
      <c r="QJ56" s="18"/>
      <c r="QK56" s="18"/>
      <c r="QL56" s="18"/>
      <c r="QM56" s="18"/>
      <c r="QN56" s="18"/>
      <c r="QO56" s="18"/>
      <c r="QP56" s="18"/>
      <c r="QQ56" s="18"/>
      <c r="QR56" s="18"/>
      <c r="QS56" s="18"/>
      <c r="QT56" s="18"/>
      <c r="QU56" s="18"/>
      <c r="QV56" s="18"/>
      <c r="QW56" s="18"/>
      <c r="QX56" s="18"/>
      <c r="QY56" s="18"/>
      <c r="QZ56" s="18"/>
      <c r="RA56" s="18"/>
      <c r="RB56" s="18"/>
      <c r="RC56" s="18"/>
      <c r="RD56" s="18"/>
      <c r="RE56" s="18"/>
      <c r="RF56" s="18"/>
      <c r="RG56" s="18"/>
      <c r="RH56" s="18"/>
      <c r="RI56" s="18"/>
      <c r="RJ56" s="18"/>
      <c r="RK56" s="18"/>
      <c r="RL56" s="18"/>
      <c r="RM56" s="18"/>
      <c r="RN56" s="18"/>
      <c r="RO56" s="18"/>
      <c r="RP56" s="18"/>
      <c r="RQ56" s="18"/>
      <c r="RR56" s="18"/>
      <c r="RS56" s="18"/>
      <c r="RT56" s="18"/>
      <c r="RU56" s="18"/>
      <c r="RV56" s="18"/>
      <c r="RW56" s="18"/>
      <c r="RX56" s="18"/>
      <c r="RY56" s="18"/>
      <c r="RZ56" s="18"/>
      <c r="SA56" s="18"/>
      <c r="SB56" s="18"/>
      <c r="SC56" s="18"/>
      <c r="SD56" s="18"/>
      <c r="SE56" s="18"/>
      <c r="SF56" s="18"/>
      <c r="SG56" s="18"/>
      <c r="SH56" s="18"/>
      <c r="SI56" s="18"/>
      <c r="SJ56" s="18"/>
      <c r="SK56" s="18"/>
      <c r="SL56" s="18"/>
      <c r="SM56" s="18"/>
      <c r="SN56" s="18"/>
      <c r="SO56" s="18"/>
      <c r="SP56" s="18"/>
      <c r="SQ56" s="18"/>
      <c r="SR56" s="18"/>
      <c r="SS56" s="18"/>
      <c r="ST56" s="18"/>
      <c r="SU56" s="18"/>
      <c r="SV56" s="18"/>
      <c r="SW56" s="18"/>
      <c r="SX56" s="18"/>
      <c r="SY56" s="18"/>
      <c r="SZ56" s="18"/>
      <c r="TA56" s="18"/>
      <c r="TB56" s="18"/>
      <c r="TC56" s="18"/>
      <c r="TD56" s="18"/>
      <c r="TE56" s="18"/>
      <c r="TF56" s="18"/>
      <c r="TG56" s="18"/>
      <c r="TH56" s="18"/>
      <c r="TI56" s="18"/>
      <c r="TJ56" s="18"/>
      <c r="TK56" s="18"/>
      <c r="TL56" s="18"/>
      <c r="TM56" s="18"/>
      <c r="TN56" s="18"/>
      <c r="TO56" s="18"/>
      <c r="TP56" s="18"/>
      <c r="TQ56" s="18"/>
      <c r="TR56" s="18"/>
      <c r="TS56" s="18"/>
      <c r="TT56" s="18"/>
      <c r="TU56" s="18"/>
      <c r="TV56" s="18"/>
      <c r="TW56" s="18"/>
      <c r="TX56" s="18"/>
      <c r="TY56" s="18"/>
      <c r="TZ56" s="18"/>
      <c r="UA56" s="18"/>
      <c r="UB56" s="18"/>
      <c r="UC56" s="18"/>
      <c r="UD56" s="18"/>
      <c r="UE56" s="18"/>
      <c r="UF56" s="18"/>
      <c r="UG56" s="18"/>
      <c r="UH56" s="18"/>
      <c r="UI56" s="18"/>
      <c r="UJ56" s="18"/>
      <c r="UK56" s="18"/>
      <c r="UL56" s="18"/>
      <c r="UM56" s="18"/>
      <c r="UN56" s="18"/>
      <c r="UO56" s="18"/>
      <c r="UP56" s="18"/>
      <c r="UQ56" s="18"/>
      <c r="UR56" s="18"/>
      <c r="US56" s="18"/>
      <c r="UT56" s="18"/>
      <c r="UU56" s="18"/>
      <c r="UV56" s="18"/>
      <c r="UW56" s="18"/>
      <c r="UX56" s="18"/>
      <c r="UY56" s="18"/>
      <c r="UZ56" s="18"/>
      <c r="VA56" s="18"/>
      <c r="VB56" s="18"/>
      <c r="VC56" s="18"/>
      <c r="VD56" s="18"/>
      <c r="VE56" s="18"/>
      <c r="VF56" s="18"/>
      <c r="VG56" s="18"/>
      <c r="VH56" s="18"/>
      <c r="VI56" s="18"/>
      <c r="VJ56" s="18"/>
      <c r="VK56" s="18"/>
      <c r="VL56" s="18"/>
      <c r="VM56" s="18"/>
      <c r="VN56" s="18"/>
      <c r="VO56" s="18"/>
      <c r="VP56" s="18"/>
      <c r="VQ56" s="18"/>
      <c r="VR56" s="18"/>
      <c r="VS56" s="18"/>
      <c r="VT56" s="18"/>
      <c r="VU56" s="18"/>
      <c r="VV56" s="18"/>
      <c r="VW56" s="18"/>
      <c r="VX56" s="18"/>
      <c r="VY56" s="18"/>
      <c r="VZ56" s="18"/>
      <c r="WA56" s="18"/>
      <c r="WB56" s="18"/>
      <c r="WC56" s="18"/>
      <c r="WD56" s="18"/>
      <c r="WE56" s="18"/>
      <c r="WF56" s="18"/>
      <c r="WG56" s="18"/>
      <c r="WH56" s="18"/>
      <c r="WI56" s="18"/>
      <c r="WJ56" s="18"/>
      <c r="WK56" s="18"/>
      <c r="WL56" s="18"/>
      <c r="WM56" s="18"/>
      <c r="WN56" s="18"/>
      <c r="WO56" s="18"/>
      <c r="WP56" s="18"/>
      <c r="WQ56" s="18"/>
      <c r="WR56" s="18"/>
      <c r="WS56" s="18"/>
      <c r="WT56" s="18"/>
      <c r="WU56" s="18"/>
      <c r="WV56" s="18"/>
      <c r="WW56" s="18"/>
      <c r="WX56" s="18"/>
      <c r="WY56" s="18"/>
      <c r="WZ56" s="18"/>
      <c r="XA56" s="18"/>
      <c r="XB56" s="18"/>
      <c r="XC56" s="18"/>
      <c r="XD56" s="18"/>
      <c r="XE56" s="18"/>
      <c r="XF56" s="18"/>
      <c r="XG56" s="18"/>
      <c r="XH56" s="18"/>
      <c r="XI56" s="18"/>
      <c r="XJ56" s="18"/>
      <c r="XK56" s="18"/>
      <c r="XL56" s="18"/>
      <c r="XM56" s="18"/>
      <c r="XN56" s="18"/>
      <c r="XO56" s="18"/>
      <c r="XP56" s="18"/>
      <c r="XQ56" s="18"/>
      <c r="XR56" s="18"/>
      <c r="XS56" s="18"/>
      <c r="XT56" s="18"/>
      <c r="XU56" s="18"/>
      <c r="XV56" s="18"/>
      <c r="XW56" s="18"/>
      <c r="XX56" s="18"/>
      <c r="XY56" s="18"/>
      <c r="XZ56" s="18"/>
      <c r="YA56" s="18"/>
      <c r="YB56" s="18"/>
      <c r="YC56" s="18"/>
      <c r="YD56" s="18"/>
      <c r="YE56" s="18"/>
      <c r="YF56" s="18"/>
      <c r="YG56" s="18"/>
      <c r="YH56" s="18"/>
      <c r="YI56" s="18"/>
      <c r="YJ56" s="18"/>
      <c r="YK56" s="18"/>
      <c r="YL56" s="18"/>
      <c r="YM56" s="18"/>
      <c r="YN56" s="18"/>
      <c r="YO56" s="18"/>
      <c r="YP56" s="18"/>
      <c r="YQ56" s="18"/>
      <c r="YR56" s="18"/>
      <c r="YS56" s="18"/>
      <c r="YT56" s="18"/>
      <c r="YU56" s="18"/>
      <c r="YV56" s="18"/>
      <c r="YW56" s="18"/>
      <c r="YX56" s="18"/>
      <c r="YY56" s="18"/>
      <c r="YZ56" s="18"/>
      <c r="ZA56" s="18"/>
      <c r="ZB56" s="18"/>
      <c r="ZC56" s="18"/>
      <c r="ZD56" s="18"/>
      <c r="ZE56" s="18"/>
      <c r="ZF56" s="18"/>
      <c r="ZG56" s="18"/>
      <c r="ZH56" s="18"/>
      <c r="ZI56" s="18"/>
      <c r="ZJ56" s="18"/>
      <c r="ZK56" s="18"/>
      <c r="ZL56" s="18"/>
      <c r="ZM56" s="18"/>
      <c r="ZN56" s="18"/>
      <c r="ZO56" s="18"/>
      <c r="ZP56" s="18"/>
      <c r="ZQ56" s="18"/>
      <c r="ZR56" s="18"/>
      <c r="ZS56" s="18"/>
      <c r="ZT56" s="18"/>
      <c r="ZU56" s="18"/>
      <c r="ZV56" s="18"/>
      <c r="ZW56" s="18"/>
      <c r="ZX56" s="18"/>
      <c r="ZY56" s="18"/>
      <c r="ZZ56" s="18"/>
      <c r="AAA56" s="18"/>
      <c r="AAB56" s="18"/>
      <c r="AAC56" s="18"/>
      <c r="AAD56" s="18"/>
      <c r="AAE56" s="18"/>
      <c r="AAF56" s="18"/>
      <c r="AAG56" s="18"/>
      <c r="AAH56" s="18"/>
      <c r="AAI56" s="18"/>
      <c r="AAJ56" s="18"/>
      <c r="AAK56" s="18"/>
      <c r="AAL56" s="18"/>
      <c r="AAM56" s="18"/>
      <c r="AAN56" s="18"/>
      <c r="AAO56" s="18"/>
      <c r="AAP56" s="18"/>
      <c r="AAQ56" s="18"/>
      <c r="AAR56" s="18"/>
      <c r="AAS56" s="18"/>
      <c r="AAT56" s="18"/>
      <c r="AAU56" s="18"/>
      <c r="AAV56" s="18"/>
      <c r="AAW56" s="18"/>
      <c r="AAX56" s="18"/>
      <c r="AAY56" s="18"/>
      <c r="AAZ56" s="18"/>
      <c r="ABA56" s="18"/>
      <c r="ABB56" s="18"/>
      <c r="ABC56" s="18"/>
      <c r="ABD56" s="18"/>
      <c r="ABE56" s="18"/>
      <c r="ABF56" s="18"/>
      <c r="ABG56" s="18"/>
      <c r="ABH56" s="18"/>
      <c r="ABI56" s="18"/>
      <c r="ABJ56" s="18"/>
      <c r="ABK56" s="18"/>
      <c r="ABL56" s="18"/>
      <c r="ABM56" s="18"/>
      <c r="ABN56" s="18"/>
      <c r="ABO56" s="18"/>
      <c r="ABP56" s="18"/>
      <c r="ABQ56" s="18"/>
      <c r="ABR56" s="18"/>
      <c r="ABS56" s="18"/>
      <c r="ABT56" s="18"/>
      <c r="ABU56" s="18"/>
      <c r="ABV56" s="18"/>
      <c r="ABW56" s="18"/>
      <c r="ABX56" s="18"/>
      <c r="ABY56" s="18"/>
      <c r="ABZ56" s="18"/>
      <c r="ACA56" s="18"/>
      <c r="ACB56" s="18"/>
      <c r="ACC56" s="18"/>
      <c r="ACD56" s="18"/>
      <c r="ACE56" s="18"/>
      <c r="ACF56" s="18"/>
      <c r="ACG56" s="18"/>
      <c r="ACH56" s="18"/>
      <c r="ACI56" s="18"/>
      <c r="ACJ56" s="18"/>
      <c r="ACK56" s="18"/>
      <c r="ACL56" s="18"/>
      <c r="ACM56" s="18"/>
      <c r="ACN56" s="18"/>
      <c r="ACO56" s="18"/>
      <c r="ACP56" s="18"/>
      <c r="ACQ56" s="18"/>
      <c r="ACR56" s="18"/>
      <c r="ACS56" s="18"/>
      <c r="ACT56" s="18"/>
      <c r="ACU56" s="18"/>
      <c r="ACV56" s="18"/>
      <c r="ACW56" s="18"/>
      <c r="ACX56" s="18"/>
      <c r="ACY56" s="18"/>
      <c r="ACZ56" s="18"/>
      <c r="ADA56" s="18"/>
      <c r="ADB56" s="18"/>
      <c r="ADC56" s="18"/>
      <c r="ADD56" s="18"/>
      <c r="ADE56" s="18"/>
      <c r="ADF56" s="18"/>
      <c r="ADG56" s="18"/>
    </row>
    <row r="57" spans="1:787" x14ac:dyDescent="0.25">
      <c r="A57" s="58" t="s">
        <v>393</v>
      </c>
      <c r="B57" s="58" t="s">
        <v>394</v>
      </c>
      <c r="C57" s="58" t="s">
        <v>395</v>
      </c>
      <c r="D57" s="59">
        <v>36100</v>
      </c>
      <c r="E57" s="59" t="str">
        <f>VLOOKUP(C57,Data_PulledFromUniProt!$B$2:$E$782,4,FALSE)</f>
        <v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v>
      </c>
      <c r="F57" s="58">
        <v>9.01</v>
      </c>
      <c r="G57" s="81">
        <v>3</v>
      </c>
      <c r="H57" s="81">
        <v>0</v>
      </c>
      <c r="I57" s="81">
        <v>1</v>
      </c>
      <c r="J57" s="81">
        <v>2</v>
      </c>
      <c r="K57" s="81">
        <v>0</v>
      </c>
      <c r="L57" s="81">
        <v>2</v>
      </c>
      <c r="M57" s="81">
        <v>0</v>
      </c>
      <c r="N57" s="81">
        <v>0</v>
      </c>
      <c r="O57" s="81">
        <v>0</v>
      </c>
      <c r="P57" s="81">
        <v>0</v>
      </c>
      <c r="Q57" s="81">
        <v>0</v>
      </c>
      <c r="R57" s="81">
        <v>1</v>
      </c>
      <c r="S57" s="81">
        <v>1</v>
      </c>
      <c r="T57" s="81">
        <v>0</v>
      </c>
      <c r="U57" s="81">
        <v>0</v>
      </c>
      <c r="V57" s="81">
        <v>0</v>
      </c>
      <c r="W57" s="81">
        <v>1.67</v>
      </c>
      <c r="X57" s="81">
        <v>2</v>
      </c>
      <c r="Y57" s="81">
        <v>0</v>
      </c>
      <c r="Z57" s="81">
        <v>3</v>
      </c>
      <c r="AA57" s="81">
        <v>0</v>
      </c>
      <c r="AB57" s="81">
        <v>0</v>
      </c>
      <c r="AC57" s="81">
        <v>1</v>
      </c>
      <c r="AD57" s="81">
        <v>0</v>
      </c>
      <c r="AE57" s="81">
        <v>2</v>
      </c>
      <c r="AF57" s="81">
        <v>0</v>
      </c>
      <c r="AG57" s="81">
        <v>0</v>
      </c>
      <c r="AH57" s="81">
        <v>0</v>
      </c>
      <c r="AI57" s="81">
        <v>0</v>
      </c>
      <c r="AJ57" s="81">
        <v>0</v>
      </c>
      <c r="AK57" s="81">
        <v>2</v>
      </c>
      <c r="AL57" s="81">
        <v>3</v>
      </c>
      <c r="AM57" s="81">
        <v>0</v>
      </c>
      <c r="AN57" s="81">
        <v>0</v>
      </c>
      <c r="AO57" s="81">
        <v>2</v>
      </c>
      <c r="AP57" s="81">
        <v>0</v>
      </c>
      <c r="AQ57" s="81">
        <v>0</v>
      </c>
      <c r="AR57" s="81">
        <v>0</v>
      </c>
      <c r="AS57" s="81">
        <v>0</v>
      </c>
      <c r="AT57" s="81">
        <v>0</v>
      </c>
      <c r="AU57" s="81">
        <v>0</v>
      </c>
      <c r="AV57" s="81">
        <v>0</v>
      </c>
      <c r="AW57" s="81">
        <v>3</v>
      </c>
      <c r="AX57" s="81">
        <v>2</v>
      </c>
      <c r="AY57" s="81">
        <v>3</v>
      </c>
      <c r="AZ57" s="81">
        <v>0</v>
      </c>
      <c r="BA57" s="81">
        <v>0</v>
      </c>
      <c r="BB57" s="81">
        <v>1</v>
      </c>
      <c r="BC57" s="81">
        <v>0</v>
      </c>
      <c r="BD57" s="81">
        <v>0</v>
      </c>
      <c r="BE57" s="81">
        <v>1</v>
      </c>
      <c r="BF57" s="81">
        <v>2</v>
      </c>
      <c r="BG57" s="81">
        <v>0</v>
      </c>
      <c r="BH57" s="81">
        <v>1</v>
      </c>
      <c r="BI57" s="81">
        <v>2</v>
      </c>
      <c r="BJ57" s="81">
        <v>1</v>
      </c>
      <c r="BK57" s="81">
        <v>2</v>
      </c>
      <c r="BL57" s="81">
        <v>2</v>
      </c>
      <c r="BM57" s="81">
        <v>2</v>
      </c>
      <c r="BN57" s="81">
        <v>2</v>
      </c>
      <c r="BO57" s="81">
        <v>4</v>
      </c>
      <c r="BP57" s="81">
        <v>2</v>
      </c>
      <c r="BQ57" s="81">
        <v>2</v>
      </c>
      <c r="BR57" s="81">
        <v>0</v>
      </c>
      <c r="BS57" s="81">
        <v>2</v>
      </c>
      <c r="BT57" s="81">
        <v>3</v>
      </c>
      <c r="BU57" s="81">
        <v>1</v>
      </c>
      <c r="BV57" s="81">
        <v>0</v>
      </c>
      <c r="BW57" s="81">
        <v>3</v>
      </c>
      <c r="BX57" s="81">
        <v>0</v>
      </c>
      <c r="BY57" s="81">
        <v>1</v>
      </c>
      <c r="BZ57" s="81">
        <v>3</v>
      </c>
      <c r="CA57" s="81">
        <v>1</v>
      </c>
      <c r="CB57" s="81">
        <v>2</v>
      </c>
      <c r="CC57" s="81">
        <v>0</v>
      </c>
      <c r="CD57" s="81">
        <v>0</v>
      </c>
      <c r="CE57" s="81">
        <v>0</v>
      </c>
      <c r="CF57" s="81">
        <v>0</v>
      </c>
      <c r="CG57" s="81">
        <v>0</v>
      </c>
      <c r="CH57" s="81">
        <v>0</v>
      </c>
      <c r="CI57" s="81">
        <v>0</v>
      </c>
      <c r="CJ57" s="81">
        <v>2</v>
      </c>
      <c r="CK57" s="81">
        <v>0</v>
      </c>
      <c r="CL57" s="81">
        <v>2</v>
      </c>
      <c r="CM57" s="81">
        <v>0</v>
      </c>
      <c r="CN57" s="81">
        <v>2</v>
      </c>
      <c r="CO57" s="81">
        <v>2</v>
      </c>
      <c r="CP57" s="81">
        <v>3</v>
      </c>
      <c r="CQ57" s="81">
        <v>0</v>
      </c>
      <c r="CR57" s="81">
        <v>1</v>
      </c>
      <c r="CS57" s="81">
        <v>2</v>
      </c>
      <c r="CT57" s="81">
        <v>1</v>
      </c>
      <c r="CU57" s="81">
        <v>0</v>
      </c>
      <c r="CV57" s="81">
        <v>0</v>
      </c>
      <c r="CW57" s="81">
        <v>0</v>
      </c>
      <c r="CX57" s="81">
        <v>0</v>
      </c>
      <c r="CY57" s="81">
        <v>0</v>
      </c>
      <c r="CZ57" s="81">
        <v>3</v>
      </c>
      <c r="DA57" s="81">
        <v>0</v>
      </c>
      <c r="DB57" s="81">
        <v>4</v>
      </c>
      <c r="DC57" s="81">
        <v>0</v>
      </c>
      <c r="DD57" s="81">
        <v>4</v>
      </c>
      <c r="DE57" s="81">
        <v>2</v>
      </c>
      <c r="DF57" s="81">
        <v>0</v>
      </c>
      <c r="DG57" s="81">
        <v>2</v>
      </c>
      <c r="DH57" s="81">
        <v>2</v>
      </c>
      <c r="DI57" s="81">
        <v>1</v>
      </c>
      <c r="DJ57" s="81">
        <v>0</v>
      </c>
      <c r="DK57" s="81">
        <v>1</v>
      </c>
      <c r="DL57" s="81">
        <v>9</v>
      </c>
      <c r="DM57" s="81">
        <v>1</v>
      </c>
      <c r="DN57" s="81">
        <v>3</v>
      </c>
      <c r="DO57" s="81">
        <v>1</v>
      </c>
      <c r="DP57" s="81">
        <v>1</v>
      </c>
      <c r="DQ57" s="81">
        <v>0</v>
      </c>
      <c r="DR57" s="81">
        <v>0</v>
      </c>
      <c r="DS57" s="81">
        <v>0</v>
      </c>
      <c r="DT57" s="81">
        <v>0</v>
      </c>
      <c r="DU57" s="81">
        <v>0</v>
      </c>
      <c r="DV57" s="81">
        <v>3</v>
      </c>
      <c r="DW57" s="81">
        <v>2</v>
      </c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  <c r="JG57" s="18"/>
      <c r="JH57" s="18"/>
      <c r="JI57" s="18"/>
      <c r="JJ57" s="18"/>
      <c r="JK57" s="18"/>
      <c r="JL57" s="18"/>
      <c r="JM57" s="18"/>
      <c r="JN57" s="18"/>
      <c r="JO57" s="18"/>
      <c r="JP57" s="18"/>
      <c r="JQ57" s="18"/>
      <c r="JR57" s="18"/>
      <c r="JS57" s="18"/>
      <c r="JT57" s="18"/>
      <c r="JU57" s="18"/>
      <c r="JV57" s="18"/>
      <c r="JW57" s="18"/>
      <c r="JX57" s="18"/>
      <c r="JY57" s="18"/>
      <c r="JZ57" s="18"/>
      <c r="KA57" s="18"/>
      <c r="KB57" s="18"/>
      <c r="KC57" s="18"/>
      <c r="KD57" s="18"/>
      <c r="KE57" s="18"/>
      <c r="KF57" s="18"/>
      <c r="KG57" s="18"/>
      <c r="KH57" s="18"/>
      <c r="KI57" s="18"/>
      <c r="KJ57" s="18"/>
      <c r="KK57" s="18"/>
      <c r="KL57" s="18"/>
      <c r="KM57" s="18"/>
      <c r="KN57" s="18"/>
      <c r="KO57" s="18"/>
      <c r="KP57" s="18"/>
      <c r="KQ57" s="18"/>
      <c r="KR57" s="18"/>
      <c r="KS57" s="18"/>
      <c r="KT57" s="18"/>
      <c r="KU57" s="18"/>
      <c r="KV57" s="18"/>
      <c r="KW57" s="18"/>
      <c r="KX57" s="18"/>
      <c r="KY57" s="18"/>
      <c r="KZ57" s="18"/>
      <c r="LA57" s="18"/>
      <c r="LB57" s="18"/>
      <c r="LC57" s="18"/>
      <c r="LD57" s="18"/>
      <c r="LE57" s="18"/>
      <c r="LF57" s="18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18"/>
      <c r="LT57" s="18"/>
      <c r="LU57" s="18"/>
      <c r="LV57" s="18"/>
      <c r="LW57" s="18"/>
      <c r="LX57" s="18"/>
      <c r="LY57" s="18"/>
      <c r="LZ57" s="18"/>
      <c r="MA57" s="18"/>
      <c r="MB57" s="18"/>
      <c r="MC57" s="18"/>
      <c r="MD57" s="18"/>
      <c r="ME57" s="18"/>
      <c r="MF57" s="18"/>
      <c r="MG57" s="18"/>
      <c r="MH57" s="18"/>
      <c r="MI57" s="18"/>
      <c r="MJ57" s="18"/>
      <c r="MK57" s="18"/>
      <c r="ML57" s="18"/>
      <c r="MM57" s="18"/>
      <c r="MN57" s="18"/>
      <c r="MO57" s="18"/>
      <c r="MP57" s="18"/>
      <c r="MQ57" s="18"/>
      <c r="MR57" s="18"/>
      <c r="MS57" s="18"/>
      <c r="MT57" s="18"/>
      <c r="MU57" s="18"/>
      <c r="MV57" s="18"/>
      <c r="MW57" s="18"/>
      <c r="MX57" s="18"/>
      <c r="MY57" s="18"/>
      <c r="MZ57" s="18"/>
      <c r="NA57" s="18"/>
      <c r="NB57" s="18"/>
      <c r="NC57" s="18"/>
      <c r="ND57" s="18"/>
      <c r="NE57" s="18"/>
      <c r="NF57" s="18"/>
      <c r="NG57" s="18"/>
      <c r="NH57" s="18"/>
      <c r="NI57" s="18"/>
      <c r="NJ57" s="18"/>
      <c r="NK57" s="18"/>
      <c r="NL57" s="18"/>
      <c r="NM57" s="18"/>
      <c r="NN57" s="18"/>
      <c r="NO57" s="18"/>
      <c r="NP57" s="18"/>
      <c r="NQ57" s="18"/>
      <c r="NR57" s="18"/>
      <c r="NS57" s="18"/>
      <c r="NT57" s="18"/>
      <c r="NU57" s="18"/>
      <c r="NV57" s="18"/>
      <c r="NW57" s="18"/>
      <c r="NX57" s="18"/>
      <c r="NY57" s="18"/>
      <c r="NZ57" s="18"/>
      <c r="OA57" s="18"/>
      <c r="OB57" s="18"/>
      <c r="OC57" s="18"/>
      <c r="OD57" s="18"/>
      <c r="OE57" s="18"/>
      <c r="OF57" s="18"/>
      <c r="OG57" s="18"/>
      <c r="OH57" s="18"/>
      <c r="OI57" s="18"/>
      <c r="OJ57" s="18"/>
      <c r="OK57" s="18"/>
      <c r="OL57" s="18"/>
      <c r="OM57" s="18"/>
      <c r="ON57" s="18"/>
      <c r="OO57" s="18"/>
      <c r="OP57" s="18"/>
      <c r="OQ57" s="18"/>
      <c r="OR57" s="18"/>
      <c r="OS57" s="18"/>
      <c r="OT57" s="18"/>
      <c r="OU57" s="18"/>
      <c r="OV57" s="18"/>
      <c r="OW57" s="18"/>
      <c r="OX57" s="18"/>
      <c r="OY57" s="18"/>
      <c r="OZ57" s="18"/>
      <c r="PA57" s="18"/>
      <c r="PB57" s="18"/>
      <c r="PC57" s="18"/>
      <c r="PD57" s="18"/>
      <c r="PE57" s="18"/>
      <c r="PF57" s="18"/>
      <c r="PG57" s="18"/>
      <c r="PH57" s="18"/>
      <c r="PI57" s="18"/>
      <c r="PJ57" s="18"/>
      <c r="PK57" s="18"/>
      <c r="PL57" s="18"/>
      <c r="PM57" s="18"/>
      <c r="PN57" s="18"/>
      <c r="PO57" s="18"/>
      <c r="PP57" s="18"/>
      <c r="PQ57" s="18"/>
      <c r="PR57" s="18"/>
      <c r="PS57" s="18"/>
      <c r="PT57" s="18"/>
      <c r="PU57" s="18"/>
      <c r="PV57" s="18"/>
      <c r="PW57" s="18"/>
      <c r="PX57" s="18"/>
      <c r="PY57" s="18"/>
      <c r="PZ57" s="18"/>
      <c r="QA57" s="18"/>
      <c r="QB57" s="18"/>
      <c r="QC57" s="18"/>
      <c r="QD57" s="18"/>
      <c r="QE57" s="18"/>
      <c r="QF57" s="18"/>
      <c r="QG57" s="18"/>
      <c r="QH57" s="18"/>
      <c r="QI57" s="18"/>
      <c r="QJ57" s="18"/>
      <c r="QK57" s="18"/>
      <c r="QL57" s="18"/>
      <c r="QM57" s="18"/>
      <c r="QN57" s="18"/>
      <c r="QO57" s="18"/>
      <c r="QP57" s="18"/>
      <c r="QQ57" s="18"/>
      <c r="QR57" s="18"/>
      <c r="QS57" s="18"/>
      <c r="QT57" s="18"/>
      <c r="QU57" s="18"/>
      <c r="QV57" s="18"/>
      <c r="QW57" s="18"/>
      <c r="QX57" s="18"/>
      <c r="QY57" s="18"/>
      <c r="QZ57" s="18"/>
      <c r="RA57" s="18"/>
      <c r="RB57" s="18"/>
      <c r="RC57" s="18"/>
      <c r="RD57" s="18"/>
      <c r="RE57" s="18"/>
      <c r="RF57" s="18"/>
      <c r="RG57" s="18"/>
      <c r="RH57" s="18"/>
      <c r="RI57" s="18"/>
      <c r="RJ57" s="18"/>
      <c r="RK57" s="18"/>
      <c r="RL57" s="18"/>
      <c r="RM57" s="18"/>
      <c r="RN57" s="18"/>
      <c r="RO57" s="18"/>
      <c r="RP57" s="18"/>
      <c r="RQ57" s="18"/>
      <c r="RR57" s="18"/>
      <c r="RS57" s="18"/>
      <c r="RT57" s="18"/>
      <c r="RU57" s="18"/>
      <c r="RV57" s="18"/>
      <c r="RW57" s="18"/>
      <c r="RX57" s="18"/>
      <c r="RY57" s="18"/>
      <c r="RZ57" s="18"/>
      <c r="SA57" s="18"/>
      <c r="SB57" s="18"/>
      <c r="SC57" s="18"/>
      <c r="SD57" s="18"/>
      <c r="SE57" s="18"/>
      <c r="SF57" s="18"/>
      <c r="SG57" s="18"/>
      <c r="SH57" s="18"/>
      <c r="SI57" s="18"/>
      <c r="SJ57" s="18"/>
      <c r="SK57" s="18"/>
      <c r="SL57" s="18"/>
      <c r="SM57" s="18"/>
      <c r="SN57" s="18"/>
      <c r="SO57" s="18"/>
      <c r="SP57" s="18"/>
      <c r="SQ57" s="18"/>
      <c r="SR57" s="18"/>
      <c r="SS57" s="18"/>
      <c r="ST57" s="18"/>
      <c r="SU57" s="18"/>
      <c r="SV57" s="18"/>
      <c r="SW57" s="18"/>
      <c r="SX57" s="18"/>
      <c r="SY57" s="18"/>
      <c r="SZ57" s="18"/>
      <c r="TA57" s="18"/>
      <c r="TB57" s="18"/>
      <c r="TC57" s="18"/>
      <c r="TD57" s="18"/>
      <c r="TE57" s="18"/>
      <c r="TF57" s="18"/>
      <c r="TG57" s="18"/>
      <c r="TH57" s="18"/>
      <c r="TI57" s="18"/>
      <c r="TJ57" s="18"/>
      <c r="TK57" s="18"/>
      <c r="TL57" s="18"/>
      <c r="TM57" s="18"/>
      <c r="TN57" s="18"/>
      <c r="TO57" s="18"/>
      <c r="TP57" s="18"/>
      <c r="TQ57" s="18"/>
      <c r="TR57" s="18"/>
      <c r="TS57" s="18"/>
      <c r="TT57" s="18"/>
      <c r="TU57" s="18"/>
      <c r="TV57" s="18"/>
      <c r="TW57" s="18"/>
      <c r="TX57" s="18"/>
      <c r="TY57" s="18"/>
      <c r="TZ57" s="18"/>
      <c r="UA57" s="18"/>
      <c r="UB57" s="18"/>
      <c r="UC57" s="18"/>
      <c r="UD57" s="18"/>
      <c r="UE57" s="18"/>
      <c r="UF57" s="18"/>
      <c r="UG57" s="18"/>
      <c r="UH57" s="18"/>
      <c r="UI57" s="18"/>
      <c r="UJ57" s="18"/>
      <c r="UK57" s="18"/>
      <c r="UL57" s="18"/>
      <c r="UM57" s="18"/>
      <c r="UN57" s="18"/>
      <c r="UO57" s="18"/>
      <c r="UP57" s="18"/>
      <c r="UQ57" s="18"/>
      <c r="UR57" s="18"/>
      <c r="US57" s="18"/>
      <c r="UT57" s="18"/>
      <c r="UU57" s="18"/>
      <c r="UV57" s="18"/>
      <c r="UW57" s="18"/>
      <c r="UX57" s="18"/>
      <c r="UY57" s="18"/>
      <c r="UZ57" s="18"/>
      <c r="VA57" s="18"/>
      <c r="VB57" s="18"/>
      <c r="VC57" s="18"/>
      <c r="VD57" s="18"/>
      <c r="VE57" s="18"/>
      <c r="VF57" s="18"/>
      <c r="VG57" s="18"/>
      <c r="VH57" s="18"/>
      <c r="VI57" s="18"/>
      <c r="VJ57" s="18"/>
      <c r="VK57" s="18"/>
      <c r="VL57" s="18"/>
      <c r="VM57" s="18"/>
      <c r="VN57" s="18"/>
      <c r="VO57" s="18"/>
      <c r="VP57" s="18"/>
      <c r="VQ57" s="18"/>
      <c r="VR57" s="18"/>
      <c r="VS57" s="18"/>
      <c r="VT57" s="18"/>
      <c r="VU57" s="18"/>
      <c r="VV57" s="18"/>
      <c r="VW57" s="18"/>
      <c r="VX57" s="18"/>
      <c r="VY57" s="18"/>
      <c r="VZ57" s="18"/>
      <c r="WA57" s="18"/>
      <c r="WB57" s="18"/>
      <c r="WC57" s="18"/>
      <c r="WD57" s="18"/>
      <c r="WE57" s="18"/>
      <c r="WF57" s="18"/>
      <c r="WG57" s="18"/>
      <c r="WH57" s="18"/>
      <c r="WI57" s="18"/>
      <c r="WJ57" s="18"/>
      <c r="WK57" s="18"/>
      <c r="WL57" s="18"/>
      <c r="WM57" s="18"/>
      <c r="WN57" s="18"/>
      <c r="WO57" s="18"/>
      <c r="WP57" s="18"/>
      <c r="WQ57" s="18"/>
      <c r="WR57" s="18"/>
      <c r="WS57" s="18"/>
      <c r="WT57" s="18"/>
      <c r="WU57" s="18"/>
      <c r="WV57" s="18"/>
      <c r="WW57" s="18"/>
      <c r="WX57" s="18"/>
      <c r="WY57" s="18"/>
      <c r="WZ57" s="18"/>
      <c r="XA57" s="18"/>
      <c r="XB57" s="18"/>
      <c r="XC57" s="18"/>
      <c r="XD57" s="18"/>
      <c r="XE57" s="18"/>
      <c r="XF57" s="18"/>
      <c r="XG57" s="18"/>
      <c r="XH57" s="18"/>
      <c r="XI57" s="18"/>
      <c r="XJ57" s="18"/>
      <c r="XK57" s="18"/>
      <c r="XL57" s="18"/>
      <c r="XM57" s="18"/>
      <c r="XN57" s="18"/>
      <c r="XO57" s="18"/>
      <c r="XP57" s="18"/>
      <c r="XQ57" s="18"/>
      <c r="XR57" s="18"/>
      <c r="XS57" s="18"/>
      <c r="XT57" s="18"/>
      <c r="XU57" s="18"/>
      <c r="XV57" s="18"/>
      <c r="XW57" s="18"/>
      <c r="XX57" s="18"/>
      <c r="XY57" s="18"/>
      <c r="XZ57" s="18"/>
      <c r="YA57" s="18"/>
      <c r="YB57" s="18"/>
      <c r="YC57" s="18"/>
      <c r="YD57" s="18"/>
      <c r="YE57" s="18"/>
      <c r="YF57" s="18"/>
      <c r="YG57" s="18"/>
      <c r="YH57" s="18"/>
      <c r="YI57" s="18"/>
      <c r="YJ57" s="18"/>
      <c r="YK57" s="18"/>
      <c r="YL57" s="18"/>
      <c r="YM57" s="18"/>
      <c r="YN57" s="18"/>
      <c r="YO57" s="18"/>
      <c r="YP57" s="18"/>
      <c r="YQ57" s="18"/>
      <c r="YR57" s="18"/>
      <c r="YS57" s="18"/>
      <c r="YT57" s="18"/>
      <c r="YU57" s="18"/>
      <c r="YV57" s="18"/>
      <c r="YW57" s="18"/>
      <c r="YX57" s="18"/>
      <c r="YY57" s="18"/>
      <c r="YZ57" s="18"/>
      <c r="ZA57" s="18"/>
      <c r="ZB57" s="18"/>
      <c r="ZC57" s="18"/>
      <c r="ZD57" s="18"/>
      <c r="ZE57" s="18"/>
      <c r="ZF57" s="18"/>
      <c r="ZG57" s="18"/>
      <c r="ZH57" s="18"/>
      <c r="ZI57" s="18"/>
      <c r="ZJ57" s="18"/>
      <c r="ZK57" s="18"/>
      <c r="ZL57" s="18"/>
      <c r="ZM57" s="18"/>
      <c r="ZN57" s="18"/>
      <c r="ZO57" s="18"/>
      <c r="ZP57" s="18"/>
      <c r="ZQ57" s="18"/>
      <c r="ZR57" s="18"/>
      <c r="ZS57" s="18"/>
      <c r="ZT57" s="18"/>
      <c r="ZU57" s="18"/>
      <c r="ZV57" s="18"/>
      <c r="ZW57" s="18"/>
      <c r="ZX57" s="18"/>
      <c r="ZY57" s="18"/>
      <c r="ZZ57" s="18"/>
      <c r="AAA57" s="18"/>
      <c r="AAB57" s="18"/>
      <c r="AAC57" s="18"/>
      <c r="AAD57" s="18"/>
      <c r="AAE57" s="18"/>
      <c r="AAF57" s="18"/>
      <c r="AAG57" s="18"/>
      <c r="AAH57" s="18"/>
      <c r="AAI57" s="18"/>
      <c r="AAJ57" s="18"/>
      <c r="AAK57" s="18"/>
      <c r="AAL57" s="18"/>
      <c r="AAM57" s="18"/>
      <c r="AAN57" s="18"/>
      <c r="AAO57" s="18"/>
      <c r="AAP57" s="18"/>
      <c r="AAQ57" s="18"/>
      <c r="AAR57" s="18"/>
      <c r="AAS57" s="18"/>
      <c r="AAT57" s="18"/>
      <c r="AAU57" s="18"/>
      <c r="AAV57" s="18"/>
      <c r="AAW57" s="18"/>
      <c r="AAX57" s="18"/>
      <c r="AAY57" s="18"/>
      <c r="AAZ57" s="18"/>
      <c r="ABA57" s="18"/>
      <c r="ABB57" s="18"/>
      <c r="ABC57" s="18"/>
      <c r="ABD57" s="18"/>
      <c r="ABE57" s="18"/>
      <c r="ABF57" s="18"/>
      <c r="ABG57" s="18"/>
      <c r="ABH57" s="18"/>
      <c r="ABI57" s="18"/>
      <c r="ABJ57" s="18"/>
      <c r="ABK57" s="18"/>
      <c r="ABL57" s="18"/>
      <c r="ABM57" s="18"/>
      <c r="ABN57" s="18"/>
      <c r="ABO57" s="18"/>
      <c r="ABP57" s="18"/>
      <c r="ABQ57" s="18"/>
      <c r="ABR57" s="18"/>
      <c r="ABS57" s="18"/>
      <c r="ABT57" s="18"/>
      <c r="ABU57" s="18"/>
      <c r="ABV57" s="18"/>
      <c r="ABW57" s="18"/>
      <c r="ABX57" s="18"/>
      <c r="ABY57" s="18"/>
      <c r="ABZ57" s="18"/>
      <c r="ACA57" s="18"/>
      <c r="ACB57" s="18"/>
      <c r="ACC57" s="18"/>
      <c r="ACD57" s="18"/>
      <c r="ACE57" s="18"/>
      <c r="ACF57" s="18"/>
      <c r="ACG57" s="18"/>
      <c r="ACH57" s="18"/>
      <c r="ACI57" s="18"/>
      <c r="ACJ57" s="18"/>
      <c r="ACK57" s="18"/>
      <c r="ACL57" s="18"/>
      <c r="ACM57" s="18"/>
      <c r="ACN57" s="18"/>
      <c r="ACO57" s="18"/>
      <c r="ACP57" s="18"/>
      <c r="ACQ57" s="18"/>
      <c r="ACR57" s="18"/>
      <c r="ACS57" s="18"/>
      <c r="ACT57" s="18"/>
      <c r="ACU57" s="18"/>
      <c r="ACV57" s="18"/>
      <c r="ACW57" s="18"/>
      <c r="ACX57" s="18"/>
      <c r="ACY57" s="18"/>
      <c r="ACZ57" s="18"/>
      <c r="ADA57" s="18"/>
      <c r="ADB57" s="18"/>
      <c r="ADC57" s="18"/>
      <c r="ADD57" s="18"/>
      <c r="ADE57" s="18"/>
      <c r="ADF57" s="18"/>
      <c r="ADG57" s="18"/>
    </row>
    <row r="58" spans="1:787" x14ac:dyDescent="0.25">
      <c r="A58" s="58" t="s">
        <v>396</v>
      </c>
      <c r="B58" s="58" t="s">
        <v>397</v>
      </c>
      <c r="C58" s="58" t="s">
        <v>398</v>
      </c>
      <c r="D58" s="59">
        <v>63200</v>
      </c>
      <c r="E58" s="59" t="str">
        <f>VLOOKUP(C58,Data_PulledFromUniProt!$B$2:$E$782,4,FALSE)</f>
        <v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v>
      </c>
      <c r="F58" s="58">
        <v>5.53</v>
      </c>
      <c r="G58" s="81">
        <v>11</v>
      </c>
      <c r="H58" s="81">
        <v>0</v>
      </c>
      <c r="I58" s="81">
        <v>4</v>
      </c>
      <c r="J58" s="81">
        <v>1</v>
      </c>
      <c r="K58" s="81">
        <v>0</v>
      </c>
      <c r="L58" s="81">
        <v>0</v>
      </c>
      <c r="M58" s="81">
        <v>0</v>
      </c>
      <c r="N58" s="81">
        <v>0</v>
      </c>
      <c r="O58" s="81">
        <v>0</v>
      </c>
      <c r="P58" s="81">
        <v>5.5</v>
      </c>
      <c r="Q58" s="81">
        <v>4</v>
      </c>
      <c r="R58" s="81">
        <v>11</v>
      </c>
      <c r="S58" s="81">
        <v>0</v>
      </c>
      <c r="T58" s="81">
        <v>0</v>
      </c>
      <c r="U58" s="81">
        <v>8</v>
      </c>
      <c r="V58" s="81">
        <v>13</v>
      </c>
      <c r="W58" s="81">
        <v>0</v>
      </c>
      <c r="X58" s="81">
        <v>0</v>
      </c>
      <c r="Y58" s="81">
        <v>3</v>
      </c>
      <c r="Z58" s="81">
        <v>0</v>
      </c>
      <c r="AA58" s="81">
        <v>0</v>
      </c>
      <c r="AB58" s="81">
        <v>3</v>
      </c>
      <c r="AC58" s="81">
        <v>2</v>
      </c>
      <c r="AD58" s="81">
        <v>0</v>
      </c>
      <c r="AE58" s="81">
        <v>0</v>
      </c>
      <c r="AF58" s="81">
        <v>0</v>
      </c>
      <c r="AG58" s="81">
        <v>1</v>
      </c>
      <c r="AH58" s="81">
        <v>15</v>
      </c>
      <c r="AI58" s="81">
        <v>0</v>
      </c>
      <c r="AJ58" s="81">
        <v>0</v>
      </c>
      <c r="AK58" s="81">
        <v>3</v>
      </c>
      <c r="AL58" s="81">
        <v>1</v>
      </c>
      <c r="AM58" s="81">
        <v>0</v>
      </c>
      <c r="AN58" s="81">
        <v>9</v>
      </c>
      <c r="AO58" s="81">
        <v>1</v>
      </c>
      <c r="AP58" s="81">
        <v>5.5</v>
      </c>
      <c r="AQ58" s="81">
        <v>0</v>
      </c>
      <c r="AR58" s="81">
        <v>0</v>
      </c>
      <c r="AS58" s="81">
        <v>0</v>
      </c>
      <c r="AT58" s="81">
        <v>11</v>
      </c>
      <c r="AU58" s="81">
        <v>0</v>
      </c>
      <c r="AV58" s="81">
        <v>1</v>
      </c>
      <c r="AW58" s="81">
        <v>0</v>
      </c>
      <c r="AX58" s="81">
        <v>1</v>
      </c>
      <c r="AY58" s="81">
        <v>0</v>
      </c>
      <c r="AZ58" s="81">
        <v>2</v>
      </c>
      <c r="BA58" s="81">
        <v>0</v>
      </c>
      <c r="BB58" s="81">
        <v>11</v>
      </c>
      <c r="BC58" s="81">
        <v>0</v>
      </c>
      <c r="BD58" s="81">
        <v>0</v>
      </c>
      <c r="BE58" s="81">
        <v>0</v>
      </c>
      <c r="BF58" s="81">
        <v>1</v>
      </c>
      <c r="BG58" s="81">
        <v>1</v>
      </c>
      <c r="BH58" s="81">
        <v>0</v>
      </c>
      <c r="BI58" s="81">
        <v>0</v>
      </c>
      <c r="BJ58" s="81">
        <v>6</v>
      </c>
      <c r="BK58" s="81">
        <v>3</v>
      </c>
      <c r="BL58" s="81">
        <v>0</v>
      </c>
      <c r="BM58" s="81">
        <v>0</v>
      </c>
      <c r="BN58" s="81">
        <v>3</v>
      </c>
      <c r="BO58" s="81">
        <v>1</v>
      </c>
      <c r="BP58" s="81">
        <v>1</v>
      </c>
      <c r="BQ58" s="81">
        <v>15</v>
      </c>
      <c r="BR58" s="81">
        <v>0</v>
      </c>
      <c r="BS58" s="81">
        <v>0</v>
      </c>
      <c r="BT58" s="81">
        <v>0</v>
      </c>
      <c r="BU58" s="81">
        <v>0</v>
      </c>
      <c r="BV58" s="81">
        <v>4</v>
      </c>
      <c r="BW58" s="81">
        <v>17</v>
      </c>
      <c r="BX58" s="81">
        <v>0</v>
      </c>
      <c r="BY58" s="81">
        <v>2</v>
      </c>
      <c r="BZ58" s="81">
        <v>0</v>
      </c>
      <c r="CA58" s="81">
        <v>1</v>
      </c>
      <c r="CB58" s="81">
        <v>1</v>
      </c>
      <c r="CC58" s="81">
        <v>0</v>
      </c>
      <c r="CD58" s="81">
        <v>0</v>
      </c>
      <c r="CE58" s="81">
        <v>0</v>
      </c>
      <c r="CF58" s="81">
        <v>0</v>
      </c>
      <c r="CG58" s="81">
        <v>0</v>
      </c>
      <c r="CH58" s="81">
        <v>5</v>
      </c>
      <c r="CI58" s="81">
        <v>0</v>
      </c>
      <c r="CJ58" s="81">
        <v>6</v>
      </c>
      <c r="CK58" s="81">
        <v>0</v>
      </c>
      <c r="CL58" s="81">
        <v>7</v>
      </c>
      <c r="CM58" s="81">
        <v>0</v>
      </c>
      <c r="CN58" s="81">
        <v>4</v>
      </c>
      <c r="CO58" s="81">
        <v>0</v>
      </c>
      <c r="CP58" s="81">
        <v>5</v>
      </c>
      <c r="CQ58" s="81">
        <v>0</v>
      </c>
      <c r="CR58" s="81">
        <v>0</v>
      </c>
      <c r="CS58" s="81">
        <v>2</v>
      </c>
      <c r="CT58" s="81">
        <v>16</v>
      </c>
      <c r="CU58" s="81">
        <v>40</v>
      </c>
      <c r="CV58" s="81">
        <v>0</v>
      </c>
      <c r="CW58" s="81">
        <v>0</v>
      </c>
      <c r="CX58" s="81">
        <v>0</v>
      </c>
      <c r="CY58" s="81">
        <v>0</v>
      </c>
      <c r="CZ58" s="81">
        <v>0</v>
      </c>
      <c r="DA58" s="81">
        <v>0</v>
      </c>
      <c r="DB58" s="81">
        <v>3</v>
      </c>
      <c r="DC58" s="81">
        <v>0</v>
      </c>
      <c r="DD58" s="81">
        <v>0</v>
      </c>
      <c r="DE58" s="81">
        <v>7</v>
      </c>
      <c r="DF58" s="81">
        <v>0</v>
      </c>
      <c r="DG58" s="81">
        <v>0</v>
      </c>
      <c r="DH58" s="81">
        <v>0</v>
      </c>
      <c r="DI58" s="81">
        <v>0</v>
      </c>
      <c r="DJ58" s="81">
        <v>1</v>
      </c>
      <c r="DK58" s="81">
        <v>0</v>
      </c>
      <c r="DL58" s="81">
        <v>1</v>
      </c>
      <c r="DM58" s="81">
        <v>0</v>
      </c>
      <c r="DN58" s="81">
        <v>27</v>
      </c>
      <c r="DO58" s="81">
        <v>2</v>
      </c>
      <c r="DP58" s="81">
        <v>3</v>
      </c>
      <c r="DQ58" s="81">
        <v>0</v>
      </c>
      <c r="DR58" s="81">
        <v>0</v>
      </c>
      <c r="DS58" s="81">
        <v>0</v>
      </c>
      <c r="DT58" s="81">
        <v>0</v>
      </c>
      <c r="DU58" s="81">
        <v>0</v>
      </c>
      <c r="DV58" s="81">
        <v>4</v>
      </c>
      <c r="DW58" s="81">
        <v>6</v>
      </c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  <c r="JG58" s="18"/>
      <c r="JH58" s="18"/>
      <c r="JI58" s="18"/>
      <c r="JJ58" s="18"/>
      <c r="JK58" s="18"/>
      <c r="JL58" s="18"/>
      <c r="JM58" s="18"/>
      <c r="JN58" s="18"/>
      <c r="JO58" s="18"/>
      <c r="JP58" s="18"/>
      <c r="JQ58" s="18"/>
      <c r="JR58" s="18"/>
      <c r="JS58" s="18"/>
      <c r="JT58" s="18"/>
      <c r="JU58" s="18"/>
      <c r="JV58" s="18"/>
      <c r="JW58" s="18"/>
      <c r="JX58" s="18"/>
      <c r="JY58" s="18"/>
      <c r="JZ58" s="18"/>
      <c r="KA58" s="18"/>
      <c r="KB58" s="18"/>
      <c r="KC58" s="18"/>
      <c r="KD58" s="18"/>
      <c r="KE58" s="18"/>
      <c r="KF58" s="18"/>
      <c r="KG58" s="18"/>
      <c r="KH58" s="18"/>
      <c r="KI58" s="18"/>
      <c r="KJ58" s="18"/>
      <c r="KK58" s="18"/>
      <c r="KL58" s="18"/>
      <c r="KM58" s="18"/>
      <c r="KN58" s="18"/>
      <c r="KO58" s="18"/>
      <c r="KP58" s="18"/>
      <c r="KQ58" s="18"/>
      <c r="KR58" s="18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8"/>
      <c r="MG58" s="18"/>
      <c r="MH58" s="18"/>
      <c r="MI58" s="18"/>
      <c r="MJ58" s="18"/>
      <c r="MK58" s="18"/>
      <c r="ML58" s="18"/>
      <c r="MM58" s="18"/>
      <c r="MN58" s="18"/>
      <c r="MO58" s="18"/>
      <c r="MP58" s="18"/>
      <c r="MQ58" s="18"/>
      <c r="MR58" s="18"/>
      <c r="MS58" s="18"/>
      <c r="MT58" s="18"/>
      <c r="MU58" s="18"/>
      <c r="MV58" s="18"/>
      <c r="MW58" s="18"/>
      <c r="MX58" s="18"/>
      <c r="MY58" s="18"/>
      <c r="MZ58" s="18"/>
      <c r="NA58" s="18"/>
      <c r="NB58" s="18"/>
      <c r="NC58" s="18"/>
      <c r="ND58" s="18"/>
      <c r="NE58" s="18"/>
      <c r="NF58" s="18"/>
      <c r="NG58" s="18"/>
      <c r="NH58" s="18"/>
      <c r="NI58" s="18"/>
      <c r="NJ58" s="18"/>
      <c r="NK58" s="18"/>
      <c r="NL58" s="18"/>
      <c r="NM58" s="18"/>
      <c r="NN58" s="18"/>
      <c r="NO58" s="18"/>
      <c r="NP58" s="18"/>
      <c r="NQ58" s="18"/>
      <c r="NR58" s="18"/>
      <c r="NS58" s="18"/>
      <c r="NT58" s="18"/>
      <c r="NU58" s="18"/>
      <c r="NV58" s="18"/>
      <c r="NW58" s="18"/>
      <c r="NX58" s="18"/>
      <c r="NY58" s="18"/>
      <c r="NZ58" s="18"/>
      <c r="OA58" s="18"/>
      <c r="OB58" s="18"/>
      <c r="OC58" s="18"/>
      <c r="OD58" s="18"/>
      <c r="OE58" s="18"/>
      <c r="OF58" s="18"/>
      <c r="OG58" s="18"/>
      <c r="OH58" s="18"/>
      <c r="OI58" s="18"/>
      <c r="OJ58" s="18"/>
      <c r="OK58" s="18"/>
      <c r="OL58" s="18"/>
      <c r="OM58" s="18"/>
      <c r="ON58" s="18"/>
      <c r="OO58" s="18"/>
      <c r="OP58" s="18"/>
      <c r="OQ58" s="18"/>
      <c r="OR58" s="18"/>
      <c r="OS58" s="18"/>
      <c r="OT58" s="18"/>
      <c r="OU58" s="18"/>
      <c r="OV58" s="18"/>
      <c r="OW58" s="18"/>
      <c r="OX58" s="18"/>
      <c r="OY58" s="18"/>
      <c r="OZ58" s="18"/>
      <c r="PA58" s="18"/>
      <c r="PB58" s="18"/>
      <c r="PC58" s="18"/>
      <c r="PD58" s="18"/>
      <c r="PE58" s="18"/>
      <c r="PF58" s="18"/>
      <c r="PG58" s="18"/>
      <c r="PH58" s="18"/>
      <c r="PI58" s="18"/>
      <c r="PJ58" s="18"/>
      <c r="PK58" s="18"/>
      <c r="PL58" s="18"/>
      <c r="PM58" s="18"/>
      <c r="PN58" s="18"/>
      <c r="PO58" s="18"/>
      <c r="PP58" s="18"/>
      <c r="PQ58" s="18"/>
      <c r="PR58" s="18"/>
      <c r="PS58" s="18"/>
      <c r="PT58" s="18"/>
      <c r="PU58" s="18"/>
      <c r="PV58" s="18"/>
      <c r="PW58" s="18"/>
      <c r="PX58" s="18"/>
      <c r="PY58" s="18"/>
      <c r="PZ58" s="18"/>
      <c r="QA58" s="18"/>
      <c r="QB58" s="18"/>
      <c r="QC58" s="18"/>
      <c r="QD58" s="18"/>
      <c r="QE58" s="18"/>
      <c r="QF58" s="18"/>
      <c r="QG58" s="18"/>
      <c r="QH58" s="18"/>
      <c r="QI58" s="18"/>
      <c r="QJ58" s="18"/>
      <c r="QK58" s="18"/>
      <c r="QL58" s="18"/>
      <c r="QM58" s="18"/>
      <c r="QN58" s="18"/>
      <c r="QO58" s="18"/>
      <c r="QP58" s="18"/>
      <c r="QQ58" s="18"/>
      <c r="QR58" s="18"/>
      <c r="QS58" s="18"/>
      <c r="QT58" s="18"/>
      <c r="QU58" s="18"/>
      <c r="QV58" s="18"/>
      <c r="QW58" s="18"/>
      <c r="QX58" s="18"/>
      <c r="QY58" s="18"/>
      <c r="QZ58" s="18"/>
      <c r="RA58" s="18"/>
      <c r="RB58" s="18"/>
      <c r="RC58" s="18"/>
      <c r="RD58" s="18"/>
      <c r="RE58" s="18"/>
      <c r="RF58" s="18"/>
      <c r="RG58" s="18"/>
      <c r="RH58" s="18"/>
      <c r="RI58" s="18"/>
      <c r="RJ58" s="18"/>
      <c r="RK58" s="18"/>
      <c r="RL58" s="18"/>
      <c r="RM58" s="18"/>
      <c r="RN58" s="18"/>
      <c r="RO58" s="18"/>
      <c r="RP58" s="18"/>
      <c r="RQ58" s="18"/>
      <c r="RR58" s="18"/>
      <c r="RS58" s="18"/>
      <c r="RT58" s="18"/>
      <c r="RU58" s="18"/>
      <c r="RV58" s="18"/>
      <c r="RW58" s="18"/>
      <c r="RX58" s="18"/>
      <c r="RY58" s="18"/>
      <c r="RZ58" s="18"/>
      <c r="SA58" s="18"/>
      <c r="SB58" s="18"/>
      <c r="SC58" s="18"/>
      <c r="SD58" s="18"/>
      <c r="SE58" s="18"/>
      <c r="SF58" s="18"/>
      <c r="SG58" s="18"/>
      <c r="SH58" s="18"/>
      <c r="SI58" s="18"/>
      <c r="SJ58" s="18"/>
      <c r="SK58" s="18"/>
      <c r="SL58" s="18"/>
      <c r="SM58" s="18"/>
      <c r="SN58" s="18"/>
      <c r="SO58" s="18"/>
      <c r="SP58" s="18"/>
      <c r="SQ58" s="18"/>
      <c r="SR58" s="18"/>
      <c r="SS58" s="18"/>
      <c r="ST58" s="18"/>
      <c r="SU58" s="18"/>
      <c r="SV58" s="18"/>
      <c r="SW58" s="18"/>
      <c r="SX58" s="18"/>
      <c r="SY58" s="18"/>
      <c r="SZ58" s="18"/>
      <c r="TA58" s="18"/>
      <c r="TB58" s="18"/>
      <c r="TC58" s="18"/>
      <c r="TD58" s="18"/>
      <c r="TE58" s="18"/>
      <c r="TF58" s="18"/>
      <c r="TG58" s="18"/>
      <c r="TH58" s="18"/>
      <c r="TI58" s="18"/>
      <c r="TJ58" s="18"/>
      <c r="TK58" s="18"/>
      <c r="TL58" s="18"/>
      <c r="TM58" s="18"/>
      <c r="TN58" s="18"/>
      <c r="TO58" s="18"/>
      <c r="TP58" s="18"/>
      <c r="TQ58" s="18"/>
      <c r="TR58" s="18"/>
      <c r="TS58" s="18"/>
      <c r="TT58" s="18"/>
      <c r="TU58" s="18"/>
      <c r="TV58" s="18"/>
      <c r="TW58" s="18"/>
      <c r="TX58" s="18"/>
      <c r="TY58" s="18"/>
      <c r="TZ58" s="18"/>
      <c r="UA58" s="18"/>
      <c r="UB58" s="18"/>
      <c r="UC58" s="18"/>
      <c r="UD58" s="18"/>
      <c r="UE58" s="18"/>
      <c r="UF58" s="18"/>
      <c r="UG58" s="18"/>
      <c r="UH58" s="18"/>
      <c r="UI58" s="18"/>
      <c r="UJ58" s="18"/>
      <c r="UK58" s="18"/>
      <c r="UL58" s="18"/>
      <c r="UM58" s="18"/>
      <c r="UN58" s="18"/>
      <c r="UO58" s="18"/>
      <c r="UP58" s="18"/>
      <c r="UQ58" s="18"/>
      <c r="UR58" s="18"/>
      <c r="US58" s="18"/>
      <c r="UT58" s="18"/>
      <c r="UU58" s="18"/>
      <c r="UV58" s="18"/>
      <c r="UW58" s="18"/>
      <c r="UX58" s="18"/>
      <c r="UY58" s="18"/>
      <c r="UZ58" s="18"/>
      <c r="VA58" s="18"/>
      <c r="VB58" s="18"/>
      <c r="VC58" s="18"/>
      <c r="VD58" s="18"/>
      <c r="VE58" s="18"/>
      <c r="VF58" s="18"/>
      <c r="VG58" s="18"/>
      <c r="VH58" s="18"/>
      <c r="VI58" s="18"/>
      <c r="VJ58" s="18"/>
      <c r="VK58" s="18"/>
      <c r="VL58" s="18"/>
      <c r="VM58" s="18"/>
      <c r="VN58" s="18"/>
      <c r="VO58" s="18"/>
      <c r="VP58" s="18"/>
      <c r="VQ58" s="18"/>
      <c r="VR58" s="18"/>
      <c r="VS58" s="18"/>
      <c r="VT58" s="18"/>
      <c r="VU58" s="18"/>
      <c r="VV58" s="18"/>
      <c r="VW58" s="18"/>
      <c r="VX58" s="18"/>
      <c r="VY58" s="18"/>
      <c r="VZ58" s="18"/>
      <c r="WA58" s="18"/>
      <c r="WB58" s="18"/>
      <c r="WC58" s="18"/>
      <c r="WD58" s="18"/>
      <c r="WE58" s="18"/>
      <c r="WF58" s="18"/>
      <c r="WG58" s="18"/>
      <c r="WH58" s="18"/>
      <c r="WI58" s="18"/>
      <c r="WJ58" s="18"/>
      <c r="WK58" s="18"/>
      <c r="WL58" s="18"/>
      <c r="WM58" s="18"/>
      <c r="WN58" s="18"/>
      <c r="WO58" s="18"/>
      <c r="WP58" s="18"/>
      <c r="WQ58" s="18"/>
      <c r="WR58" s="18"/>
      <c r="WS58" s="18"/>
      <c r="WT58" s="18"/>
      <c r="WU58" s="18"/>
      <c r="WV58" s="18"/>
      <c r="WW58" s="18"/>
      <c r="WX58" s="18"/>
      <c r="WY58" s="18"/>
      <c r="WZ58" s="18"/>
      <c r="XA58" s="18"/>
      <c r="XB58" s="18"/>
      <c r="XC58" s="18"/>
      <c r="XD58" s="18"/>
      <c r="XE58" s="18"/>
      <c r="XF58" s="18"/>
      <c r="XG58" s="18"/>
      <c r="XH58" s="18"/>
      <c r="XI58" s="18"/>
      <c r="XJ58" s="18"/>
      <c r="XK58" s="18"/>
      <c r="XL58" s="18"/>
      <c r="XM58" s="18"/>
      <c r="XN58" s="18"/>
      <c r="XO58" s="18"/>
      <c r="XP58" s="18"/>
      <c r="XQ58" s="18"/>
      <c r="XR58" s="18"/>
      <c r="XS58" s="18"/>
      <c r="XT58" s="18"/>
      <c r="XU58" s="18"/>
      <c r="XV58" s="18"/>
      <c r="XW58" s="18"/>
      <c r="XX58" s="18"/>
      <c r="XY58" s="18"/>
      <c r="XZ58" s="18"/>
      <c r="YA58" s="18"/>
      <c r="YB58" s="18"/>
      <c r="YC58" s="18"/>
      <c r="YD58" s="18"/>
      <c r="YE58" s="18"/>
      <c r="YF58" s="18"/>
      <c r="YG58" s="18"/>
      <c r="YH58" s="18"/>
      <c r="YI58" s="18"/>
      <c r="YJ58" s="18"/>
      <c r="YK58" s="18"/>
      <c r="YL58" s="18"/>
      <c r="YM58" s="18"/>
      <c r="YN58" s="18"/>
      <c r="YO58" s="18"/>
      <c r="YP58" s="18"/>
      <c r="YQ58" s="18"/>
      <c r="YR58" s="18"/>
      <c r="YS58" s="18"/>
      <c r="YT58" s="18"/>
      <c r="YU58" s="18"/>
      <c r="YV58" s="18"/>
      <c r="YW58" s="18"/>
      <c r="YX58" s="18"/>
      <c r="YY58" s="18"/>
      <c r="YZ58" s="18"/>
      <c r="ZA58" s="18"/>
      <c r="ZB58" s="18"/>
      <c r="ZC58" s="18"/>
      <c r="ZD58" s="18"/>
      <c r="ZE58" s="18"/>
      <c r="ZF58" s="18"/>
      <c r="ZG58" s="18"/>
      <c r="ZH58" s="18"/>
      <c r="ZI58" s="18"/>
      <c r="ZJ58" s="18"/>
      <c r="ZK58" s="18"/>
      <c r="ZL58" s="18"/>
      <c r="ZM58" s="18"/>
      <c r="ZN58" s="18"/>
      <c r="ZO58" s="18"/>
      <c r="ZP58" s="18"/>
      <c r="ZQ58" s="18"/>
      <c r="ZR58" s="18"/>
      <c r="ZS58" s="18"/>
      <c r="ZT58" s="18"/>
      <c r="ZU58" s="18"/>
      <c r="ZV58" s="18"/>
      <c r="ZW58" s="18"/>
      <c r="ZX58" s="18"/>
      <c r="ZY58" s="18"/>
      <c r="ZZ58" s="18"/>
      <c r="AAA58" s="18"/>
      <c r="AAB58" s="18"/>
      <c r="AAC58" s="18"/>
      <c r="AAD58" s="18"/>
      <c r="AAE58" s="18"/>
      <c r="AAF58" s="18"/>
      <c r="AAG58" s="18"/>
      <c r="AAH58" s="18"/>
      <c r="AAI58" s="18"/>
      <c r="AAJ58" s="18"/>
      <c r="AAK58" s="18"/>
      <c r="AAL58" s="18"/>
      <c r="AAM58" s="18"/>
      <c r="AAN58" s="18"/>
      <c r="AAO58" s="18"/>
      <c r="AAP58" s="18"/>
      <c r="AAQ58" s="18"/>
      <c r="AAR58" s="18"/>
      <c r="AAS58" s="18"/>
      <c r="AAT58" s="18"/>
      <c r="AAU58" s="18"/>
      <c r="AAV58" s="18"/>
      <c r="AAW58" s="18"/>
      <c r="AAX58" s="18"/>
      <c r="AAY58" s="18"/>
      <c r="AAZ58" s="18"/>
      <c r="ABA58" s="18"/>
      <c r="ABB58" s="18"/>
      <c r="ABC58" s="18"/>
      <c r="ABD58" s="18"/>
      <c r="ABE58" s="18"/>
      <c r="ABF58" s="18"/>
      <c r="ABG58" s="18"/>
      <c r="ABH58" s="18"/>
      <c r="ABI58" s="18"/>
      <c r="ABJ58" s="18"/>
      <c r="ABK58" s="18"/>
      <c r="ABL58" s="18"/>
      <c r="ABM58" s="18"/>
      <c r="ABN58" s="18"/>
      <c r="ABO58" s="18"/>
      <c r="ABP58" s="18"/>
      <c r="ABQ58" s="18"/>
      <c r="ABR58" s="18"/>
      <c r="ABS58" s="18"/>
      <c r="ABT58" s="18"/>
      <c r="ABU58" s="18"/>
      <c r="ABV58" s="18"/>
      <c r="ABW58" s="18"/>
      <c r="ABX58" s="18"/>
      <c r="ABY58" s="18"/>
      <c r="ABZ58" s="18"/>
      <c r="ACA58" s="18"/>
      <c r="ACB58" s="18"/>
      <c r="ACC58" s="18"/>
      <c r="ACD58" s="18"/>
      <c r="ACE58" s="18"/>
      <c r="ACF58" s="18"/>
      <c r="ACG58" s="18"/>
      <c r="ACH58" s="18"/>
      <c r="ACI58" s="18"/>
      <c r="ACJ58" s="18"/>
      <c r="ACK58" s="18"/>
      <c r="ACL58" s="18"/>
      <c r="ACM58" s="18"/>
      <c r="ACN58" s="18"/>
      <c r="ACO58" s="18"/>
      <c r="ACP58" s="18"/>
      <c r="ACQ58" s="18"/>
      <c r="ACR58" s="18"/>
      <c r="ACS58" s="18"/>
      <c r="ACT58" s="18"/>
      <c r="ACU58" s="18"/>
      <c r="ACV58" s="18"/>
      <c r="ACW58" s="18"/>
      <c r="ACX58" s="18"/>
      <c r="ACY58" s="18"/>
      <c r="ACZ58" s="18"/>
      <c r="ADA58" s="18"/>
      <c r="ADB58" s="18"/>
      <c r="ADC58" s="18"/>
      <c r="ADD58" s="18"/>
      <c r="ADE58" s="18"/>
      <c r="ADF58" s="18"/>
      <c r="ADG58" s="18"/>
    </row>
    <row r="59" spans="1:787" x14ac:dyDescent="0.25">
      <c r="A59" s="58" t="s">
        <v>399</v>
      </c>
      <c r="B59" s="58" t="s">
        <v>400</v>
      </c>
      <c r="C59" s="58" t="s">
        <v>401</v>
      </c>
      <c r="D59" s="59">
        <v>55200</v>
      </c>
      <c r="E59" s="59" t="str">
        <f>VLOOKUP(C59,Data_PulledFromUniProt!$B$2:$E$782,4,FALSE)</f>
        <v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v>
      </c>
      <c r="F59" s="58">
        <v>6.39</v>
      </c>
      <c r="G59" s="81">
        <v>8</v>
      </c>
      <c r="H59" s="81">
        <v>1</v>
      </c>
      <c r="I59" s="81">
        <v>0</v>
      </c>
      <c r="J59" s="81">
        <v>0</v>
      </c>
      <c r="K59" s="81">
        <v>0</v>
      </c>
      <c r="L59" s="81">
        <v>0</v>
      </c>
      <c r="M59" s="81">
        <v>15</v>
      </c>
      <c r="N59" s="81">
        <v>17</v>
      </c>
      <c r="O59" s="81">
        <v>25</v>
      </c>
      <c r="P59" s="81">
        <v>2</v>
      </c>
      <c r="Q59" s="81">
        <v>0</v>
      </c>
      <c r="R59" s="81">
        <v>2</v>
      </c>
      <c r="S59" s="81">
        <v>7</v>
      </c>
      <c r="T59" s="81">
        <v>0</v>
      </c>
      <c r="U59" s="81">
        <v>0</v>
      </c>
      <c r="V59" s="81">
        <v>3</v>
      </c>
      <c r="W59" s="81">
        <v>33.700000000000003</v>
      </c>
      <c r="X59" s="81">
        <v>30</v>
      </c>
      <c r="Y59" s="81">
        <v>0</v>
      </c>
      <c r="Z59" s="81">
        <v>4</v>
      </c>
      <c r="AA59" s="81">
        <v>0</v>
      </c>
      <c r="AB59" s="81">
        <v>5</v>
      </c>
      <c r="AC59" s="81">
        <v>0</v>
      </c>
      <c r="AD59" s="81">
        <v>50</v>
      </c>
      <c r="AE59" s="81">
        <v>0</v>
      </c>
      <c r="AF59" s="81">
        <v>0</v>
      </c>
      <c r="AG59" s="81">
        <v>0</v>
      </c>
      <c r="AH59" s="81">
        <v>0</v>
      </c>
      <c r="AI59" s="81">
        <v>0</v>
      </c>
      <c r="AJ59" s="81">
        <v>0</v>
      </c>
      <c r="AK59" s="81">
        <v>0</v>
      </c>
      <c r="AL59" s="81">
        <v>0</v>
      </c>
      <c r="AM59" s="81">
        <v>0</v>
      </c>
      <c r="AN59" s="81">
        <v>0</v>
      </c>
      <c r="AO59" s="81">
        <v>0</v>
      </c>
      <c r="AP59" s="81">
        <v>0</v>
      </c>
      <c r="AQ59" s="81">
        <v>12</v>
      </c>
      <c r="AR59" s="81">
        <v>0</v>
      </c>
      <c r="AS59" s="81">
        <v>16.5</v>
      </c>
      <c r="AT59" s="81">
        <v>0</v>
      </c>
      <c r="AU59" s="81">
        <v>0</v>
      </c>
      <c r="AV59" s="81">
        <v>0</v>
      </c>
      <c r="AW59" s="81">
        <v>0</v>
      </c>
      <c r="AX59" s="81">
        <v>0</v>
      </c>
      <c r="AY59" s="81">
        <v>0</v>
      </c>
      <c r="AZ59" s="81">
        <v>4</v>
      </c>
      <c r="BA59" s="81">
        <v>0</v>
      </c>
      <c r="BB59" s="81">
        <v>3</v>
      </c>
      <c r="BC59" s="81">
        <v>0</v>
      </c>
      <c r="BD59" s="81">
        <v>8</v>
      </c>
      <c r="BE59" s="81">
        <v>7</v>
      </c>
      <c r="BF59" s="81">
        <v>0</v>
      </c>
      <c r="BG59" s="81">
        <v>4.5</v>
      </c>
      <c r="BH59" s="81">
        <v>11</v>
      </c>
      <c r="BI59" s="81">
        <v>5</v>
      </c>
      <c r="BJ59" s="81">
        <v>15</v>
      </c>
      <c r="BK59" s="81">
        <v>0</v>
      </c>
      <c r="BL59" s="81">
        <v>1</v>
      </c>
      <c r="BM59" s="81">
        <v>15</v>
      </c>
      <c r="BN59" s="81">
        <v>0</v>
      </c>
      <c r="BO59" s="81">
        <v>0</v>
      </c>
      <c r="BP59" s="81">
        <v>0</v>
      </c>
      <c r="BQ59" s="81">
        <v>11</v>
      </c>
      <c r="BR59" s="81">
        <v>0</v>
      </c>
      <c r="BS59" s="81">
        <v>0</v>
      </c>
      <c r="BT59" s="81">
        <v>0</v>
      </c>
      <c r="BU59" s="81">
        <v>0</v>
      </c>
      <c r="BV59" s="81">
        <v>0</v>
      </c>
      <c r="BW59" s="81">
        <v>0</v>
      </c>
      <c r="BX59" s="81">
        <v>11</v>
      </c>
      <c r="BY59" s="81">
        <v>0</v>
      </c>
      <c r="BZ59" s="81">
        <v>0</v>
      </c>
      <c r="CA59" s="81">
        <v>11</v>
      </c>
      <c r="CB59" s="81">
        <v>0</v>
      </c>
      <c r="CC59" s="81">
        <v>12</v>
      </c>
      <c r="CD59" s="81">
        <v>0</v>
      </c>
      <c r="CE59" s="81">
        <v>34</v>
      </c>
      <c r="CF59" s="81">
        <v>14</v>
      </c>
      <c r="CG59" s="81">
        <v>0</v>
      </c>
      <c r="CH59" s="81">
        <v>2</v>
      </c>
      <c r="CI59" s="81">
        <v>0</v>
      </c>
      <c r="CJ59" s="81">
        <v>2</v>
      </c>
      <c r="CK59" s="81">
        <v>0</v>
      </c>
      <c r="CL59" s="81">
        <v>14</v>
      </c>
      <c r="CM59" s="81">
        <v>0</v>
      </c>
      <c r="CN59" s="81">
        <v>0</v>
      </c>
      <c r="CO59" s="81">
        <v>0</v>
      </c>
      <c r="CP59" s="81">
        <v>0</v>
      </c>
      <c r="CQ59" s="81">
        <v>8</v>
      </c>
      <c r="CR59" s="81">
        <v>15</v>
      </c>
      <c r="CS59" s="81">
        <v>0</v>
      </c>
      <c r="CT59" s="81">
        <v>6</v>
      </c>
      <c r="CU59" s="81">
        <v>1</v>
      </c>
      <c r="CV59" s="81">
        <v>0</v>
      </c>
      <c r="CW59" s="81">
        <v>0</v>
      </c>
      <c r="CX59" s="81">
        <v>20</v>
      </c>
      <c r="CY59" s="81">
        <v>0</v>
      </c>
      <c r="CZ59" s="81">
        <v>0</v>
      </c>
      <c r="DA59" s="81">
        <v>0</v>
      </c>
      <c r="DB59" s="81">
        <v>0</v>
      </c>
      <c r="DC59" s="81">
        <v>0</v>
      </c>
      <c r="DD59" s="81">
        <v>0</v>
      </c>
      <c r="DE59" s="81">
        <v>0</v>
      </c>
      <c r="DF59" s="81">
        <v>0</v>
      </c>
      <c r="DG59" s="81">
        <v>0</v>
      </c>
      <c r="DH59" s="81">
        <v>7</v>
      </c>
      <c r="DI59" s="81">
        <v>34</v>
      </c>
      <c r="DJ59" s="81">
        <v>7</v>
      </c>
      <c r="DK59" s="81">
        <v>15</v>
      </c>
      <c r="DL59" s="81">
        <v>28</v>
      </c>
      <c r="DM59" s="81">
        <v>14</v>
      </c>
      <c r="DN59" s="81">
        <v>16</v>
      </c>
      <c r="DO59" s="81">
        <v>6</v>
      </c>
      <c r="DP59" s="81">
        <v>20</v>
      </c>
      <c r="DQ59" s="81">
        <v>1</v>
      </c>
      <c r="DR59" s="81">
        <v>7</v>
      </c>
      <c r="DS59" s="81">
        <v>18</v>
      </c>
      <c r="DT59" s="81">
        <v>10</v>
      </c>
      <c r="DU59" s="81">
        <v>31</v>
      </c>
      <c r="DV59" s="81">
        <v>21</v>
      </c>
      <c r="DW59" s="81">
        <v>1</v>
      </c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  <c r="SR59" s="18"/>
      <c r="SS59" s="18"/>
      <c r="ST59" s="18"/>
      <c r="SU59" s="18"/>
      <c r="SV59" s="18"/>
      <c r="SW59" s="18"/>
      <c r="SX59" s="18"/>
      <c r="SY59" s="18"/>
      <c r="SZ59" s="18"/>
      <c r="TA59" s="18"/>
      <c r="TB59" s="18"/>
      <c r="TC59" s="18"/>
      <c r="TD59" s="18"/>
      <c r="TE59" s="18"/>
      <c r="TF59" s="18"/>
      <c r="TG59" s="18"/>
      <c r="TH59" s="18"/>
      <c r="TI59" s="18"/>
      <c r="TJ59" s="18"/>
      <c r="TK59" s="18"/>
      <c r="TL59" s="18"/>
      <c r="TM59" s="18"/>
      <c r="TN59" s="18"/>
      <c r="TO59" s="18"/>
      <c r="TP59" s="18"/>
      <c r="TQ59" s="18"/>
      <c r="TR59" s="18"/>
      <c r="TS59" s="18"/>
      <c r="TT59" s="18"/>
      <c r="TU59" s="18"/>
      <c r="TV59" s="18"/>
      <c r="TW59" s="18"/>
      <c r="TX59" s="18"/>
      <c r="TY59" s="18"/>
      <c r="TZ59" s="18"/>
      <c r="UA59" s="18"/>
      <c r="UB59" s="18"/>
      <c r="UC59" s="18"/>
      <c r="UD59" s="18"/>
      <c r="UE59" s="18"/>
      <c r="UF59" s="18"/>
      <c r="UG59" s="18"/>
      <c r="UH59" s="18"/>
      <c r="UI59" s="18"/>
      <c r="UJ59" s="18"/>
      <c r="UK59" s="18"/>
      <c r="UL59" s="18"/>
      <c r="UM59" s="18"/>
      <c r="UN59" s="18"/>
      <c r="UO59" s="18"/>
      <c r="UP59" s="18"/>
      <c r="UQ59" s="18"/>
      <c r="UR59" s="18"/>
      <c r="US59" s="18"/>
      <c r="UT59" s="18"/>
      <c r="UU59" s="18"/>
      <c r="UV59" s="18"/>
      <c r="UW59" s="18"/>
      <c r="UX59" s="18"/>
      <c r="UY59" s="18"/>
      <c r="UZ59" s="18"/>
      <c r="VA59" s="18"/>
      <c r="VB59" s="18"/>
      <c r="VC59" s="18"/>
      <c r="VD59" s="18"/>
      <c r="VE59" s="18"/>
      <c r="VF59" s="18"/>
      <c r="VG59" s="18"/>
      <c r="VH59" s="18"/>
      <c r="VI59" s="18"/>
      <c r="VJ59" s="18"/>
      <c r="VK59" s="18"/>
      <c r="VL59" s="18"/>
      <c r="VM59" s="18"/>
      <c r="VN59" s="18"/>
      <c r="VO59" s="18"/>
      <c r="VP59" s="18"/>
      <c r="VQ59" s="18"/>
      <c r="VR59" s="18"/>
      <c r="VS59" s="18"/>
      <c r="VT59" s="18"/>
      <c r="VU59" s="18"/>
      <c r="VV59" s="18"/>
      <c r="VW59" s="18"/>
      <c r="VX59" s="18"/>
      <c r="VY59" s="18"/>
      <c r="VZ59" s="18"/>
      <c r="WA59" s="18"/>
      <c r="WB59" s="18"/>
      <c r="WC59" s="18"/>
      <c r="WD59" s="18"/>
      <c r="WE59" s="18"/>
      <c r="WF59" s="18"/>
      <c r="WG59" s="18"/>
      <c r="WH59" s="18"/>
      <c r="WI59" s="18"/>
      <c r="WJ59" s="18"/>
      <c r="WK59" s="18"/>
      <c r="WL59" s="18"/>
      <c r="WM59" s="18"/>
      <c r="WN59" s="18"/>
      <c r="WO59" s="18"/>
      <c r="WP59" s="18"/>
      <c r="WQ59" s="18"/>
      <c r="WR59" s="18"/>
      <c r="WS59" s="18"/>
      <c r="WT59" s="18"/>
      <c r="WU59" s="18"/>
      <c r="WV59" s="18"/>
      <c r="WW59" s="18"/>
      <c r="WX59" s="18"/>
      <c r="WY59" s="18"/>
      <c r="WZ59" s="18"/>
      <c r="XA59" s="18"/>
      <c r="XB59" s="18"/>
      <c r="XC59" s="18"/>
      <c r="XD59" s="18"/>
      <c r="XE59" s="18"/>
      <c r="XF59" s="18"/>
      <c r="XG59" s="18"/>
      <c r="XH59" s="18"/>
      <c r="XI59" s="18"/>
      <c r="XJ59" s="18"/>
      <c r="XK59" s="18"/>
      <c r="XL59" s="18"/>
      <c r="XM59" s="18"/>
      <c r="XN59" s="18"/>
      <c r="XO59" s="18"/>
      <c r="XP59" s="18"/>
      <c r="XQ59" s="18"/>
      <c r="XR59" s="18"/>
      <c r="XS59" s="18"/>
      <c r="XT59" s="18"/>
      <c r="XU59" s="18"/>
      <c r="XV59" s="18"/>
      <c r="XW59" s="18"/>
      <c r="XX59" s="18"/>
      <c r="XY59" s="18"/>
      <c r="XZ59" s="18"/>
      <c r="YA59" s="18"/>
      <c r="YB59" s="18"/>
      <c r="YC59" s="18"/>
      <c r="YD59" s="18"/>
      <c r="YE59" s="18"/>
      <c r="YF59" s="18"/>
      <c r="YG59" s="18"/>
      <c r="YH59" s="18"/>
      <c r="YI59" s="18"/>
      <c r="YJ59" s="18"/>
      <c r="YK59" s="18"/>
      <c r="YL59" s="18"/>
      <c r="YM59" s="18"/>
      <c r="YN59" s="18"/>
      <c r="YO59" s="18"/>
      <c r="YP59" s="18"/>
      <c r="YQ59" s="18"/>
      <c r="YR59" s="18"/>
      <c r="YS59" s="18"/>
      <c r="YT59" s="18"/>
      <c r="YU59" s="18"/>
      <c r="YV59" s="18"/>
      <c r="YW59" s="18"/>
      <c r="YX59" s="18"/>
      <c r="YY59" s="18"/>
      <c r="YZ59" s="18"/>
      <c r="ZA59" s="18"/>
      <c r="ZB59" s="18"/>
      <c r="ZC59" s="18"/>
      <c r="ZD59" s="18"/>
      <c r="ZE59" s="18"/>
      <c r="ZF59" s="18"/>
      <c r="ZG59" s="18"/>
      <c r="ZH59" s="18"/>
      <c r="ZI59" s="18"/>
      <c r="ZJ59" s="18"/>
      <c r="ZK59" s="18"/>
      <c r="ZL59" s="18"/>
      <c r="ZM59" s="18"/>
      <c r="ZN59" s="18"/>
      <c r="ZO59" s="18"/>
      <c r="ZP59" s="18"/>
      <c r="ZQ59" s="18"/>
      <c r="ZR59" s="18"/>
      <c r="ZS59" s="18"/>
      <c r="ZT59" s="18"/>
      <c r="ZU59" s="18"/>
      <c r="ZV59" s="18"/>
      <c r="ZW59" s="18"/>
      <c r="ZX59" s="18"/>
      <c r="ZY59" s="18"/>
      <c r="ZZ59" s="18"/>
      <c r="AAA59" s="18"/>
      <c r="AAB59" s="18"/>
      <c r="AAC59" s="18"/>
      <c r="AAD59" s="18"/>
      <c r="AAE59" s="18"/>
      <c r="AAF59" s="18"/>
      <c r="AAG59" s="18"/>
      <c r="AAH59" s="18"/>
      <c r="AAI59" s="18"/>
      <c r="AAJ59" s="18"/>
      <c r="AAK59" s="18"/>
      <c r="AAL59" s="18"/>
      <c r="AAM59" s="18"/>
      <c r="AAN59" s="18"/>
      <c r="AAO59" s="18"/>
      <c r="AAP59" s="18"/>
      <c r="AAQ59" s="18"/>
      <c r="AAR59" s="18"/>
      <c r="AAS59" s="18"/>
      <c r="AAT59" s="18"/>
      <c r="AAU59" s="18"/>
      <c r="AAV59" s="18"/>
      <c r="AAW59" s="18"/>
      <c r="AAX59" s="18"/>
      <c r="AAY59" s="18"/>
      <c r="AAZ59" s="18"/>
      <c r="ABA59" s="18"/>
      <c r="ABB59" s="18"/>
      <c r="ABC59" s="18"/>
      <c r="ABD59" s="18"/>
      <c r="ABE59" s="18"/>
      <c r="ABF59" s="18"/>
      <c r="ABG59" s="18"/>
      <c r="ABH59" s="18"/>
      <c r="ABI59" s="18"/>
      <c r="ABJ59" s="18"/>
      <c r="ABK59" s="18"/>
      <c r="ABL59" s="18"/>
      <c r="ABM59" s="18"/>
      <c r="ABN59" s="18"/>
      <c r="ABO59" s="18"/>
      <c r="ABP59" s="18"/>
      <c r="ABQ59" s="18"/>
      <c r="ABR59" s="18"/>
      <c r="ABS59" s="18"/>
      <c r="ABT59" s="18"/>
      <c r="ABU59" s="18"/>
      <c r="ABV59" s="18"/>
      <c r="ABW59" s="18"/>
      <c r="ABX59" s="18"/>
      <c r="ABY59" s="18"/>
      <c r="ABZ59" s="18"/>
      <c r="ACA59" s="18"/>
      <c r="ACB59" s="18"/>
      <c r="ACC59" s="18"/>
      <c r="ACD59" s="18"/>
      <c r="ACE59" s="18"/>
      <c r="ACF59" s="18"/>
      <c r="ACG59" s="18"/>
      <c r="ACH59" s="18"/>
      <c r="ACI59" s="18"/>
      <c r="ACJ59" s="18"/>
      <c r="ACK59" s="18"/>
      <c r="ACL59" s="18"/>
      <c r="ACM59" s="18"/>
      <c r="ACN59" s="18"/>
      <c r="ACO59" s="18"/>
      <c r="ACP59" s="18"/>
      <c r="ACQ59" s="18"/>
      <c r="ACR59" s="18"/>
      <c r="ACS59" s="18"/>
      <c r="ACT59" s="18"/>
      <c r="ACU59" s="18"/>
      <c r="ACV59" s="18"/>
      <c r="ACW59" s="18"/>
      <c r="ACX59" s="18"/>
      <c r="ACY59" s="18"/>
      <c r="ACZ59" s="18"/>
      <c r="ADA59" s="18"/>
      <c r="ADB59" s="18"/>
      <c r="ADC59" s="18"/>
      <c r="ADD59" s="18"/>
      <c r="ADE59" s="18"/>
      <c r="ADF59" s="18"/>
      <c r="ADG59" s="18"/>
    </row>
    <row r="60" spans="1:787" x14ac:dyDescent="0.25">
      <c r="A60" s="58" t="s">
        <v>402</v>
      </c>
      <c r="B60" s="58" t="s">
        <v>403</v>
      </c>
      <c r="C60" s="58" t="s">
        <v>404</v>
      </c>
      <c r="D60" s="59">
        <v>70100</v>
      </c>
      <c r="E60" s="59" t="str">
        <f>VLOOKUP(C60,Data_PulledFromUniProt!$B$2:$E$782,4,FALSE)</f>
        <v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v>
      </c>
      <c r="F60" s="58">
        <v>9.01</v>
      </c>
      <c r="G60" s="81">
        <v>27</v>
      </c>
      <c r="H60" s="81">
        <v>0</v>
      </c>
      <c r="I60" s="81">
        <v>0</v>
      </c>
      <c r="J60" s="81">
        <v>0</v>
      </c>
      <c r="K60" s="81">
        <v>0</v>
      </c>
      <c r="L60" s="81">
        <v>26</v>
      </c>
      <c r="M60" s="81">
        <v>35</v>
      </c>
      <c r="N60" s="81">
        <v>19</v>
      </c>
      <c r="O60" s="81">
        <v>26</v>
      </c>
      <c r="P60" s="81">
        <v>0</v>
      </c>
      <c r="Q60" s="81">
        <v>0</v>
      </c>
      <c r="R60" s="81">
        <v>0</v>
      </c>
      <c r="S60" s="81">
        <v>0</v>
      </c>
      <c r="T60" s="81">
        <v>0</v>
      </c>
      <c r="U60" s="81">
        <v>0</v>
      </c>
      <c r="V60" s="81">
        <v>0</v>
      </c>
      <c r="W60" s="81">
        <v>61.7</v>
      </c>
      <c r="X60" s="81">
        <v>59</v>
      </c>
      <c r="Y60" s="81">
        <v>0</v>
      </c>
      <c r="Z60" s="81">
        <v>0</v>
      </c>
      <c r="AA60" s="81">
        <v>0</v>
      </c>
      <c r="AB60" s="81">
        <v>74</v>
      </c>
      <c r="AC60" s="81">
        <v>9</v>
      </c>
      <c r="AD60" s="81">
        <v>75</v>
      </c>
      <c r="AE60" s="81">
        <v>3</v>
      </c>
      <c r="AF60" s="81">
        <v>0</v>
      </c>
      <c r="AG60" s="81">
        <v>0</v>
      </c>
      <c r="AH60" s="81">
        <v>0</v>
      </c>
      <c r="AI60" s="81">
        <v>0</v>
      </c>
      <c r="AJ60" s="81">
        <v>0</v>
      </c>
      <c r="AK60" s="81">
        <v>0</v>
      </c>
      <c r="AL60" s="81">
        <v>0</v>
      </c>
      <c r="AM60" s="81">
        <v>0</v>
      </c>
      <c r="AN60" s="81">
        <v>3</v>
      </c>
      <c r="AO60" s="81">
        <v>0</v>
      </c>
      <c r="AP60" s="81">
        <v>0</v>
      </c>
      <c r="AQ60" s="81">
        <v>0</v>
      </c>
      <c r="AR60" s="81">
        <v>0</v>
      </c>
      <c r="AS60" s="81">
        <v>36.5</v>
      </c>
      <c r="AT60" s="81">
        <v>0</v>
      </c>
      <c r="AU60" s="81">
        <v>0</v>
      </c>
      <c r="AV60" s="81">
        <v>0</v>
      </c>
      <c r="AW60" s="81">
        <v>0</v>
      </c>
      <c r="AX60" s="81">
        <v>0</v>
      </c>
      <c r="AY60" s="81">
        <v>0</v>
      </c>
      <c r="AZ60" s="81">
        <v>0</v>
      </c>
      <c r="BA60" s="81">
        <v>0</v>
      </c>
      <c r="BB60" s="81">
        <v>0</v>
      </c>
      <c r="BC60" s="81">
        <v>0</v>
      </c>
      <c r="BD60" s="81">
        <v>0</v>
      </c>
      <c r="BE60" s="81">
        <v>62</v>
      </c>
      <c r="BF60" s="81">
        <v>0</v>
      </c>
      <c r="BG60" s="81">
        <v>0</v>
      </c>
      <c r="BH60" s="81">
        <v>75</v>
      </c>
      <c r="BI60" s="81">
        <v>61</v>
      </c>
      <c r="BJ60" s="81">
        <v>52</v>
      </c>
      <c r="BK60" s="81">
        <v>4</v>
      </c>
      <c r="BL60" s="81">
        <v>67</v>
      </c>
      <c r="BM60" s="81">
        <v>7</v>
      </c>
      <c r="BN60" s="81">
        <v>0</v>
      </c>
      <c r="BO60" s="81">
        <v>17</v>
      </c>
      <c r="BP60" s="81">
        <v>18</v>
      </c>
      <c r="BQ60" s="81">
        <v>31</v>
      </c>
      <c r="BR60" s="81">
        <v>0</v>
      </c>
      <c r="BS60" s="81">
        <v>169</v>
      </c>
      <c r="BT60" s="81">
        <v>165</v>
      </c>
      <c r="BU60" s="81">
        <v>0</v>
      </c>
      <c r="BV60" s="81">
        <v>0</v>
      </c>
      <c r="BW60" s="81">
        <v>0</v>
      </c>
      <c r="BX60" s="81">
        <v>0</v>
      </c>
      <c r="BY60" s="81">
        <v>0</v>
      </c>
      <c r="BZ60" s="81">
        <v>123</v>
      </c>
      <c r="CA60" s="81">
        <v>206</v>
      </c>
      <c r="CB60" s="81">
        <v>65</v>
      </c>
      <c r="CC60" s="81">
        <v>22</v>
      </c>
      <c r="CD60" s="81">
        <v>0</v>
      </c>
      <c r="CE60" s="81">
        <v>20</v>
      </c>
      <c r="CF60" s="81">
        <v>0</v>
      </c>
      <c r="CG60" s="81">
        <v>0</v>
      </c>
      <c r="CH60" s="81">
        <v>0</v>
      </c>
      <c r="CI60" s="81">
        <v>110</v>
      </c>
      <c r="CJ60" s="81">
        <v>10</v>
      </c>
      <c r="CK60" s="81">
        <v>0</v>
      </c>
      <c r="CL60" s="81">
        <v>123</v>
      </c>
      <c r="CM60" s="81">
        <v>0</v>
      </c>
      <c r="CN60" s="81">
        <v>106</v>
      </c>
      <c r="CO60" s="81">
        <v>206</v>
      </c>
      <c r="CP60" s="81">
        <v>0</v>
      </c>
      <c r="CQ60" s="81">
        <v>0</v>
      </c>
      <c r="CR60" s="81">
        <v>145</v>
      </c>
      <c r="CS60" s="81">
        <v>0</v>
      </c>
      <c r="CT60" s="81">
        <v>4</v>
      </c>
      <c r="CU60" s="81">
        <v>34</v>
      </c>
      <c r="CV60" s="81">
        <v>0</v>
      </c>
      <c r="CW60" s="81">
        <v>0</v>
      </c>
      <c r="CX60" s="81">
        <v>0</v>
      </c>
      <c r="CY60" s="81">
        <v>0</v>
      </c>
      <c r="CZ60" s="81">
        <v>0</v>
      </c>
      <c r="DA60" s="81">
        <v>0</v>
      </c>
      <c r="DB60" s="81">
        <v>0</v>
      </c>
      <c r="DC60" s="81">
        <v>168</v>
      </c>
      <c r="DD60" s="81">
        <v>58</v>
      </c>
      <c r="DE60" s="81">
        <v>123</v>
      </c>
      <c r="DF60" s="81">
        <v>134</v>
      </c>
      <c r="DG60" s="81">
        <v>189</v>
      </c>
      <c r="DH60" s="81">
        <v>0</v>
      </c>
      <c r="DI60" s="81">
        <v>83</v>
      </c>
      <c r="DJ60" s="81">
        <v>22</v>
      </c>
      <c r="DK60" s="81">
        <v>0</v>
      </c>
      <c r="DL60" s="81">
        <v>78</v>
      </c>
      <c r="DM60" s="81">
        <v>83</v>
      </c>
      <c r="DN60" s="81">
        <v>6</v>
      </c>
      <c r="DO60" s="81">
        <v>24</v>
      </c>
      <c r="DP60" s="81">
        <v>31</v>
      </c>
      <c r="DQ60" s="81">
        <v>4</v>
      </c>
      <c r="DR60" s="81">
        <v>0</v>
      </c>
      <c r="DS60" s="81">
        <v>0</v>
      </c>
      <c r="DT60" s="81">
        <v>25</v>
      </c>
      <c r="DU60" s="81">
        <v>0</v>
      </c>
      <c r="DV60" s="81">
        <v>108</v>
      </c>
      <c r="DW60" s="81">
        <v>109</v>
      </c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  <c r="IZ60" s="18"/>
      <c r="JA60" s="18"/>
      <c r="JB60" s="18"/>
      <c r="JC60" s="18"/>
      <c r="JD60" s="18"/>
      <c r="JE60" s="18"/>
      <c r="JF60" s="18"/>
      <c r="JG60" s="18"/>
      <c r="JH60" s="18"/>
      <c r="JI60" s="18"/>
      <c r="JJ60" s="18"/>
      <c r="JK60" s="18"/>
      <c r="JL60" s="18"/>
      <c r="JM60" s="18"/>
      <c r="JN60" s="18"/>
      <c r="JO60" s="18"/>
      <c r="JP60" s="18"/>
      <c r="JQ60" s="18"/>
      <c r="JR60" s="18"/>
      <c r="JS60" s="18"/>
      <c r="JT60" s="18"/>
      <c r="JU60" s="18"/>
      <c r="JV60" s="18"/>
      <c r="JW60" s="18"/>
      <c r="JX60" s="18"/>
      <c r="JY60" s="18"/>
      <c r="JZ60" s="18"/>
      <c r="KA60" s="18"/>
      <c r="KB60" s="18"/>
      <c r="KC60" s="18"/>
      <c r="KD60" s="18"/>
      <c r="KE60" s="18"/>
      <c r="KF60" s="18"/>
      <c r="KG60" s="18"/>
      <c r="KH60" s="18"/>
      <c r="KI60" s="18"/>
      <c r="KJ60" s="18"/>
      <c r="KK60" s="18"/>
      <c r="KL60" s="18"/>
      <c r="KM60" s="18"/>
      <c r="KN60" s="18"/>
      <c r="KO60" s="18"/>
      <c r="KP60" s="18"/>
      <c r="KQ60" s="18"/>
      <c r="KR60" s="18"/>
      <c r="KS60" s="18"/>
      <c r="KT60" s="18"/>
      <c r="KU60" s="18"/>
      <c r="KV60" s="18"/>
      <c r="KW60" s="18"/>
      <c r="KX60" s="18"/>
      <c r="KY60" s="18"/>
      <c r="KZ60" s="18"/>
      <c r="LA60" s="18"/>
      <c r="LB60" s="18"/>
      <c r="LC60" s="18"/>
      <c r="LD60" s="18"/>
      <c r="LE60" s="18"/>
      <c r="LF60" s="18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18"/>
      <c r="LT60" s="18"/>
      <c r="LU60" s="18"/>
      <c r="LV60" s="18"/>
      <c r="LW60" s="18"/>
      <c r="LX60" s="18"/>
      <c r="LY60" s="18"/>
      <c r="LZ60" s="18"/>
      <c r="MA60" s="18"/>
      <c r="MB60" s="18"/>
      <c r="MC60" s="18"/>
      <c r="MD60" s="18"/>
      <c r="ME60" s="18"/>
      <c r="MF60" s="18"/>
      <c r="MG60" s="18"/>
      <c r="MH60" s="18"/>
      <c r="MI60" s="18"/>
      <c r="MJ60" s="18"/>
      <c r="MK60" s="18"/>
      <c r="ML60" s="18"/>
      <c r="MM60" s="18"/>
      <c r="MN60" s="18"/>
      <c r="MO60" s="18"/>
      <c r="MP60" s="18"/>
      <c r="MQ60" s="18"/>
      <c r="MR60" s="18"/>
      <c r="MS60" s="18"/>
      <c r="MT60" s="18"/>
      <c r="MU60" s="18"/>
      <c r="MV60" s="18"/>
      <c r="MW60" s="18"/>
      <c r="MX60" s="18"/>
      <c r="MY60" s="18"/>
      <c r="MZ60" s="18"/>
      <c r="NA60" s="18"/>
      <c r="NB60" s="18"/>
      <c r="NC60" s="18"/>
      <c r="ND60" s="18"/>
      <c r="NE60" s="18"/>
      <c r="NF60" s="18"/>
      <c r="NG60" s="18"/>
      <c r="NH60" s="18"/>
      <c r="NI60" s="18"/>
      <c r="NJ60" s="18"/>
      <c r="NK60" s="18"/>
      <c r="NL60" s="18"/>
      <c r="NM60" s="18"/>
      <c r="NN60" s="18"/>
      <c r="NO60" s="18"/>
      <c r="NP60" s="18"/>
      <c r="NQ60" s="18"/>
      <c r="NR60" s="18"/>
      <c r="NS60" s="18"/>
      <c r="NT60" s="18"/>
      <c r="NU60" s="18"/>
      <c r="NV60" s="18"/>
      <c r="NW60" s="18"/>
      <c r="NX60" s="18"/>
      <c r="NY60" s="18"/>
      <c r="NZ60" s="18"/>
      <c r="OA60" s="18"/>
      <c r="OB60" s="18"/>
      <c r="OC60" s="18"/>
      <c r="OD60" s="18"/>
      <c r="OE60" s="18"/>
      <c r="OF60" s="18"/>
      <c r="OG60" s="18"/>
      <c r="OH60" s="18"/>
      <c r="OI60" s="18"/>
      <c r="OJ60" s="18"/>
      <c r="OK60" s="18"/>
      <c r="OL60" s="18"/>
      <c r="OM60" s="18"/>
      <c r="ON60" s="18"/>
      <c r="OO60" s="18"/>
      <c r="OP60" s="18"/>
      <c r="OQ60" s="18"/>
      <c r="OR60" s="18"/>
      <c r="OS60" s="18"/>
      <c r="OT60" s="18"/>
      <c r="OU60" s="18"/>
      <c r="OV60" s="18"/>
      <c r="OW60" s="18"/>
      <c r="OX60" s="18"/>
      <c r="OY60" s="18"/>
      <c r="OZ60" s="18"/>
      <c r="PA60" s="18"/>
      <c r="PB60" s="18"/>
      <c r="PC60" s="18"/>
      <c r="PD60" s="18"/>
      <c r="PE60" s="18"/>
      <c r="PF60" s="18"/>
      <c r="PG60" s="18"/>
      <c r="PH60" s="18"/>
      <c r="PI60" s="18"/>
      <c r="PJ60" s="18"/>
      <c r="PK60" s="18"/>
      <c r="PL60" s="18"/>
      <c r="PM60" s="18"/>
      <c r="PN60" s="18"/>
      <c r="PO60" s="18"/>
      <c r="PP60" s="18"/>
      <c r="PQ60" s="18"/>
      <c r="PR60" s="18"/>
      <c r="PS60" s="18"/>
      <c r="PT60" s="18"/>
      <c r="PU60" s="18"/>
      <c r="PV60" s="18"/>
      <c r="PW60" s="18"/>
      <c r="PX60" s="18"/>
      <c r="PY60" s="18"/>
      <c r="PZ60" s="18"/>
      <c r="QA60" s="18"/>
      <c r="QB60" s="18"/>
      <c r="QC60" s="18"/>
      <c r="QD60" s="18"/>
      <c r="QE60" s="18"/>
      <c r="QF60" s="18"/>
      <c r="QG60" s="18"/>
      <c r="QH60" s="18"/>
      <c r="QI60" s="18"/>
      <c r="QJ60" s="18"/>
      <c r="QK60" s="18"/>
      <c r="QL60" s="18"/>
      <c r="QM60" s="18"/>
      <c r="QN60" s="18"/>
      <c r="QO60" s="18"/>
      <c r="QP60" s="18"/>
      <c r="QQ60" s="18"/>
      <c r="QR60" s="18"/>
      <c r="QS60" s="18"/>
      <c r="QT60" s="18"/>
      <c r="QU60" s="18"/>
      <c r="QV60" s="18"/>
      <c r="QW60" s="18"/>
      <c r="QX60" s="18"/>
      <c r="QY60" s="18"/>
      <c r="QZ60" s="18"/>
      <c r="RA60" s="18"/>
      <c r="RB60" s="18"/>
      <c r="RC60" s="18"/>
      <c r="RD60" s="18"/>
      <c r="RE60" s="18"/>
      <c r="RF60" s="18"/>
      <c r="RG60" s="18"/>
      <c r="RH60" s="18"/>
      <c r="RI60" s="18"/>
      <c r="RJ60" s="18"/>
      <c r="RK60" s="18"/>
      <c r="RL60" s="18"/>
      <c r="RM60" s="18"/>
      <c r="RN60" s="18"/>
      <c r="RO60" s="18"/>
      <c r="RP60" s="18"/>
      <c r="RQ60" s="18"/>
      <c r="RR60" s="18"/>
      <c r="RS60" s="18"/>
      <c r="RT60" s="18"/>
      <c r="RU60" s="18"/>
      <c r="RV60" s="18"/>
      <c r="RW60" s="18"/>
      <c r="RX60" s="18"/>
      <c r="RY60" s="18"/>
      <c r="RZ60" s="18"/>
      <c r="SA60" s="18"/>
      <c r="SB60" s="18"/>
      <c r="SC60" s="18"/>
      <c r="SD60" s="18"/>
      <c r="SE60" s="18"/>
      <c r="SF60" s="18"/>
      <c r="SG60" s="18"/>
      <c r="SH60" s="18"/>
      <c r="SI60" s="18"/>
      <c r="SJ60" s="18"/>
      <c r="SK60" s="18"/>
      <c r="SL60" s="18"/>
      <c r="SM60" s="18"/>
      <c r="SN60" s="18"/>
      <c r="SO60" s="18"/>
      <c r="SP60" s="18"/>
      <c r="SQ60" s="18"/>
      <c r="SR60" s="18"/>
      <c r="SS60" s="18"/>
      <c r="ST60" s="18"/>
      <c r="SU60" s="18"/>
      <c r="SV60" s="18"/>
      <c r="SW60" s="18"/>
      <c r="SX60" s="18"/>
      <c r="SY60" s="18"/>
      <c r="SZ60" s="18"/>
      <c r="TA60" s="18"/>
      <c r="TB60" s="18"/>
      <c r="TC60" s="18"/>
      <c r="TD60" s="18"/>
      <c r="TE60" s="18"/>
      <c r="TF60" s="18"/>
      <c r="TG60" s="18"/>
      <c r="TH60" s="18"/>
      <c r="TI60" s="18"/>
      <c r="TJ60" s="18"/>
      <c r="TK60" s="18"/>
      <c r="TL60" s="18"/>
      <c r="TM60" s="18"/>
      <c r="TN60" s="18"/>
      <c r="TO60" s="18"/>
      <c r="TP60" s="18"/>
      <c r="TQ60" s="18"/>
      <c r="TR60" s="18"/>
      <c r="TS60" s="18"/>
      <c r="TT60" s="18"/>
      <c r="TU60" s="18"/>
      <c r="TV60" s="18"/>
      <c r="TW60" s="18"/>
      <c r="TX60" s="18"/>
      <c r="TY60" s="18"/>
      <c r="TZ60" s="18"/>
      <c r="UA60" s="18"/>
      <c r="UB60" s="18"/>
      <c r="UC60" s="18"/>
      <c r="UD60" s="18"/>
      <c r="UE60" s="18"/>
      <c r="UF60" s="18"/>
      <c r="UG60" s="18"/>
      <c r="UH60" s="18"/>
      <c r="UI60" s="18"/>
      <c r="UJ60" s="18"/>
      <c r="UK60" s="18"/>
      <c r="UL60" s="18"/>
      <c r="UM60" s="18"/>
      <c r="UN60" s="18"/>
      <c r="UO60" s="18"/>
      <c r="UP60" s="18"/>
      <c r="UQ60" s="18"/>
      <c r="UR60" s="18"/>
      <c r="US60" s="18"/>
      <c r="UT60" s="18"/>
      <c r="UU60" s="18"/>
      <c r="UV60" s="18"/>
      <c r="UW60" s="18"/>
      <c r="UX60" s="18"/>
      <c r="UY60" s="18"/>
      <c r="UZ60" s="18"/>
      <c r="VA60" s="18"/>
      <c r="VB60" s="18"/>
      <c r="VC60" s="18"/>
      <c r="VD60" s="18"/>
      <c r="VE60" s="18"/>
      <c r="VF60" s="18"/>
      <c r="VG60" s="18"/>
      <c r="VH60" s="18"/>
      <c r="VI60" s="18"/>
      <c r="VJ60" s="18"/>
      <c r="VK60" s="18"/>
      <c r="VL60" s="18"/>
      <c r="VM60" s="18"/>
      <c r="VN60" s="18"/>
      <c r="VO60" s="18"/>
      <c r="VP60" s="18"/>
      <c r="VQ60" s="18"/>
      <c r="VR60" s="18"/>
      <c r="VS60" s="18"/>
      <c r="VT60" s="18"/>
      <c r="VU60" s="18"/>
      <c r="VV60" s="18"/>
      <c r="VW60" s="18"/>
      <c r="VX60" s="18"/>
      <c r="VY60" s="18"/>
      <c r="VZ60" s="18"/>
      <c r="WA60" s="18"/>
      <c r="WB60" s="18"/>
      <c r="WC60" s="18"/>
      <c r="WD60" s="18"/>
      <c r="WE60" s="18"/>
      <c r="WF60" s="18"/>
      <c r="WG60" s="18"/>
      <c r="WH60" s="18"/>
      <c r="WI60" s="18"/>
      <c r="WJ60" s="18"/>
      <c r="WK60" s="18"/>
      <c r="WL60" s="18"/>
      <c r="WM60" s="18"/>
      <c r="WN60" s="18"/>
      <c r="WO60" s="18"/>
      <c r="WP60" s="18"/>
      <c r="WQ60" s="18"/>
      <c r="WR60" s="18"/>
      <c r="WS60" s="18"/>
      <c r="WT60" s="18"/>
      <c r="WU60" s="18"/>
      <c r="WV60" s="18"/>
      <c r="WW60" s="18"/>
      <c r="WX60" s="18"/>
      <c r="WY60" s="18"/>
      <c r="WZ60" s="18"/>
      <c r="XA60" s="18"/>
      <c r="XB60" s="18"/>
      <c r="XC60" s="18"/>
      <c r="XD60" s="18"/>
      <c r="XE60" s="18"/>
      <c r="XF60" s="18"/>
      <c r="XG60" s="18"/>
      <c r="XH60" s="18"/>
      <c r="XI60" s="18"/>
      <c r="XJ60" s="18"/>
      <c r="XK60" s="18"/>
      <c r="XL60" s="18"/>
      <c r="XM60" s="18"/>
      <c r="XN60" s="18"/>
      <c r="XO60" s="18"/>
      <c r="XP60" s="18"/>
      <c r="XQ60" s="18"/>
      <c r="XR60" s="18"/>
      <c r="XS60" s="18"/>
      <c r="XT60" s="18"/>
      <c r="XU60" s="18"/>
      <c r="XV60" s="18"/>
      <c r="XW60" s="18"/>
      <c r="XX60" s="18"/>
      <c r="XY60" s="18"/>
      <c r="XZ60" s="18"/>
      <c r="YA60" s="18"/>
      <c r="YB60" s="18"/>
      <c r="YC60" s="18"/>
      <c r="YD60" s="18"/>
      <c r="YE60" s="18"/>
      <c r="YF60" s="18"/>
      <c r="YG60" s="18"/>
      <c r="YH60" s="18"/>
      <c r="YI60" s="18"/>
      <c r="YJ60" s="18"/>
      <c r="YK60" s="18"/>
      <c r="YL60" s="18"/>
      <c r="YM60" s="18"/>
      <c r="YN60" s="18"/>
      <c r="YO60" s="18"/>
      <c r="YP60" s="18"/>
      <c r="YQ60" s="18"/>
      <c r="YR60" s="18"/>
      <c r="YS60" s="18"/>
      <c r="YT60" s="18"/>
      <c r="YU60" s="18"/>
      <c r="YV60" s="18"/>
      <c r="YW60" s="18"/>
      <c r="YX60" s="18"/>
      <c r="YY60" s="18"/>
      <c r="YZ60" s="18"/>
      <c r="ZA60" s="18"/>
      <c r="ZB60" s="18"/>
      <c r="ZC60" s="18"/>
      <c r="ZD60" s="18"/>
      <c r="ZE60" s="18"/>
      <c r="ZF60" s="18"/>
      <c r="ZG60" s="18"/>
      <c r="ZH60" s="18"/>
      <c r="ZI60" s="18"/>
      <c r="ZJ60" s="18"/>
      <c r="ZK60" s="18"/>
      <c r="ZL60" s="18"/>
      <c r="ZM60" s="18"/>
      <c r="ZN60" s="18"/>
      <c r="ZO60" s="18"/>
      <c r="ZP60" s="18"/>
      <c r="ZQ60" s="18"/>
      <c r="ZR60" s="18"/>
      <c r="ZS60" s="18"/>
      <c r="ZT60" s="18"/>
      <c r="ZU60" s="18"/>
      <c r="ZV60" s="18"/>
      <c r="ZW60" s="18"/>
      <c r="ZX60" s="18"/>
      <c r="ZY60" s="18"/>
      <c r="ZZ60" s="18"/>
      <c r="AAA60" s="18"/>
      <c r="AAB60" s="18"/>
      <c r="AAC60" s="18"/>
      <c r="AAD60" s="18"/>
      <c r="AAE60" s="18"/>
      <c r="AAF60" s="18"/>
      <c r="AAG60" s="18"/>
      <c r="AAH60" s="18"/>
      <c r="AAI60" s="18"/>
      <c r="AAJ60" s="18"/>
      <c r="AAK60" s="18"/>
      <c r="AAL60" s="18"/>
      <c r="AAM60" s="18"/>
      <c r="AAN60" s="18"/>
      <c r="AAO60" s="18"/>
      <c r="AAP60" s="18"/>
      <c r="AAQ60" s="18"/>
      <c r="AAR60" s="18"/>
      <c r="AAS60" s="18"/>
      <c r="AAT60" s="18"/>
      <c r="AAU60" s="18"/>
      <c r="AAV60" s="18"/>
      <c r="AAW60" s="18"/>
      <c r="AAX60" s="18"/>
      <c r="AAY60" s="18"/>
      <c r="AAZ60" s="18"/>
      <c r="ABA60" s="18"/>
      <c r="ABB60" s="18"/>
      <c r="ABC60" s="18"/>
      <c r="ABD60" s="18"/>
      <c r="ABE60" s="18"/>
      <c r="ABF60" s="18"/>
      <c r="ABG60" s="18"/>
      <c r="ABH60" s="18"/>
      <c r="ABI60" s="18"/>
      <c r="ABJ60" s="18"/>
      <c r="ABK60" s="18"/>
      <c r="ABL60" s="18"/>
      <c r="ABM60" s="18"/>
      <c r="ABN60" s="18"/>
      <c r="ABO60" s="18"/>
      <c r="ABP60" s="18"/>
      <c r="ABQ60" s="18"/>
      <c r="ABR60" s="18"/>
      <c r="ABS60" s="18"/>
      <c r="ABT60" s="18"/>
      <c r="ABU60" s="18"/>
      <c r="ABV60" s="18"/>
      <c r="ABW60" s="18"/>
      <c r="ABX60" s="18"/>
      <c r="ABY60" s="18"/>
      <c r="ABZ60" s="18"/>
      <c r="ACA60" s="18"/>
      <c r="ACB60" s="18"/>
      <c r="ACC60" s="18"/>
      <c r="ACD60" s="18"/>
      <c r="ACE60" s="18"/>
      <c r="ACF60" s="18"/>
      <c r="ACG60" s="18"/>
      <c r="ACH60" s="18"/>
      <c r="ACI60" s="18"/>
      <c r="ACJ60" s="18"/>
      <c r="ACK60" s="18"/>
      <c r="ACL60" s="18"/>
      <c r="ACM60" s="18"/>
      <c r="ACN60" s="18"/>
      <c r="ACO60" s="18"/>
      <c r="ACP60" s="18"/>
      <c r="ACQ60" s="18"/>
      <c r="ACR60" s="18"/>
      <c r="ACS60" s="18"/>
      <c r="ACT60" s="18"/>
      <c r="ACU60" s="18"/>
      <c r="ACV60" s="18"/>
      <c r="ACW60" s="18"/>
      <c r="ACX60" s="18"/>
      <c r="ACY60" s="18"/>
      <c r="ACZ60" s="18"/>
      <c r="ADA60" s="18"/>
      <c r="ADB60" s="18"/>
      <c r="ADC60" s="18"/>
      <c r="ADD60" s="18"/>
      <c r="ADE60" s="18"/>
      <c r="ADF60" s="18"/>
      <c r="ADG60" s="18"/>
    </row>
    <row r="61" spans="1:787" x14ac:dyDescent="0.25">
      <c r="A61" s="58" t="s">
        <v>405</v>
      </c>
      <c r="B61" s="58" t="s">
        <v>406</v>
      </c>
      <c r="C61" s="58" t="s">
        <v>407</v>
      </c>
      <c r="D61" s="59">
        <v>9330</v>
      </c>
      <c r="E61" s="59" t="str">
        <f>VLOOKUP(C61,Data_PulledFromUniProt!$B$2:$E$782,4,FALSE)</f>
        <v>MRLFLSLPVLVVVLSIVLEGPAPAQGTPDVSSALDKLKEFGNTLEDKARELISRIKQSELSAKMREWFSETFQKVKEKLKIDS</v>
      </c>
      <c r="F61" s="58">
        <v>8.75</v>
      </c>
      <c r="G61" s="81">
        <v>0</v>
      </c>
      <c r="H61" s="81">
        <v>0</v>
      </c>
      <c r="I61" s="81">
        <v>0</v>
      </c>
      <c r="J61" s="81">
        <v>0</v>
      </c>
      <c r="K61" s="81">
        <v>0</v>
      </c>
      <c r="L61" s="81">
        <v>0</v>
      </c>
      <c r="M61" s="81">
        <v>5</v>
      </c>
      <c r="N61" s="81">
        <v>6</v>
      </c>
      <c r="O61" s="81">
        <v>6</v>
      </c>
      <c r="P61" s="81">
        <v>5.5</v>
      </c>
      <c r="Q61" s="81">
        <v>0</v>
      </c>
      <c r="R61" s="81">
        <v>3</v>
      </c>
      <c r="S61" s="81">
        <v>0</v>
      </c>
      <c r="T61" s="81">
        <v>0</v>
      </c>
      <c r="U61" s="81">
        <v>0</v>
      </c>
      <c r="V61" s="81">
        <v>0</v>
      </c>
      <c r="W61" s="81">
        <v>1.33</v>
      </c>
      <c r="X61" s="81">
        <v>12</v>
      </c>
      <c r="Y61" s="81">
        <v>0</v>
      </c>
      <c r="Z61" s="81">
        <v>0</v>
      </c>
      <c r="AA61" s="81">
        <v>0</v>
      </c>
      <c r="AB61" s="81">
        <v>0</v>
      </c>
      <c r="AC61" s="81">
        <v>0</v>
      </c>
      <c r="AD61" s="81">
        <v>24</v>
      </c>
      <c r="AE61" s="81">
        <v>0</v>
      </c>
      <c r="AF61" s="81">
        <v>0</v>
      </c>
      <c r="AG61" s="81">
        <v>8</v>
      </c>
      <c r="AH61" s="81">
        <v>0</v>
      </c>
      <c r="AI61" s="81">
        <v>0</v>
      </c>
      <c r="AJ61" s="81">
        <v>26</v>
      </c>
      <c r="AK61" s="81">
        <v>0</v>
      </c>
      <c r="AL61" s="81">
        <v>0</v>
      </c>
      <c r="AM61" s="81">
        <v>0</v>
      </c>
      <c r="AN61" s="81">
        <v>0</v>
      </c>
      <c r="AO61" s="81">
        <v>0</v>
      </c>
      <c r="AP61" s="81">
        <v>0</v>
      </c>
      <c r="AQ61" s="81">
        <v>0</v>
      </c>
      <c r="AR61" s="81">
        <v>0</v>
      </c>
      <c r="AS61" s="81">
        <v>5</v>
      </c>
      <c r="AT61" s="81">
        <v>0</v>
      </c>
      <c r="AU61" s="81">
        <v>0</v>
      </c>
      <c r="AV61" s="81">
        <v>6</v>
      </c>
      <c r="AW61" s="81">
        <v>0</v>
      </c>
      <c r="AX61" s="81">
        <v>0</v>
      </c>
      <c r="AY61" s="81">
        <v>2</v>
      </c>
      <c r="AZ61" s="81">
        <v>0</v>
      </c>
      <c r="BA61" s="81">
        <v>19</v>
      </c>
      <c r="BB61" s="81">
        <v>0</v>
      </c>
      <c r="BC61" s="81">
        <v>0</v>
      </c>
      <c r="BD61" s="81">
        <v>0</v>
      </c>
      <c r="BE61" s="81">
        <v>3</v>
      </c>
      <c r="BF61" s="81">
        <v>0</v>
      </c>
      <c r="BG61" s="81">
        <v>0</v>
      </c>
      <c r="BH61" s="81">
        <v>0</v>
      </c>
      <c r="BI61" s="81">
        <v>1</v>
      </c>
      <c r="BJ61" s="81">
        <v>12</v>
      </c>
      <c r="BK61" s="81">
        <v>1</v>
      </c>
      <c r="BL61" s="81">
        <v>0</v>
      </c>
      <c r="BM61" s="81">
        <v>19</v>
      </c>
      <c r="BN61" s="81">
        <v>0</v>
      </c>
      <c r="BO61" s="81">
        <v>0</v>
      </c>
      <c r="BP61" s="81">
        <v>0</v>
      </c>
      <c r="BQ61" s="81">
        <v>0</v>
      </c>
      <c r="BR61" s="81">
        <v>0</v>
      </c>
      <c r="BS61" s="81">
        <v>0</v>
      </c>
      <c r="BT61" s="81">
        <v>3</v>
      </c>
      <c r="BU61" s="81">
        <v>0</v>
      </c>
      <c r="BV61" s="81">
        <v>0</v>
      </c>
      <c r="BW61" s="81">
        <v>0</v>
      </c>
      <c r="BX61" s="81">
        <v>0</v>
      </c>
      <c r="BY61" s="81">
        <v>7</v>
      </c>
      <c r="BZ61" s="81">
        <v>0</v>
      </c>
      <c r="CA61" s="81">
        <v>1</v>
      </c>
      <c r="CB61" s="81">
        <v>1</v>
      </c>
      <c r="CC61" s="81">
        <v>6</v>
      </c>
      <c r="CD61" s="81">
        <v>15</v>
      </c>
      <c r="CE61" s="81">
        <v>0</v>
      </c>
      <c r="CF61" s="81">
        <v>0</v>
      </c>
      <c r="CG61" s="81">
        <v>0</v>
      </c>
      <c r="CH61" s="81">
        <v>0</v>
      </c>
      <c r="CI61" s="81">
        <v>0</v>
      </c>
      <c r="CJ61" s="81">
        <v>0</v>
      </c>
      <c r="CK61" s="81">
        <v>0</v>
      </c>
      <c r="CL61" s="81">
        <v>6</v>
      </c>
      <c r="CM61" s="81">
        <v>17</v>
      </c>
      <c r="CN61" s="81">
        <v>10</v>
      </c>
      <c r="CO61" s="81">
        <v>1</v>
      </c>
      <c r="CP61" s="81">
        <v>2</v>
      </c>
      <c r="CQ61" s="81">
        <v>0</v>
      </c>
      <c r="CR61" s="81">
        <v>1</v>
      </c>
      <c r="CS61" s="81">
        <v>7</v>
      </c>
      <c r="CT61" s="81">
        <v>9</v>
      </c>
      <c r="CU61" s="81">
        <v>0</v>
      </c>
      <c r="CV61" s="81">
        <v>0</v>
      </c>
      <c r="CW61" s="81">
        <v>0</v>
      </c>
      <c r="CX61" s="81">
        <v>0</v>
      </c>
      <c r="CY61" s="81">
        <v>0</v>
      </c>
      <c r="CZ61" s="81">
        <v>3</v>
      </c>
      <c r="DA61" s="81">
        <v>0</v>
      </c>
      <c r="DB61" s="81">
        <v>14</v>
      </c>
      <c r="DC61" s="81">
        <v>0</v>
      </c>
      <c r="DD61" s="81">
        <v>0</v>
      </c>
      <c r="DE61" s="81">
        <v>0</v>
      </c>
      <c r="DF61" s="81">
        <v>0</v>
      </c>
      <c r="DG61" s="81">
        <v>1</v>
      </c>
      <c r="DH61" s="81">
        <v>0</v>
      </c>
      <c r="DI61" s="81">
        <v>0</v>
      </c>
      <c r="DJ61" s="81">
        <v>0</v>
      </c>
      <c r="DK61" s="81">
        <v>0</v>
      </c>
      <c r="DL61" s="81">
        <v>7</v>
      </c>
      <c r="DM61" s="81">
        <v>0</v>
      </c>
      <c r="DN61" s="81">
        <v>1</v>
      </c>
      <c r="DO61" s="81">
        <v>0</v>
      </c>
      <c r="DP61" s="81">
        <v>22</v>
      </c>
      <c r="DQ61" s="81">
        <v>0</v>
      </c>
      <c r="DR61" s="81">
        <v>0</v>
      </c>
      <c r="DS61" s="81">
        <v>0</v>
      </c>
      <c r="DT61" s="81">
        <v>0</v>
      </c>
      <c r="DU61" s="81">
        <v>0</v>
      </c>
      <c r="DV61" s="81">
        <v>10</v>
      </c>
      <c r="DW61" s="81">
        <v>7</v>
      </c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  <c r="IZ61" s="18"/>
      <c r="JA61" s="18"/>
      <c r="JB61" s="18"/>
      <c r="JC61" s="18"/>
      <c r="JD61" s="18"/>
      <c r="JE61" s="18"/>
      <c r="JF61" s="18"/>
      <c r="JG61" s="18"/>
      <c r="JH61" s="18"/>
      <c r="JI61" s="18"/>
      <c r="JJ61" s="18"/>
      <c r="JK61" s="18"/>
      <c r="JL61" s="18"/>
      <c r="JM61" s="18"/>
      <c r="JN61" s="18"/>
      <c r="JO61" s="18"/>
      <c r="JP61" s="18"/>
      <c r="JQ61" s="18"/>
      <c r="JR61" s="18"/>
      <c r="JS61" s="18"/>
      <c r="JT61" s="18"/>
      <c r="JU61" s="18"/>
      <c r="JV61" s="18"/>
      <c r="JW61" s="18"/>
      <c r="JX61" s="18"/>
      <c r="JY61" s="18"/>
      <c r="JZ61" s="18"/>
      <c r="KA61" s="18"/>
      <c r="KB61" s="18"/>
      <c r="KC61" s="18"/>
      <c r="KD61" s="18"/>
      <c r="KE61" s="18"/>
      <c r="KF61" s="18"/>
      <c r="KG61" s="18"/>
      <c r="KH61" s="18"/>
      <c r="KI61" s="18"/>
      <c r="KJ61" s="18"/>
      <c r="KK61" s="18"/>
      <c r="KL61" s="18"/>
      <c r="KM61" s="18"/>
      <c r="KN61" s="18"/>
      <c r="KO61" s="18"/>
      <c r="KP61" s="18"/>
      <c r="KQ61" s="18"/>
      <c r="KR61" s="18"/>
      <c r="KS61" s="18"/>
      <c r="KT61" s="18"/>
      <c r="KU61" s="18"/>
      <c r="KV61" s="18"/>
      <c r="KW61" s="18"/>
      <c r="KX61" s="18"/>
      <c r="KY61" s="18"/>
      <c r="KZ61" s="18"/>
      <c r="LA61" s="18"/>
      <c r="LB61" s="18"/>
      <c r="LC61" s="18"/>
      <c r="LD61" s="18"/>
      <c r="LE61" s="18"/>
      <c r="LF61" s="18"/>
      <c r="LG61" s="18"/>
      <c r="LH61" s="18"/>
      <c r="LI61" s="18"/>
      <c r="LJ61" s="18"/>
      <c r="LK61" s="18"/>
      <c r="LL61" s="18"/>
      <c r="LM61" s="18"/>
      <c r="LN61" s="18"/>
      <c r="LO61" s="18"/>
      <c r="LP61" s="18"/>
      <c r="LQ61" s="18"/>
      <c r="LR61" s="18"/>
      <c r="LS61" s="18"/>
      <c r="LT61" s="18"/>
      <c r="LU61" s="18"/>
      <c r="LV61" s="18"/>
      <c r="LW61" s="18"/>
      <c r="LX61" s="18"/>
      <c r="LY61" s="18"/>
      <c r="LZ61" s="18"/>
      <c r="MA61" s="18"/>
      <c r="MB61" s="18"/>
      <c r="MC61" s="18"/>
      <c r="MD61" s="18"/>
      <c r="ME61" s="18"/>
      <c r="MF61" s="18"/>
      <c r="MG61" s="18"/>
      <c r="MH61" s="18"/>
      <c r="MI61" s="18"/>
      <c r="MJ61" s="18"/>
      <c r="MK61" s="18"/>
      <c r="ML61" s="18"/>
      <c r="MM61" s="18"/>
      <c r="MN61" s="18"/>
      <c r="MO61" s="18"/>
      <c r="MP61" s="18"/>
      <c r="MQ61" s="18"/>
      <c r="MR61" s="18"/>
      <c r="MS61" s="18"/>
      <c r="MT61" s="18"/>
      <c r="MU61" s="18"/>
      <c r="MV61" s="18"/>
      <c r="MW61" s="18"/>
      <c r="MX61" s="18"/>
      <c r="MY61" s="18"/>
      <c r="MZ61" s="18"/>
      <c r="NA61" s="18"/>
      <c r="NB61" s="18"/>
      <c r="NC61" s="18"/>
      <c r="ND61" s="18"/>
      <c r="NE61" s="18"/>
      <c r="NF61" s="18"/>
      <c r="NG61" s="18"/>
      <c r="NH61" s="18"/>
      <c r="NI61" s="18"/>
      <c r="NJ61" s="18"/>
      <c r="NK61" s="18"/>
      <c r="NL61" s="18"/>
      <c r="NM61" s="18"/>
      <c r="NN61" s="18"/>
      <c r="NO61" s="18"/>
      <c r="NP61" s="18"/>
      <c r="NQ61" s="18"/>
      <c r="NR61" s="18"/>
      <c r="NS61" s="18"/>
      <c r="NT61" s="18"/>
      <c r="NU61" s="18"/>
      <c r="NV61" s="18"/>
      <c r="NW61" s="18"/>
      <c r="NX61" s="18"/>
      <c r="NY61" s="18"/>
      <c r="NZ61" s="18"/>
      <c r="OA61" s="18"/>
      <c r="OB61" s="18"/>
      <c r="OC61" s="18"/>
      <c r="OD61" s="18"/>
      <c r="OE61" s="18"/>
      <c r="OF61" s="18"/>
      <c r="OG61" s="18"/>
      <c r="OH61" s="18"/>
      <c r="OI61" s="18"/>
      <c r="OJ61" s="18"/>
      <c r="OK61" s="18"/>
      <c r="OL61" s="18"/>
      <c r="OM61" s="18"/>
      <c r="ON61" s="18"/>
      <c r="OO61" s="18"/>
      <c r="OP61" s="18"/>
      <c r="OQ61" s="18"/>
      <c r="OR61" s="18"/>
      <c r="OS61" s="18"/>
      <c r="OT61" s="18"/>
      <c r="OU61" s="18"/>
      <c r="OV61" s="18"/>
      <c r="OW61" s="18"/>
      <c r="OX61" s="18"/>
      <c r="OY61" s="18"/>
      <c r="OZ61" s="18"/>
      <c r="PA61" s="18"/>
      <c r="PB61" s="18"/>
      <c r="PC61" s="18"/>
      <c r="PD61" s="18"/>
      <c r="PE61" s="18"/>
      <c r="PF61" s="18"/>
      <c r="PG61" s="18"/>
      <c r="PH61" s="18"/>
      <c r="PI61" s="18"/>
      <c r="PJ61" s="18"/>
      <c r="PK61" s="18"/>
      <c r="PL61" s="18"/>
      <c r="PM61" s="18"/>
      <c r="PN61" s="18"/>
      <c r="PO61" s="18"/>
      <c r="PP61" s="18"/>
      <c r="PQ61" s="18"/>
      <c r="PR61" s="18"/>
      <c r="PS61" s="18"/>
      <c r="PT61" s="18"/>
      <c r="PU61" s="18"/>
      <c r="PV61" s="18"/>
      <c r="PW61" s="18"/>
      <c r="PX61" s="18"/>
      <c r="PY61" s="18"/>
      <c r="PZ61" s="18"/>
      <c r="QA61" s="18"/>
      <c r="QB61" s="18"/>
      <c r="QC61" s="18"/>
      <c r="QD61" s="18"/>
      <c r="QE61" s="18"/>
      <c r="QF61" s="18"/>
      <c r="QG61" s="18"/>
      <c r="QH61" s="18"/>
      <c r="QI61" s="18"/>
      <c r="QJ61" s="18"/>
      <c r="QK61" s="18"/>
      <c r="QL61" s="18"/>
      <c r="QM61" s="18"/>
      <c r="QN61" s="18"/>
      <c r="QO61" s="18"/>
      <c r="QP61" s="18"/>
      <c r="QQ61" s="18"/>
      <c r="QR61" s="18"/>
      <c r="QS61" s="18"/>
      <c r="QT61" s="18"/>
      <c r="QU61" s="18"/>
      <c r="QV61" s="18"/>
      <c r="QW61" s="18"/>
      <c r="QX61" s="18"/>
      <c r="QY61" s="18"/>
      <c r="QZ61" s="18"/>
      <c r="RA61" s="18"/>
      <c r="RB61" s="18"/>
      <c r="RC61" s="18"/>
      <c r="RD61" s="18"/>
      <c r="RE61" s="18"/>
      <c r="RF61" s="18"/>
      <c r="RG61" s="18"/>
      <c r="RH61" s="18"/>
      <c r="RI61" s="18"/>
      <c r="RJ61" s="18"/>
      <c r="RK61" s="18"/>
      <c r="RL61" s="18"/>
      <c r="RM61" s="18"/>
      <c r="RN61" s="18"/>
      <c r="RO61" s="18"/>
      <c r="RP61" s="18"/>
      <c r="RQ61" s="18"/>
      <c r="RR61" s="18"/>
      <c r="RS61" s="18"/>
      <c r="RT61" s="18"/>
      <c r="RU61" s="18"/>
      <c r="RV61" s="18"/>
      <c r="RW61" s="18"/>
      <c r="RX61" s="18"/>
      <c r="RY61" s="18"/>
      <c r="RZ61" s="18"/>
      <c r="SA61" s="18"/>
      <c r="SB61" s="18"/>
      <c r="SC61" s="18"/>
      <c r="SD61" s="18"/>
      <c r="SE61" s="18"/>
      <c r="SF61" s="18"/>
      <c r="SG61" s="18"/>
      <c r="SH61" s="18"/>
      <c r="SI61" s="18"/>
      <c r="SJ61" s="18"/>
      <c r="SK61" s="18"/>
      <c r="SL61" s="18"/>
      <c r="SM61" s="18"/>
      <c r="SN61" s="18"/>
      <c r="SO61" s="18"/>
      <c r="SP61" s="18"/>
      <c r="SQ61" s="18"/>
      <c r="SR61" s="18"/>
      <c r="SS61" s="18"/>
      <c r="ST61" s="18"/>
      <c r="SU61" s="18"/>
      <c r="SV61" s="18"/>
      <c r="SW61" s="18"/>
      <c r="SX61" s="18"/>
      <c r="SY61" s="18"/>
      <c r="SZ61" s="18"/>
      <c r="TA61" s="18"/>
      <c r="TB61" s="18"/>
      <c r="TC61" s="18"/>
      <c r="TD61" s="18"/>
      <c r="TE61" s="18"/>
      <c r="TF61" s="18"/>
      <c r="TG61" s="18"/>
      <c r="TH61" s="18"/>
      <c r="TI61" s="18"/>
      <c r="TJ61" s="18"/>
      <c r="TK61" s="18"/>
      <c r="TL61" s="18"/>
      <c r="TM61" s="18"/>
      <c r="TN61" s="18"/>
      <c r="TO61" s="18"/>
      <c r="TP61" s="18"/>
      <c r="TQ61" s="18"/>
      <c r="TR61" s="18"/>
      <c r="TS61" s="18"/>
      <c r="TT61" s="18"/>
      <c r="TU61" s="18"/>
      <c r="TV61" s="18"/>
      <c r="TW61" s="18"/>
      <c r="TX61" s="18"/>
      <c r="TY61" s="18"/>
      <c r="TZ61" s="18"/>
      <c r="UA61" s="18"/>
      <c r="UB61" s="18"/>
      <c r="UC61" s="18"/>
      <c r="UD61" s="18"/>
      <c r="UE61" s="18"/>
      <c r="UF61" s="18"/>
      <c r="UG61" s="18"/>
      <c r="UH61" s="18"/>
      <c r="UI61" s="18"/>
      <c r="UJ61" s="18"/>
      <c r="UK61" s="18"/>
      <c r="UL61" s="18"/>
      <c r="UM61" s="18"/>
      <c r="UN61" s="18"/>
      <c r="UO61" s="18"/>
      <c r="UP61" s="18"/>
      <c r="UQ61" s="18"/>
      <c r="UR61" s="18"/>
      <c r="US61" s="18"/>
      <c r="UT61" s="18"/>
      <c r="UU61" s="18"/>
      <c r="UV61" s="18"/>
      <c r="UW61" s="18"/>
      <c r="UX61" s="18"/>
      <c r="UY61" s="18"/>
      <c r="UZ61" s="18"/>
      <c r="VA61" s="18"/>
      <c r="VB61" s="18"/>
      <c r="VC61" s="18"/>
      <c r="VD61" s="18"/>
      <c r="VE61" s="18"/>
      <c r="VF61" s="18"/>
      <c r="VG61" s="18"/>
      <c r="VH61" s="18"/>
      <c r="VI61" s="18"/>
      <c r="VJ61" s="18"/>
      <c r="VK61" s="18"/>
      <c r="VL61" s="18"/>
      <c r="VM61" s="18"/>
      <c r="VN61" s="18"/>
      <c r="VO61" s="18"/>
      <c r="VP61" s="18"/>
      <c r="VQ61" s="18"/>
      <c r="VR61" s="18"/>
      <c r="VS61" s="18"/>
      <c r="VT61" s="18"/>
      <c r="VU61" s="18"/>
      <c r="VV61" s="18"/>
      <c r="VW61" s="18"/>
      <c r="VX61" s="18"/>
      <c r="VY61" s="18"/>
      <c r="VZ61" s="18"/>
      <c r="WA61" s="18"/>
      <c r="WB61" s="18"/>
      <c r="WC61" s="18"/>
      <c r="WD61" s="18"/>
      <c r="WE61" s="18"/>
      <c r="WF61" s="18"/>
      <c r="WG61" s="18"/>
      <c r="WH61" s="18"/>
      <c r="WI61" s="18"/>
      <c r="WJ61" s="18"/>
      <c r="WK61" s="18"/>
      <c r="WL61" s="18"/>
      <c r="WM61" s="18"/>
      <c r="WN61" s="18"/>
      <c r="WO61" s="18"/>
      <c r="WP61" s="18"/>
      <c r="WQ61" s="18"/>
      <c r="WR61" s="18"/>
      <c r="WS61" s="18"/>
      <c r="WT61" s="18"/>
      <c r="WU61" s="18"/>
      <c r="WV61" s="18"/>
      <c r="WW61" s="18"/>
      <c r="WX61" s="18"/>
      <c r="WY61" s="18"/>
      <c r="WZ61" s="18"/>
      <c r="XA61" s="18"/>
      <c r="XB61" s="18"/>
      <c r="XC61" s="18"/>
      <c r="XD61" s="18"/>
      <c r="XE61" s="18"/>
      <c r="XF61" s="18"/>
      <c r="XG61" s="18"/>
      <c r="XH61" s="18"/>
      <c r="XI61" s="18"/>
      <c r="XJ61" s="18"/>
      <c r="XK61" s="18"/>
      <c r="XL61" s="18"/>
      <c r="XM61" s="18"/>
      <c r="XN61" s="18"/>
      <c r="XO61" s="18"/>
      <c r="XP61" s="18"/>
      <c r="XQ61" s="18"/>
      <c r="XR61" s="18"/>
      <c r="XS61" s="18"/>
      <c r="XT61" s="18"/>
      <c r="XU61" s="18"/>
      <c r="XV61" s="18"/>
      <c r="XW61" s="18"/>
      <c r="XX61" s="18"/>
      <c r="XY61" s="18"/>
      <c r="XZ61" s="18"/>
      <c r="YA61" s="18"/>
      <c r="YB61" s="18"/>
      <c r="YC61" s="18"/>
      <c r="YD61" s="18"/>
      <c r="YE61" s="18"/>
      <c r="YF61" s="18"/>
      <c r="YG61" s="18"/>
      <c r="YH61" s="18"/>
      <c r="YI61" s="18"/>
      <c r="YJ61" s="18"/>
      <c r="YK61" s="18"/>
      <c r="YL61" s="18"/>
      <c r="YM61" s="18"/>
      <c r="YN61" s="18"/>
      <c r="YO61" s="18"/>
      <c r="YP61" s="18"/>
      <c r="YQ61" s="18"/>
      <c r="YR61" s="18"/>
      <c r="YS61" s="18"/>
      <c r="YT61" s="18"/>
      <c r="YU61" s="18"/>
      <c r="YV61" s="18"/>
      <c r="YW61" s="18"/>
      <c r="YX61" s="18"/>
      <c r="YY61" s="18"/>
      <c r="YZ61" s="18"/>
      <c r="ZA61" s="18"/>
      <c r="ZB61" s="18"/>
      <c r="ZC61" s="18"/>
      <c r="ZD61" s="18"/>
      <c r="ZE61" s="18"/>
      <c r="ZF61" s="18"/>
      <c r="ZG61" s="18"/>
      <c r="ZH61" s="18"/>
      <c r="ZI61" s="18"/>
      <c r="ZJ61" s="18"/>
      <c r="ZK61" s="18"/>
      <c r="ZL61" s="18"/>
      <c r="ZM61" s="18"/>
      <c r="ZN61" s="18"/>
      <c r="ZO61" s="18"/>
      <c r="ZP61" s="18"/>
      <c r="ZQ61" s="18"/>
      <c r="ZR61" s="18"/>
      <c r="ZS61" s="18"/>
      <c r="ZT61" s="18"/>
      <c r="ZU61" s="18"/>
      <c r="ZV61" s="18"/>
      <c r="ZW61" s="18"/>
      <c r="ZX61" s="18"/>
      <c r="ZY61" s="18"/>
      <c r="ZZ61" s="18"/>
      <c r="AAA61" s="18"/>
      <c r="AAB61" s="18"/>
      <c r="AAC61" s="18"/>
      <c r="AAD61" s="18"/>
      <c r="AAE61" s="18"/>
      <c r="AAF61" s="18"/>
      <c r="AAG61" s="18"/>
      <c r="AAH61" s="18"/>
      <c r="AAI61" s="18"/>
      <c r="AAJ61" s="18"/>
      <c r="AAK61" s="18"/>
      <c r="AAL61" s="18"/>
      <c r="AAM61" s="18"/>
      <c r="AAN61" s="18"/>
      <c r="AAO61" s="18"/>
      <c r="AAP61" s="18"/>
      <c r="AAQ61" s="18"/>
      <c r="AAR61" s="18"/>
      <c r="AAS61" s="18"/>
      <c r="AAT61" s="18"/>
      <c r="AAU61" s="18"/>
      <c r="AAV61" s="18"/>
      <c r="AAW61" s="18"/>
      <c r="AAX61" s="18"/>
      <c r="AAY61" s="18"/>
      <c r="AAZ61" s="18"/>
      <c r="ABA61" s="18"/>
      <c r="ABB61" s="18"/>
      <c r="ABC61" s="18"/>
      <c r="ABD61" s="18"/>
      <c r="ABE61" s="18"/>
      <c r="ABF61" s="18"/>
      <c r="ABG61" s="18"/>
      <c r="ABH61" s="18"/>
      <c r="ABI61" s="18"/>
      <c r="ABJ61" s="18"/>
      <c r="ABK61" s="18"/>
      <c r="ABL61" s="18"/>
      <c r="ABM61" s="18"/>
      <c r="ABN61" s="18"/>
      <c r="ABO61" s="18"/>
      <c r="ABP61" s="18"/>
      <c r="ABQ61" s="18"/>
      <c r="ABR61" s="18"/>
      <c r="ABS61" s="18"/>
      <c r="ABT61" s="18"/>
      <c r="ABU61" s="18"/>
      <c r="ABV61" s="18"/>
      <c r="ABW61" s="18"/>
      <c r="ABX61" s="18"/>
      <c r="ABY61" s="18"/>
      <c r="ABZ61" s="18"/>
      <c r="ACA61" s="18"/>
      <c r="ACB61" s="18"/>
      <c r="ACC61" s="18"/>
      <c r="ACD61" s="18"/>
      <c r="ACE61" s="18"/>
      <c r="ACF61" s="18"/>
      <c r="ACG61" s="18"/>
      <c r="ACH61" s="18"/>
      <c r="ACI61" s="18"/>
      <c r="ACJ61" s="18"/>
      <c r="ACK61" s="18"/>
      <c r="ACL61" s="18"/>
      <c r="ACM61" s="18"/>
      <c r="ACN61" s="18"/>
      <c r="ACO61" s="18"/>
      <c r="ACP61" s="18"/>
      <c r="ACQ61" s="18"/>
      <c r="ACR61" s="18"/>
      <c r="ACS61" s="18"/>
      <c r="ACT61" s="18"/>
      <c r="ACU61" s="18"/>
      <c r="ACV61" s="18"/>
      <c r="ACW61" s="18"/>
      <c r="ACX61" s="18"/>
      <c r="ACY61" s="18"/>
      <c r="ACZ61" s="18"/>
      <c r="ADA61" s="18"/>
      <c r="ADB61" s="18"/>
      <c r="ADC61" s="18"/>
      <c r="ADD61" s="18"/>
      <c r="ADE61" s="18"/>
      <c r="ADF61" s="18"/>
      <c r="ADG61" s="18"/>
    </row>
    <row r="62" spans="1:787" x14ac:dyDescent="0.25">
      <c r="A62" s="58" t="s">
        <v>408</v>
      </c>
      <c r="B62" s="58" t="s">
        <v>409</v>
      </c>
      <c r="C62" s="58" t="s">
        <v>410</v>
      </c>
      <c r="D62" s="59">
        <v>39300</v>
      </c>
      <c r="E62" s="59" t="str">
        <f>VLOOKUP(C62,Data_PulledFromUniProt!$B$2:$E$782,4,FALSE)</f>
        <v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v>
      </c>
      <c r="F62" s="58">
        <v>5.63</v>
      </c>
      <c r="G62" s="81">
        <v>0</v>
      </c>
      <c r="H62" s="81">
        <v>0</v>
      </c>
      <c r="I62" s="81">
        <v>0</v>
      </c>
      <c r="J62" s="81">
        <v>0</v>
      </c>
      <c r="K62" s="81">
        <v>0</v>
      </c>
      <c r="L62" s="81">
        <v>0</v>
      </c>
      <c r="M62" s="81">
        <v>15</v>
      </c>
      <c r="N62" s="81">
        <v>3</v>
      </c>
      <c r="O62" s="81">
        <v>11</v>
      </c>
      <c r="P62" s="81">
        <v>25</v>
      </c>
      <c r="Q62" s="81">
        <v>0</v>
      </c>
      <c r="R62" s="81">
        <v>25</v>
      </c>
      <c r="S62" s="81">
        <v>0</v>
      </c>
      <c r="T62" s="81">
        <v>0</v>
      </c>
      <c r="U62" s="81">
        <v>10</v>
      </c>
      <c r="V62" s="81">
        <v>13</v>
      </c>
      <c r="W62" s="81">
        <v>0</v>
      </c>
      <c r="X62" s="81">
        <v>8</v>
      </c>
      <c r="Y62" s="81">
        <v>0</v>
      </c>
      <c r="Z62" s="81">
        <v>0</v>
      </c>
      <c r="AA62" s="81">
        <v>0</v>
      </c>
      <c r="AB62" s="81">
        <v>0</v>
      </c>
      <c r="AC62" s="81">
        <v>0</v>
      </c>
      <c r="AD62" s="81">
        <v>0</v>
      </c>
      <c r="AE62" s="81">
        <v>0</v>
      </c>
      <c r="AF62" s="81">
        <v>0</v>
      </c>
      <c r="AG62" s="81">
        <v>0</v>
      </c>
      <c r="AH62" s="81">
        <v>0</v>
      </c>
      <c r="AI62" s="81">
        <v>0</v>
      </c>
      <c r="AJ62" s="81">
        <v>12</v>
      </c>
      <c r="AK62" s="81">
        <v>2</v>
      </c>
      <c r="AL62" s="81">
        <v>2</v>
      </c>
      <c r="AM62" s="81">
        <v>25</v>
      </c>
      <c r="AN62" s="81">
        <v>0</v>
      </c>
      <c r="AO62" s="81">
        <v>0</v>
      </c>
      <c r="AP62" s="81">
        <v>0</v>
      </c>
      <c r="AQ62" s="81">
        <v>0</v>
      </c>
      <c r="AR62" s="81">
        <v>0</v>
      </c>
      <c r="AS62" s="81">
        <v>12.5</v>
      </c>
      <c r="AT62" s="81">
        <v>0</v>
      </c>
      <c r="AU62" s="81">
        <v>0</v>
      </c>
      <c r="AV62" s="81">
        <v>0</v>
      </c>
      <c r="AW62" s="81">
        <v>0</v>
      </c>
      <c r="AX62" s="81">
        <v>0</v>
      </c>
      <c r="AY62" s="81">
        <v>0</v>
      </c>
      <c r="AZ62" s="81">
        <v>0</v>
      </c>
      <c r="BA62" s="81">
        <v>0</v>
      </c>
      <c r="BB62" s="81">
        <v>22</v>
      </c>
      <c r="BC62" s="81">
        <v>0</v>
      </c>
      <c r="BD62" s="81">
        <v>0</v>
      </c>
      <c r="BE62" s="81">
        <v>13</v>
      </c>
      <c r="BF62" s="81">
        <v>0</v>
      </c>
      <c r="BG62" s="81">
        <v>0</v>
      </c>
      <c r="BH62" s="81">
        <v>2</v>
      </c>
      <c r="BI62" s="81">
        <v>9</v>
      </c>
      <c r="BJ62" s="81">
        <v>36</v>
      </c>
      <c r="BK62" s="81">
        <v>0</v>
      </c>
      <c r="BL62" s="81">
        <v>0</v>
      </c>
      <c r="BM62" s="81">
        <v>9</v>
      </c>
      <c r="BN62" s="81">
        <v>0</v>
      </c>
      <c r="BO62" s="81">
        <v>0</v>
      </c>
      <c r="BP62" s="81">
        <v>0</v>
      </c>
      <c r="BQ62" s="81">
        <v>0</v>
      </c>
      <c r="BR62" s="81">
        <v>1</v>
      </c>
      <c r="BS62" s="81">
        <v>0</v>
      </c>
      <c r="BT62" s="81">
        <v>0</v>
      </c>
      <c r="BU62" s="81">
        <v>3</v>
      </c>
      <c r="BV62" s="81">
        <v>1</v>
      </c>
      <c r="BW62" s="81">
        <v>0</v>
      </c>
      <c r="BX62" s="81">
        <v>0</v>
      </c>
      <c r="BY62" s="81">
        <v>0</v>
      </c>
      <c r="BZ62" s="81">
        <v>0</v>
      </c>
      <c r="CA62" s="81">
        <v>0</v>
      </c>
      <c r="CB62" s="81">
        <v>0</v>
      </c>
      <c r="CC62" s="81">
        <v>0</v>
      </c>
      <c r="CD62" s="81">
        <v>6</v>
      </c>
      <c r="CE62" s="81">
        <v>0</v>
      </c>
      <c r="CF62" s="81">
        <v>0</v>
      </c>
      <c r="CG62" s="81">
        <v>0</v>
      </c>
      <c r="CH62" s="81">
        <v>16</v>
      </c>
      <c r="CI62" s="81">
        <v>0</v>
      </c>
      <c r="CJ62" s="81">
        <v>0</v>
      </c>
      <c r="CK62" s="81">
        <v>2</v>
      </c>
      <c r="CL62" s="81">
        <v>10</v>
      </c>
      <c r="CM62" s="81">
        <v>5</v>
      </c>
      <c r="CN62" s="81">
        <v>20</v>
      </c>
      <c r="CO62" s="81">
        <v>0</v>
      </c>
      <c r="CP62" s="81">
        <v>1</v>
      </c>
      <c r="CQ62" s="81">
        <v>0</v>
      </c>
      <c r="CR62" s="81">
        <v>0</v>
      </c>
      <c r="CS62" s="81">
        <v>0</v>
      </c>
      <c r="CT62" s="81">
        <v>0</v>
      </c>
      <c r="CU62" s="81">
        <v>0</v>
      </c>
      <c r="CV62" s="81">
        <v>0</v>
      </c>
      <c r="CW62" s="81">
        <v>5</v>
      </c>
      <c r="CX62" s="81">
        <v>0</v>
      </c>
      <c r="CY62" s="81">
        <v>6</v>
      </c>
      <c r="CZ62" s="81">
        <v>0</v>
      </c>
      <c r="DA62" s="81">
        <v>0</v>
      </c>
      <c r="DB62" s="81">
        <v>0</v>
      </c>
      <c r="DC62" s="81">
        <v>0</v>
      </c>
      <c r="DD62" s="81">
        <v>1</v>
      </c>
      <c r="DE62" s="81">
        <v>0</v>
      </c>
      <c r="DF62" s="81">
        <v>0</v>
      </c>
      <c r="DG62" s="81">
        <v>0</v>
      </c>
      <c r="DH62" s="81">
        <v>2</v>
      </c>
      <c r="DI62" s="81">
        <v>0</v>
      </c>
      <c r="DJ62" s="81">
        <v>5</v>
      </c>
      <c r="DK62" s="81">
        <v>4</v>
      </c>
      <c r="DL62" s="81">
        <v>3</v>
      </c>
      <c r="DM62" s="81">
        <v>0</v>
      </c>
      <c r="DN62" s="81">
        <v>0</v>
      </c>
      <c r="DO62" s="81">
        <v>0</v>
      </c>
      <c r="DP62" s="81">
        <v>0</v>
      </c>
      <c r="DQ62" s="81">
        <v>0</v>
      </c>
      <c r="DR62" s="81">
        <v>9</v>
      </c>
      <c r="DS62" s="81">
        <v>4</v>
      </c>
      <c r="DT62" s="81">
        <v>7</v>
      </c>
      <c r="DU62" s="81">
        <v>2</v>
      </c>
      <c r="DV62" s="81">
        <v>3</v>
      </c>
      <c r="DW62" s="81">
        <v>3</v>
      </c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  <c r="JG62" s="18"/>
      <c r="JH62" s="18"/>
      <c r="JI62" s="18"/>
      <c r="JJ62" s="18"/>
      <c r="JK62" s="18"/>
      <c r="JL62" s="18"/>
      <c r="JM62" s="18"/>
      <c r="JN62" s="18"/>
      <c r="JO62" s="18"/>
      <c r="JP62" s="18"/>
      <c r="JQ62" s="18"/>
      <c r="JR62" s="18"/>
      <c r="JS62" s="18"/>
      <c r="JT62" s="18"/>
      <c r="JU62" s="18"/>
      <c r="JV62" s="18"/>
      <c r="JW62" s="18"/>
      <c r="JX62" s="18"/>
      <c r="JY62" s="18"/>
      <c r="JZ62" s="18"/>
      <c r="KA62" s="18"/>
      <c r="KB62" s="18"/>
      <c r="KC62" s="18"/>
      <c r="KD62" s="18"/>
      <c r="KE62" s="18"/>
      <c r="KF62" s="18"/>
      <c r="KG62" s="18"/>
      <c r="KH62" s="18"/>
      <c r="KI62" s="18"/>
      <c r="KJ62" s="18"/>
      <c r="KK62" s="18"/>
      <c r="KL62" s="18"/>
      <c r="KM62" s="18"/>
      <c r="KN62" s="18"/>
      <c r="KO62" s="18"/>
      <c r="KP62" s="18"/>
      <c r="KQ62" s="18"/>
      <c r="KR62" s="18"/>
      <c r="KS62" s="18"/>
      <c r="KT62" s="18"/>
      <c r="KU62" s="18"/>
      <c r="KV62" s="18"/>
      <c r="KW62" s="18"/>
      <c r="KX62" s="18"/>
      <c r="KY62" s="18"/>
      <c r="KZ62" s="18"/>
      <c r="LA62" s="18"/>
      <c r="LB62" s="18"/>
      <c r="LC62" s="18"/>
      <c r="LD62" s="18"/>
      <c r="LE62" s="18"/>
      <c r="LF62" s="18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18"/>
      <c r="LT62" s="18"/>
      <c r="LU62" s="18"/>
      <c r="LV62" s="18"/>
      <c r="LW62" s="18"/>
      <c r="LX62" s="18"/>
      <c r="LY62" s="18"/>
      <c r="LZ62" s="18"/>
      <c r="MA62" s="18"/>
      <c r="MB62" s="18"/>
      <c r="MC62" s="18"/>
      <c r="MD62" s="18"/>
      <c r="ME62" s="18"/>
      <c r="MF62" s="18"/>
      <c r="MG62" s="18"/>
      <c r="MH62" s="18"/>
      <c r="MI62" s="18"/>
      <c r="MJ62" s="18"/>
      <c r="MK62" s="18"/>
      <c r="ML62" s="18"/>
      <c r="MM62" s="18"/>
      <c r="MN62" s="18"/>
      <c r="MO62" s="18"/>
      <c r="MP62" s="18"/>
      <c r="MQ62" s="18"/>
      <c r="MR62" s="18"/>
      <c r="MS62" s="18"/>
      <c r="MT62" s="18"/>
      <c r="MU62" s="18"/>
      <c r="MV62" s="18"/>
      <c r="MW62" s="18"/>
      <c r="MX62" s="18"/>
      <c r="MY62" s="18"/>
      <c r="MZ62" s="18"/>
      <c r="NA62" s="18"/>
      <c r="NB62" s="18"/>
      <c r="NC62" s="18"/>
      <c r="ND62" s="18"/>
      <c r="NE62" s="18"/>
      <c r="NF62" s="18"/>
      <c r="NG62" s="18"/>
      <c r="NH62" s="18"/>
      <c r="NI62" s="18"/>
      <c r="NJ62" s="18"/>
      <c r="NK62" s="18"/>
      <c r="NL62" s="18"/>
      <c r="NM62" s="18"/>
      <c r="NN62" s="18"/>
      <c r="NO62" s="18"/>
      <c r="NP62" s="18"/>
      <c r="NQ62" s="18"/>
      <c r="NR62" s="18"/>
      <c r="NS62" s="18"/>
      <c r="NT62" s="18"/>
      <c r="NU62" s="18"/>
      <c r="NV62" s="18"/>
      <c r="NW62" s="18"/>
      <c r="NX62" s="18"/>
      <c r="NY62" s="18"/>
      <c r="NZ62" s="18"/>
      <c r="OA62" s="18"/>
      <c r="OB62" s="18"/>
      <c r="OC62" s="18"/>
      <c r="OD62" s="18"/>
      <c r="OE62" s="18"/>
      <c r="OF62" s="18"/>
      <c r="OG62" s="18"/>
      <c r="OH62" s="18"/>
      <c r="OI62" s="18"/>
      <c r="OJ62" s="18"/>
      <c r="OK62" s="18"/>
      <c r="OL62" s="18"/>
      <c r="OM62" s="18"/>
      <c r="ON62" s="18"/>
      <c r="OO62" s="18"/>
      <c r="OP62" s="18"/>
      <c r="OQ62" s="18"/>
      <c r="OR62" s="18"/>
      <c r="OS62" s="18"/>
      <c r="OT62" s="18"/>
      <c r="OU62" s="18"/>
      <c r="OV62" s="18"/>
      <c r="OW62" s="18"/>
      <c r="OX62" s="18"/>
      <c r="OY62" s="18"/>
      <c r="OZ62" s="18"/>
      <c r="PA62" s="18"/>
      <c r="PB62" s="18"/>
      <c r="PC62" s="18"/>
      <c r="PD62" s="18"/>
      <c r="PE62" s="18"/>
      <c r="PF62" s="18"/>
      <c r="PG62" s="18"/>
      <c r="PH62" s="18"/>
      <c r="PI62" s="18"/>
      <c r="PJ62" s="18"/>
      <c r="PK62" s="18"/>
      <c r="PL62" s="18"/>
      <c r="PM62" s="18"/>
      <c r="PN62" s="18"/>
      <c r="PO62" s="18"/>
      <c r="PP62" s="18"/>
      <c r="PQ62" s="18"/>
      <c r="PR62" s="18"/>
      <c r="PS62" s="18"/>
      <c r="PT62" s="18"/>
      <c r="PU62" s="18"/>
      <c r="PV62" s="18"/>
      <c r="PW62" s="18"/>
      <c r="PX62" s="18"/>
      <c r="PY62" s="18"/>
      <c r="PZ62" s="18"/>
      <c r="QA62" s="18"/>
      <c r="QB62" s="18"/>
      <c r="QC62" s="18"/>
      <c r="QD62" s="18"/>
      <c r="QE62" s="18"/>
      <c r="QF62" s="18"/>
      <c r="QG62" s="18"/>
      <c r="QH62" s="18"/>
      <c r="QI62" s="18"/>
      <c r="QJ62" s="18"/>
      <c r="QK62" s="18"/>
      <c r="QL62" s="18"/>
      <c r="QM62" s="18"/>
      <c r="QN62" s="18"/>
      <c r="QO62" s="18"/>
      <c r="QP62" s="18"/>
      <c r="QQ62" s="18"/>
      <c r="QR62" s="18"/>
      <c r="QS62" s="18"/>
      <c r="QT62" s="18"/>
      <c r="QU62" s="18"/>
      <c r="QV62" s="18"/>
      <c r="QW62" s="18"/>
      <c r="QX62" s="18"/>
      <c r="QY62" s="18"/>
      <c r="QZ62" s="18"/>
      <c r="RA62" s="18"/>
      <c r="RB62" s="18"/>
      <c r="RC62" s="18"/>
      <c r="RD62" s="18"/>
      <c r="RE62" s="18"/>
      <c r="RF62" s="18"/>
      <c r="RG62" s="18"/>
      <c r="RH62" s="18"/>
      <c r="RI62" s="18"/>
      <c r="RJ62" s="18"/>
      <c r="RK62" s="18"/>
      <c r="RL62" s="18"/>
      <c r="RM62" s="18"/>
      <c r="RN62" s="18"/>
      <c r="RO62" s="18"/>
      <c r="RP62" s="18"/>
      <c r="RQ62" s="18"/>
      <c r="RR62" s="18"/>
      <c r="RS62" s="18"/>
      <c r="RT62" s="18"/>
      <c r="RU62" s="18"/>
      <c r="RV62" s="18"/>
      <c r="RW62" s="18"/>
      <c r="RX62" s="18"/>
      <c r="RY62" s="18"/>
      <c r="RZ62" s="18"/>
      <c r="SA62" s="18"/>
      <c r="SB62" s="18"/>
      <c r="SC62" s="18"/>
      <c r="SD62" s="18"/>
      <c r="SE62" s="18"/>
      <c r="SF62" s="18"/>
      <c r="SG62" s="18"/>
      <c r="SH62" s="18"/>
      <c r="SI62" s="18"/>
      <c r="SJ62" s="18"/>
      <c r="SK62" s="18"/>
      <c r="SL62" s="18"/>
      <c r="SM62" s="18"/>
      <c r="SN62" s="18"/>
      <c r="SO62" s="18"/>
      <c r="SP62" s="18"/>
      <c r="SQ62" s="18"/>
      <c r="SR62" s="18"/>
      <c r="SS62" s="18"/>
      <c r="ST62" s="18"/>
      <c r="SU62" s="18"/>
      <c r="SV62" s="18"/>
      <c r="SW62" s="18"/>
      <c r="SX62" s="18"/>
      <c r="SY62" s="18"/>
      <c r="SZ62" s="18"/>
      <c r="TA62" s="18"/>
      <c r="TB62" s="18"/>
      <c r="TC62" s="18"/>
      <c r="TD62" s="18"/>
      <c r="TE62" s="18"/>
      <c r="TF62" s="18"/>
      <c r="TG62" s="18"/>
      <c r="TH62" s="18"/>
      <c r="TI62" s="18"/>
      <c r="TJ62" s="18"/>
      <c r="TK62" s="18"/>
      <c r="TL62" s="18"/>
      <c r="TM62" s="18"/>
      <c r="TN62" s="18"/>
      <c r="TO62" s="18"/>
      <c r="TP62" s="18"/>
      <c r="TQ62" s="18"/>
      <c r="TR62" s="18"/>
      <c r="TS62" s="18"/>
      <c r="TT62" s="18"/>
      <c r="TU62" s="18"/>
      <c r="TV62" s="18"/>
      <c r="TW62" s="18"/>
      <c r="TX62" s="18"/>
      <c r="TY62" s="18"/>
      <c r="TZ62" s="18"/>
      <c r="UA62" s="18"/>
      <c r="UB62" s="18"/>
      <c r="UC62" s="18"/>
      <c r="UD62" s="18"/>
      <c r="UE62" s="18"/>
      <c r="UF62" s="18"/>
      <c r="UG62" s="18"/>
      <c r="UH62" s="18"/>
      <c r="UI62" s="18"/>
      <c r="UJ62" s="18"/>
      <c r="UK62" s="18"/>
      <c r="UL62" s="18"/>
      <c r="UM62" s="18"/>
      <c r="UN62" s="18"/>
      <c r="UO62" s="18"/>
      <c r="UP62" s="18"/>
      <c r="UQ62" s="18"/>
      <c r="UR62" s="18"/>
      <c r="US62" s="18"/>
      <c r="UT62" s="18"/>
      <c r="UU62" s="18"/>
      <c r="UV62" s="18"/>
      <c r="UW62" s="18"/>
      <c r="UX62" s="18"/>
      <c r="UY62" s="18"/>
      <c r="UZ62" s="18"/>
      <c r="VA62" s="18"/>
      <c r="VB62" s="18"/>
      <c r="VC62" s="18"/>
      <c r="VD62" s="18"/>
      <c r="VE62" s="18"/>
      <c r="VF62" s="18"/>
      <c r="VG62" s="18"/>
      <c r="VH62" s="18"/>
      <c r="VI62" s="18"/>
      <c r="VJ62" s="18"/>
      <c r="VK62" s="18"/>
      <c r="VL62" s="18"/>
      <c r="VM62" s="18"/>
      <c r="VN62" s="18"/>
      <c r="VO62" s="18"/>
      <c r="VP62" s="18"/>
      <c r="VQ62" s="18"/>
      <c r="VR62" s="18"/>
      <c r="VS62" s="18"/>
      <c r="VT62" s="18"/>
      <c r="VU62" s="18"/>
      <c r="VV62" s="18"/>
      <c r="VW62" s="18"/>
      <c r="VX62" s="18"/>
      <c r="VY62" s="18"/>
      <c r="VZ62" s="18"/>
      <c r="WA62" s="18"/>
      <c r="WB62" s="18"/>
      <c r="WC62" s="18"/>
      <c r="WD62" s="18"/>
      <c r="WE62" s="18"/>
      <c r="WF62" s="18"/>
      <c r="WG62" s="18"/>
      <c r="WH62" s="18"/>
      <c r="WI62" s="18"/>
      <c r="WJ62" s="18"/>
      <c r="WK62" s="18"/>
      <c r="WL62" s="18"/>
      <c r="WM62" s="18"/>
      <c r="WN62" s="18"/>
      <c r="WO62" s="18"/>
      <c r="WP62" s="18"/>
      <c r="WQ62" s="18"/>
      <c r="WR62" s="18"/>
      <c r="WS62" s="18"/>
      <c r="WT62" s="18"/>
      <c r="WU62" s="18"/>
      <c r="WV62" s="18"/>
      <c r="WW62" s="18"/>
      <c r="WX62" s="18"/>
      <c r="WY62" s="18"/>
      <c r="WZ62" s="18"/>
      <c r="XA62" s="18"/>
      <c r="XB62" s="18"/>
      <c r="XC62" s="18"/>
      <c r="XD62" s="18"/>
      <c r="XE62" s="18"/>
      <c r="XF62" s="18"/>
      <c r="XG62" s="18"/>
      <c r="XH62" s="18"/>
      <c r="XI62" s="18"/>
      <c r="XJ62" s="18"/>
      <c r="XK62" s="18"/>
      <c r="XL62" s="18"/>
      <c r="XM62" s="18"/>
      <c r="XN62" s="18"/>
      <c r="XO62" s="18"/>
      <c r="XP62" s="18"/>
      <c r="XQ62" s="18"/>
      <c r="XR62" s="18"/>
      <c r="XS62" s="18"/>
      <c r="XT62" s="18"/>
      <c r="XU62" s="18"/>
      <c r="XV62" s="18"/>
      <c r="XW62" s="18"/>
      <c r="XX62" s="18"/>
      <c r="XY62" s="18"/>
      <c r="XZ62" s="18"/>
      <c r="YA62" s="18"/>
      <c r="YB62" s="18"/>
      <c r="YC62" s="18"/>
      <c r="YD62" s="18"/>
      <c r="YE62" s="18"/>
      <c r="YF62" s="18"/>
      <c r="YG62" s="18"/>
      <c r="YH62" s="18"/>
      <c r="YI62" s="18"/>
      <c r="YJ62" s="18"/>
      <c r="YK62" s="18"/>
      <c r="YL62" s="18"/>
      <c r="YM62" s="18"/>
      <c r="YN62" s="18"/>
      <c r="YO62" s="18"/>
      <c r="YP62" s="18"/>
      <c r="YQ62" s="18"/>
      <c r="YR62" s="18"/>
      <c r="YS62" s="18"/>
      <c r="YT62" s="18"/>
      <c r="YU62" s="18"/>
      <c r="YV62" s="18"/>
      <c r="YW62" s="18"/>
      <c r="YX62" s="18"/>
      <c r="YY62" s="18"/>
      <c r="YZ62" s="18"/>
      <c r="ZA62" s="18"/>
      <c r="ZB62" s="18"/>
      <c r="ZC62" s="18"/>
      <c r="ZD62" s="18"/>
      <c r="ZE62" s="18"/>
      <c r="ZF62" s="18"/>
      <c r="ZG62" s="18"/>
      <c r="ZH62" s="18"/>
      <c r="ZI62" s="18"/>
      <c r="ZJ62" s="18"/>
      <c r="ZK62" s="18"/>
      <c r="ZL62" s="18"/>
      <c r="ZM62" s="18"/>
      <c r="ZN62" s="18"/>
      <c r="ZO62" s="18"/>
      <c r="ZP62" s="18"/>
      <c r="ZQ62" s="18"/>
      <c r="ZR62" s="18"/>
      <c r="ZS62" s="18"/>
      <c r="ZT62" s="18"/>
      <c r="ZU62" s="18"/>
      <c r="ZV62" s="18"/>
      <c r="ZW62" s="18"/>
      <c r="ZX62" s="18"/>
      <c r="ZY62" s="18"/>
      <c r="ZZ62" s="18"/>
      <c r="AAA62" s="18"/>
      <c r="AAB62" s="18"/>
      <c r="AAC62" s="18"/>
      <c r="AAD62" s="18"/>
      <c r="AAE62" s="18"/>
      <c r="AAF62" s="18"/>
      <c r="AAG62" s="18"/>
      <c r="AAH62" s="18"/>
      <c r="AAI62" s="18"/>
      <c r="AAJ62" s="18"/>
      <c r="AAK62" s="18"/>
      <c r="AAL62" s="18"/>
      <c r="AAM62" s="18"/>
      <c r="AAN62" s="18"/>
      <c r="AAO62" s="18"/>
      <c r="AAP62" s="18"/>
      <c r="AAQ62" s="18"/>
      <c r="AAR62" s="18"/>
      <c r="AAS62" s="18"/>
      <c r="AAT62" s="18"/>
      <c r="AAU62" s="18"/>
      <c r="AAV62" s="18"/>
      <c r="AAW62" s="18"/>
      <c r="AAX62" s="18"/>
      <c r="AAY62" s="18"/>
      <c r="AAZ62" s="18"/>
      <c r="ABA62" s="18"/>
      <c r="ABB62" s="18"/>
      <c r="ABC62" s="18"/>
      <c r="ABD62" s="18"/>
      <c r="ABE62" s="18"/>
      <c r="ABF62" s="18"/>
      <c r="ABG62" s="18"/>
      <c r="ABH62" s="18"/>
      <c r="ABI62" s="18"/>
      <c r="ABJ62" s="18"/>
      <c r="ABK62" s="18"/>
      <c r="ABL62" s="18"/>
      <c r="ABM62" s="18"/>
      <c r="ABN62" s="18"/>
      <c r="ABO62" s="18"/>
      <c r="ABP62" s="18"/>
      <c r="ABQ62" s="18"/>
      <c r="ABR62" s="18"/>
      <c r="ABS62" s="18"/>
      <c r="ABT62" s="18"/>
      <c r="ABU62" s="18"/>
      <c r="ABV62" s="18"/>
      <c r="ABW62" s="18"/>
      <c r="ABX62" s="18"/>
      <c r="ABY62" s="18"/>
      <c r="ABZ62" s="18"/>
      <c r="ACA62" s="18"/>
      <c r="ACB62" s="18"/>
      <c r="ACC62" s="18"/>
      <c r="ACD62" s="18"/>
      <c r="ACE62" s="18"/>
      <c r="ACF62" s="18"/>
      <c r="ACG62" s="18"/>
      <c r="ACH62" s="18"/>
      <c r="ACI62" s="18"/>
      <c r="ACJ62" s="18"/>
      <c r="ACK62" s="18"/>
      <c r="ACL62" s="18"/>
      <c r="ACM62" s="18"/>
      <c r="ACN62" s="18"/>
      <c r="ACO62" s="18"/>
      <c r="ACP62" s="18"/>
      <c r="ACQ62" s="18"/>
      <c r="ACR62" s="18"/>
      <c r="ACS62" s="18"/>
      <c r="ACT62" s="18"/>
      <c r="ACU62" s="18"/>
      <c r="ACV62" s="18"/>
      <c r="ACW62" s="18"/>
      <c r="ACX62" s="18"/>
      <c r="ACY62" s="18"/>
      <c r="ACZ62" s="18"/>
      <c r="ADA62" s="18"/>
      <c r="ADB62" s="18"/>
      <c r="ADC62" s="18"/>
      <c r="ADD62" s="18"/>
      <c r="ADE62" s="18"/>
      <c r="ADF62" s="18"/>
      <c r="ADG62" s="18"/>
    </row>
    <row r="63" spans="1:787" x14ac:dyDescent="0.25">
      <c r="A63" s="58" t="s">
        <v>411</v>
      </c>
      <c r="B63" s="58" t="s">
        <v>412</v>
      </c>
      <c r="C63" s="58" t="s">
        <v>413</v>
      </c>
      <c r="D63" s="59">
        <v>71400</v>
      </c>
      <c r="E63" s="59" t="str">
        <f>VLOOKUP(C63,Data_PulledFromUniProt!$B$2:$E$782,4,FALSE)</f>
        <v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v>
      </c>
      <c r="F63" s="58">
        <v>9.01</v>
      </c>
      <c r="G63" s="81">
        <v>0</v>
      </c>
      <c r="H63" s="81">
        <v>0</v>
      </c>
      <c r="I63" s="81">
        <v>0</v>
      </c>
      <c r="J63" s="81">
        <v>0</v>
      </c>
      <c r="K63" s="81">
        <v>0</v>
      </c>
      <c r="L63" s="81">
        <v>37</v>
      </c>
      <c r="M63" s="81">
        <v>27</v>
      </c>
      <c r="N63" s="81">
        <v>23</v>
      </c>
      <c r="O63" s="81">
        <v>37</v>
      </c>
      <c r="P63" s="81">
        <v>9.5</v>
      </c>
      <c r="Q63" s="81">
        <v>0</v>
      </c>
      <c r="R63" s="81">
        <v>0</v>
      </c>
      <c r="S63" s="81">
        <v>0</v>
      </c>
      <c r="T63" s="81">
        <v>0</v>
      </c>
      <c r="U63" s="81">
        <v>0</v>
      </c>
      <c r="V63" s="81">
        <v>5</v>
      </c>
      <c r="W63" s="81">
        <v>42</v>
      </c>
      <c r="X63" s="81">
        <v>34</v>
      </c>
      <c r="Y63" s="81">
        <v>0</v>
      </c>
      <c r="Z63" s="81">
        <v>0</v>
      </c>
      <c r="AA63" s="81">
        <v>0</v>
      </c>
      <c r="AB63" s="81">
        <v>24</v>
      </c>
      <c r="AC63" s="81">
        <v>0</v>
      </c>
      <c r="AD63" s="81">
        <v>38</v>
      </c>
      <c r="AE63" s="81">
        <v>0</v>
      </c>
      <c r="AF63" s="81">
        <v>0</v>
      </c>
      <c r="AG63" s="81">
        <v>0</v>
      </c>
      <c r="AH63" s="81">
        <v>0</v>
      </c>
      <c r="AI63" s="81">
        <v>0</v>
      </c>
      <c r="AJ63" s="81">
        <v>0</v>
      </c>
      <c r="AK63" s="81">
        <v>0</v>
      </c>
      <c r="AL63" s="81">
        <v>0</v>
      </c>
      <c r="AM63" s="81">
        <v>0</v>
      </c>
      <c r="AN63" s="81">
        <v>0</v>
      </c>
      <c r="AO63" s="81">
        <v>0</v>
      </c>
      <c r="AP63" s="81">
        <v>0</v>
      </c>
      <c r="AQ63" s="81">
        <v>0</v>
      </c>
      <c r="AR63" s="81">
        <v>0</v>
      </c>
      <c r="AS63" s="81">
        <v>34</v>
      </c>
      <c r="AT63" s="81">
        <v>0</v>
      </c>
      <c r="AU63" s="81">
        <v>0</v>
      </c>
      <c r="AV63" s="81">
        <v>0</v>
      </c>
      <c r="AW63" s="81">
        <v>0</v>
      </c>
      <c r="AX63" s="81">
        <v>0</v>
      </c>
      <c r="AY63" s="81">
        <v>0</v>
      </c>
      <c r="AZ63" s="81">
        <v>0</v>
      </c>
      <c r="BA63" s="81">
        <v>0</v>
      </c>
      <c r="BB63" s="81">
        <v>0</v>
      </c>
      <c r="BC63" s="81">
        <v>0</v>
      </c>
      <c r="BD63" s="81">
        <v>0</v>
      </c>
      <c r="BE63" s="81">
        <v>38</v>
      </c>
      <c r="BF63" s="81">
        <v>0</v>
      </c>
      <c r="BG63" s="81">
        <v>0</v>
      </c>
      <c r="BH63" s="81">
        <v>50</v>
      </c>
      <c r="BI63" s="81">
        <v>61</v>
      </c>
      <c r="BJ63" s="81">
        <v>48</v>
      </c>
      <c r="BK63" s="81">
        <v>0</v>
      </c>
      <c r="BL63" s="81">
        <v>28</v>
      </c>
      <c r="BM63" s="81">
        <v>32</v>
      </c>
      <c r="BN63" s="81">
        <v>0</v>
      </c>
      <c r="BO63" s="81">
        <v>6</v>
      </c>
      <c r="BP63" s="81">
        <v>9</v>
      </c>
      <c r="BQ63" s="81">
        <v>2</v>
      </c>
      <c r="BR63" s="81">
        <v>0</v>
      </c>
      <c r="BS63" s="81">
        <v>43</v>
      </c>
      <c r="BT63" s="81">
        <v>43</v>
      </c>
      <c r="BU63" s="81">
        <v>0</v>
      </c>
      <c r="BV63" s="81">
        <v>0</v>
      </c>
      <c r="BW63" s="81">
        <v>0</v>
      </c>
      <c r="BX63" s="81">
        <v>0</v>
      </c>
      <c r="BY63" s="81">
        <v>0</v>
      </c>
      <c r="BZ63" s="81">
        <v>23</v>
      </c>
      <c r="CA63" s="81">
        <v>56</v>
      </c>
      <c r="CB63" s="81">
        <v>12</v>
      </c>
      <c r="CC63" s="81">
        <v>4</v>
      </c>
      <c r="CD63" s="81">
        <v>0</v>
      </c>
      <c r="CE63" s="81">
        <v>12</v>
      </c>
      <c r="CF63" s="81">
        <v>0</v>
      </c>
      <c r="CG63" s="81">
        <v>0</v>
      </c>
      <c r="CH63" s="81">
        <v>0</v>
      </c>
      <c r="CI63" s="81">
        <v>15</v>
      </c>
      <c r="CJ63" s="81">
        <v>0</v>
      </c>
      <c r="CK63" s="81">
        <v>0</v>
      </c>
      <c r="CL63" s="81">
        <v>55</v>
      </c>
      <c r="CM63" s="81">
        <v>0</v>
      </c>
      <c r="CN63" s="81">
        <v>37</v>
      </c>
      <c r="CO63" s="81">
        <v>40</v>
      </c>
      <c r="CP63" s="81">
        <v>0</v>
      </c>
      <c r="CQ63" s="81">
        <v>0</v>
      </c>
      <c r="CR63" s="81">
        <v>53</v>
      </c>
      <c r="CS63" s="81">
        <v>0</v>
      </c>
      <c r="CT63" s="81">
        <v>0</v>
      </c>
      <c r="CU63" s="81">
        <v>1</v>
      </c>
      <c r="CV63" s="81">
        <v>0</v>
      </c>
      <c r="CW63" s="81">
        <v>0</v>
      </c>
      <c r="CX63" s="81">
        <v>0</v>
      </c>
      <c r="CY63" s="81">
        <v>0</v>
      </c>
      <c r="CZ63" s="81">
        <v>0</v>
      </c>
      <c r="DA63" s="81">
        <v>0</v>
      </c>
      <c r="DB63" s="81">
        <v>0</v>
      </c>
      <c r="DC63" s="81">
        <v>8</v>
      </c>
      <c r="DD63" s="81">
        <v>19</v>
      </c>
      <c r="DE63" s="81">
        <v>23</v>
      </c>
      <c r="DF63" s="81">
        <v>24</v>
      </c>
      <c r="DG63" s="81">
        <v>23</v>
      </c>
      <c r="DH63" s="81">
        <v>0</v>
      </c>
      <c r="DI63" s="81">
        <v>69</v>
      </c>
      <c r="DJ63" s="81">
        <v>16</v>
      </c>
      <c r="DK63" s="81">
        <v>0</v>
      </c>
      <c r="DL63" s="81">
        <v>63</v>
      </c>
      <c r="DM63" s="81">
        <v>59</v>
      </c>
      <c r="DN63" s="81">
        <v>0</v>
      </c>
      <c r="DO63" s="81">
        <v>0</v>
      </c>
      <c r="DP63" s="81">
        <v>7</v>
      </c>
      <c r="DQ63" s="81">
        <v>0</v>
      </c>
      <c r="DR63" s="81">
        <v>0</v>
      </c>
      <c r="DS63" s="81">
        <v>0</v>
      </c>
      <c r="DT63" s="81">
        <v>32</v>
      </c>
      <c r="DU63" s="81">
        <v>0</v>
      </c>
      <c r="DV63" s="81">
        <v>66</v>
      </c>
      <c r="DW63" s="81">
        <v>26</v>
      </c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  <c r="JG63" s="18"/>
      <c r="JH63" s="18"/>
      <c r="JI63" s="18"/>
      <c r="JJ63" s="18"/>
      <c r="JK63" s="18"/>
      <c r="JL63" s="18"/>
      <c r="JM63" s="18"/>
      <c r="JN63" s="18"/>
      <c r="JO63" s="18"/>
      <c r="JP63" s="18"/>
      <c r="JQ63" s="18"/>
      <c r="JR63" s="18"/>
      <c r="JS63" s="18"/>
      <c r="JT63" s="18"/>
      <c r="JU63" s="18"/>
      <c r="JV63" s="18"/>
      <c r="JW63" s="18"/>
      <c r="JX63" s="18"/>
      <c r="JY63" s="18"/>
      <c r="JZ63" s="18"/>
      <c r="KA63" s="18"/>
      <c r="KB63" s="18"/>
      <c r="KC63" s="18"/>
      <c r="KD63" s="18"/>
      <c r="KE63" s="18"/>
      <c r="KF63" s="18"/>
      <c r="KG63" s="18"/>
      <c r="KH63" s="18"/>
      <c r="KI63" s="18"/>
      <c r="KJ63" s="18"/>
      <c r="KK63" s="18"/>
      <c r="KL63" s="18"/>
      <c r="KM63" s="18"/>
      <c r="KN63" s="18"/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/>
      <c r="MI63" s="18"/>
      <c r="MJ63" s="18"/>
      <c r="MK63" s="18"/>
      <c r="ML63" s="18"/>
      <c r="MM63" s="18"/>
      <c r="MN63" s="18"/>
      <c r="MO63" s="18"/>
      <c r="MP63" s="18"/>
      <c r="MQ63" s="18"/>
      <c r="MR63" s="18"/>
      <c r="MS63" s="18"/>
      <c r="MT63" s="18"/>
      <c r="MU63" s="18"/>
      <c r="MV63" s="18"/>
      <c r="MW63" s="18"/>
      <c r="MX63" s="18"/>
      <c r="MY63" s="18"/>
      <c r="MZ63" s="18"/>
      <c r="NA63" s="18"/>
      <c r="NB63" s="18"/>
      <c r="NC63" s="18"/>
      <c r="ND63" s="18"/>
      <c r="NE63" s="18"/>
      <c r="NF63" s="18"/>
      <c r="NG63" s="18"/>
      <c r="NH63" s="18"/>
      <c r="NI63" s="18"/>
      <c r="NJ63" s="18"/>
      <c r="NK63" s="18"/>
      <c r="NL63" s="18"/>
      <c r="NM63" s="18"/>
      <c r="NN63" s="18"/>
      <c r="NO63" s="18"/>
      <c r="NP63" s="18"/>
      <c r="NQ63" s="18"/>
      <c r="NR63" s="18"/>
      <c r="NS63" s="18"/>
      <c r="NT63" s="18"/>
      <c r="NU63" s="18"/>
      <c r="NV63" s="18"/>
      <c r="NW63" s="18"/>
      <c r="NX63" s="18"/>
      <c r="NY63" s="18"/>
      <c r="NZ63" s="18"/>
      <c r="OA63" s="18"/>
      <c r="OB63" s="18"/>
      <c r="OC63" s="18"/>
      <c r="OD63" s="18"/>
      <c r="OE63" s="18"/>
      <c r="OF63" s="18"/>
      <c r="OG63" s="18"/>
      <c r="OH63" s="18"/>
      <c r="OI63" s="18"/>
      <c r="OJ63" s="18"/>
      <c r="OK63" s="18"/>
      <c r="OL63" s="18"/>
      <c r="OM63" s="18"/>
      <c r="ON63" s="18"/>
      <c r="OO63" s="18"/>
      <c r="OP63" s="18"/>
      <c r="OQ63" s="18"/>
      <c r="OR63" s="18"/>
      <c r="OS63" s="18"/>
      <c r="OT63" s="18"/>
      <c r="OU63" s="18"/>
      <c r="OV63" s="18"/>
      <c r="OW63" s="18"/>
      <c r="OX63" s="18"/>
      <c r="OY63" s="18"/>
      <c r="OZ63" s="18"/>
      <c r="PA63" s="18"/>
      <c r="PB63" s="18"/>
      <c r="PC63" s="18"/>
      <c r="PD63" s="18"/>
      <c r="PE63" s="18"/>
      <c r="PF63" s="18"/>
      <c r="PG63" s="18"/>
      <c r="PH63" s="18"/>
      <c r="PI63" s="18"/>
      <c r="PJ63" s="18"/>
      <c r="PK63" s="18"/>
      <c r="PL63" s="18"/>
      <c r="PM63" s="18"/>
      <c r="PN63" s="18"/>
      <c r="PO63" s="18"/>
      <c r="PP63" s="18"/>
      <c r="PQ63" s="18"/>
      <c r="PR63" s="18"/>
      <c r="PS63" s="18"/>
      <c r="PT63" s="18"/>
      <c r="PU63" s="18"/>
      <c r="PV63" s="18"/>
      <c r="PW63" s="18"/>
      <c r="PX63" s="18"/>
      <c r="PY63" s="18"/>
      <c r="PZ63" s="18"/>
      <c r="QA63" s="18"/>
      <c r="QB63" s="18"/>
      <c r="QC63" s="18"/>
      <c r="QD63" s="18"/>
      <c r="QE63" s="18"/>
      <c r="QF63" s="18"/>
      <c r="QG63" s="18"/>
      <c r="QH63" s="18"/>
      <c r="QI63" s="18"/>
      <c r="QJ63" s="18"/>
      <c r="QK63" s="18"/>
      <c r="QL63" s="18"/>
      <c r="QM63" s="18"/>
      <c r="QN63" s="18"/>
      <c r="QO63" s="18"/>
      <c r="QP63" s="18"/>
      <c r="QQ63" s="18"/>
      <c r="QR63" s="18"/>
      <c r="QS63" s="18"/>
      <c r="QT63" s="18"/>
      <c r="QU63" s="18"/>
      <c r="QV63" s="18"/>
      <c r="QW63" s="18"/>
      <c r="QX63" s="18"/>
      <c r="QY63" s="18"/>
      <c r="QZ63" s="18"/>
      <c r="RA63" s="18"/>
      <c r="RB63" s="18"/>
      <c r="RC63" s="18"/>
      <c r="RD63" s="18"/>
      <c r="RE63" s="18"/>
      <c r="RF63" s="18"/>
      <c r="RG63" s="18"/>
      <c r="RH63" s="18"/>
      <c r="RI63" s="18"/>
      <c r="RJ63" s="18"/>
      <c r="RK63" s="18"/>
      <c r="RL63" s="18"/>
      <c r="RM63" s="18"/>
      <c r="RN63" s="18"/>
      <c r="RO63" s="18"/>
      <c r="RP63" s="18"/>
      <c r="RQ63" s="18"/>
      <c r="RR63" s="18"/>
      <c r="RS63" s="18"/>
      <c r="RT63" s="18"/>
      <c r="RU63" s="18"/>
      <c r="RV63" s="18"/>
      <c r="RW63" s="18"/>
      <c r="RX63" s="18"/>
      <c r="RY63" s="18"/>
      <c r="RZ63" s="18"/>
      <c r="SA63" s="18"/>
      <c r="SB63" s="18"/>
      <c r="SC63" s="18"/>
      <c r="SD63" s="18"/>
      <c r="SE63" s="18"/>
      <c r="SF63" s="18"/>
      <c r="SG63" s="18"/>
      <c r="SH63" s="18"/>
      <c r="SI63" s="18"/>
      <c r="SJ63" s="18"/>
      <c r="SK63" s="18"/>
      <c r="SL63" s="18"/>
      <c r="SM63" s="18"/>
      <c r="SN63" s="18"/>
      <c r="SO63" s="18"/>
      <c r="SP63" s="18"/>
      <c r="SQ63" s="18"/>
      <c r="SR63" s="18"/>
      <c r="SS63" s="18"/>
      <c r="ST63" s="18"/>
      <c r="SU63" s="18"/>
      <c r="SV63" s="18"/>
      <c r="SW63" s="18"/>
      <c r="SX63" s="18"/>
      <c r="SY63" s="18"/>
      <c r="SZ63" s="18"/>
      <c r="TA63" s="18"/>
      <c r="TB63" s="18"/>
      <c r="TC63" s="18"/>
      <c r="TD63" s="18"/>
      <c r="TE63" s="18"/>
      <c r="TF63" s="18"/>
      <c r="TG63" s="18"/>
      <c r="TH63" s="18"/>
      <c r="TI63" s="18"/>
      <c r="TJ63" s="18"/>
      <c r="TK63" s="18"/>
      <c r="TL63" s="18"/>
      <c r="TM63" s="18"/>
      <c r="TN63" s="18"/>
      <c r="TO63" s="18"/>
      <c r="TP63" s="18"/>
      <c r="TQ63" s="18"/>
      <c r="TR63" s="18"/>
      <c r="TS63" s="18"/>
      <c r="TT63" s="18"/>
      <c r="TU63" s="18"/>
      <c r="TV63" s="18"/>
      <c r="TW63" s="18"/>
      <c r="TX63" s="18"/>
      <c r="TY63" s="18"/>
      <c r="TZ63" s="18"/>
      <c r="UA63" s="18"/>
      <c r="UB63" s="18"/>
      <c r="UC63" s="18"/>
      <c r="UD63" s="18"/>
      <c r="UE63" s="18"/>
      <c r="UF63" s="18"/>
      <c r="UG63" s="18"/>
      <c r="UH63" s="18"/>
      <c r="UI63" s="18"/>
      <c r="UJ63" s="18"/>
      <c r="UK63" s="18"/>
      <c r="UL63" s="18"/>
      <c r="UM63" s="18"/>
      <c r="UN63" s="18"/>
      <c r="UO63" s="18"/>
      <c r="UP63" s="18"/>
      <c r="UQ63" s="18"/>
      <c r="UR63" s="18"/>
      <c r="US63" s="18"/>
      <c r="UT63" s="18"/>
      <c r="UU63" s="18"/>
      <c r="UV63" s="18"/>
      <c r="UW63" s="18"/>
      <c r="UX63" s="18"/>
      <c r="UY63" s="18"/>
      <c r="UZ63" s="18"/>
      <c r="VA63" s="18"/>
      <c r="VB63" s="18"/>
      <c r="VC63" s="18"/>
      <c r="VD63" s="18"/>
      <c r="VE63" s="18"/>
      <c r="VF63" s="18"/>
      <c r="VG63" s="18"/>
      <c r="VH63" s="18"/>
      <c r="VI63" s="18"/>
      <c r="VJ63" s="18"/>
      <c r="VK63" s="18"/>
      <c r="VL63" s="18"/>
      <c r="VM63" s="18"/>
      <c r="VN63" s="18"/>
      <c r="VO63" s="18"/>
      <c r="VP63" s="18"/>
      <c r="VQ63" s="18"/>
      <c r="VR63" s="18"/>
      <c r="VS63" s="18"/>
      <c r="VT63" s="18"/>
      <c r="VU63" s="18"/>
      <c r="VV63" s="18"/>
      <c r="VW63" s="18"/>
      <c r="VX63" s="18"/>
      <c r="VY63" s="18"/>
      <c r="VZ63" s="18"/>
      <c r="WA63" s="18"/>
      <c r="WB63" s="18"/>
      <c r="WC63" s="18"/>
      <c r="WD63" s="18"/>
      <c r="WE63" s="18"/>
      <c r="WF63" s="18"/>
      <c r="WG63" s="18"/>
      <c r="WH63" s="18"/>
      <c r="WI63" s="18"/>
      <c r="WJ63" s="18"/>
      <c r="WK63" s="18"/>
      <c r="WL63" s="18"/>
      <c r="WM63" s="18"/>
      <c r="WN63" s="18"/>
      <c r="WO63" s="18"/>
      <c r="WP63" s="18"/>
      <c r="WQ63" s="18"/>
      <c r="WR63" s="18"/>
      <c r="WS63" s="18"/>
      <c r="WT63" s="18"/>
      <c r="WU63" s="18"/>
      <c r="WV63" s="18"/>
      <c r="WW63" s="18"/>
      <c r="WX63" s="18"/>
      <c r="WY63" s="18"/>
      <c r="WZ63" s="18"/>
      <c r="XA63" s="18"/>
      <c r="XB63" s="18"/>
      <c r="XC63" s="18"/>
      <c r="XD63" s="18"/>
      <c r="XE63" s="18"/>
      <c r="XF63" s="18"/>
      <c r="XG63" s="18"/>
      <c r="XH63" s="18"/>
      <c r="XI63" s="18"/>
      <c r="XJ63" s="18"/>
      <c r="XK63" s="18"/>
      <c r="XL63" s="18"/>
      <c r="XM63" s="18"/>
      <c r="XN63" s="18"/>
      <c r="XO63" s="18"/>
      <c r="XP63" s="18"/>
      <c r="XQ63" s="18"/>
      <c r="XR63" s="18"/>
      <c r="XS63" s="18"/>
      <c r="XT63" s="18"/>
      <c r="XU63" s="18"/>
      <c r="XV63" s="18"/>
      <c r="XW63" s="18"/>
      <c r="XX63" s="18"/>
      <c r="XY63" s="18"/>
      <c r="XZ63" s="18"/>
      <c r="YA63" s="18"/>
      <c r="YB63" s="18"/>
      <c r="YC63" s="18"/>
      <c r="YD63" s="18"/>
      <c r="YE63" s="18"/>
      <c r="YF63" s="18"/>
      <c r="YG63" s="18"/>
      <c r="YH63" s="18"/>
      <c r="YI63" s="18"/>
      <c r="YJ63" s="18"/>
      <c r="YK63" s="18"/>
      <c r="YL63" s="18"/>
      <c r="YM63" s="18"/>
      <c r="YN63" s="18"/>
      <c r="YO63" s="18"/>
      <c r="YP63" s="18"/>
      <c r="YQ63" s="18"/>
      <c r="YR63" s="18"/>
      <c r="YS63" s="18"/>
      <c r="YT63" s="18"/>
      <c r="YU63" s="18"/>
      <c r="YV63" s="18"/>
      <c r="YW63" s="18"/>
      <c r="YX63" s="18"/>
      <c r="YY63" s="18"/>
      <c r="YZ63" s="18"/>
      <c r="ZA63" s="18"/>
      <c r="ZB63" s="18"/>
      <c r="ZC63" s="18"/>
      <c r="ZD63" s="18"/>
      <c r="ZE63" s="18"/>
      <c r="ZF63" s="18"/>
      <c r="ZG63" s="18"/>
      <c r="ZH63" s="18"/>
      <c r="ZI63" s="18"/>
      <c r="ZJ63" s="18"/>
      <c r="ZK63" s="18"/>
      <c r="ZL63" s="18"/>
      <c r="ZM63" s="18"/>
      <c r="ZN63" s="18"/>
      <c r="ZO63" s="18"/>
      <c r="ZP63" s="18"/>
      <c r="ZQ63" s="18"/>
      <c r="ZR63" s="18"/>
      <c r="ZS63" s="18"/>
      <c r="ZT63" s="18"/>
      <c r="ZU63" s="18"/>
      <c r="ZV63" s="18"/>
      <c r="ZW63" s="18"/>
      <c r="ZX63" s="18"/>
      <c r="ZY63" s="18"/>
      <c r="ZZ63" s="18"/>
      <c r="AAA63" s="18"/>
      <c r="AAB63" s="18"/>
      <c r="AAC63" s="18"/>
      <c r="AAD63" s="18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8"/>
      <c r="AAS63" s="18"/>
      <c r="AAT63" s="18"/>
      <c r="AAU63" s="18"/>
      <c r="AAV63" s="18"/>
      <c r="AAW63" s="18"/>
      <c r="AAX63" s="18"/>
      <c r="AAY63" s="18"/>
      <c r="AAZ63" s="18"/>
      <c r="ABA63" s="18"/>
      <c r="ABB63" s="18"/>
      <c r="ABC63" s="18"/>
      <c r="ABD63" s="18"/>
      <c r="ABE63" s="18"/>
      <c r="ABF63" s="18"/>
      <c r="ABG63" s="18"/>
      <c r="ABH63" s="18"/>
      <c r="ABI63" s="18"/>
      <c r="ABJ63" s="18"/>
      <c r="ABK63" s="18"/>
      <c r="ABL63" s="18"/>
      <c r="ABM63" s="18"/>
      <c r="ABN63" s="18"/>
      <c r="ABO63" s="18"/>
      <c r="ABP63" s="18"/>
      <c r="ABQ63" s="18"/>
      <c r="ABR63" s="18"/>
      <c r="ABS63" s="18"/>
      <c r="ABT63" s="18"/>
      <c r="ABU63" s="18"/>
      <c r="ABV63" s="18"/>
      <c r="ABW63" s="18"/>
      <c r="ABX63" s="18"/>
      <c r="ABY63" s="18"/>
      <c r="ABZ63" s="18"/>
      <c r="ACA63" s="18"/>
      <c r="ACB63" s="18"/>
      <c r="ACC63" s="18"/>
      <c r="ACD63" s="18"/>
      <c r="ACE63" s="18"/>
      <c r="ACF63" s="18"/>
      <c r="ACG63" s="18"/>
      <c r="ACH63" s="18"/>
      <c r="ACI63" s="18"/>
      <c r="ACJ63" s="18"/>
      <c r="ACK63" s="18"/>
      <c r="ACL63" s="18"/>
      <c r="ACM63" s="18"/>
      <c r="ACN63" s="18"/>
      <c r="ACO63" s="18"/>
      <c r="ACP63" s="18"/>
      <c r="ACQ63" s="18"/>
      <c r="ACR63" s="18"/>
      <c r="ACS63" s="18"/>
      <c r="ACT63" s="18"/>
      <c r="ACU63" s="18"/>
      <c r="ACV63" s="18"/>
      <c r="ACW63" s="18"/>
      <c r="ACX63" s="18"/>
      <c r="ACY63" s="18"/>
      <c r="ACZ63" s="18"/>
      <c r="ADA63" s="18"/>
      <c r="ADB63" s="18"/>
      <c r="ADC63" s="18"/>
      <c r="ADD63" s="18"/>
      <c r="ADE63" s="18"/>
      <c r="ADF63" s="18"/>
      <c r="ADG63" s="18"/>
    </row>
    <row r="64" spans="1:787" x14ac:dyDescent="0.25">
      <c r="A64" s="58" t="s">
        <v>414</v>
      </c>
      <c r="B64" s="58" t="s">
        <v>415</v>
      </c>
      <c r="C64" s="58" t="s">
        <v>416</v>
      </c>
      <c r="D64" s="59">
        <v>44000</v>
      </c>
      <c r="E64" s="59" t="str">
        <f>VLOOKUP(C64,Data_PulledFromUniProt!$B$2:$E$782,4,FALSE)</f>
        <v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v>
      </c>
      <c r="F64" s="58">
        <v>5.76</v>
      </c>
      <c r="G64" s="81">
        <v>3</v>
      </c>
      <c r="H64" s="81">
        <v>0</v>
      </c>
      <c r="I64" s="81">
        <v>0</v>
      </c>
      <c r="J64" s="81">
        <v>0</v>
      </c>
      <c r="K64" s="81">
        <v>0</v>
      </c>
      <c r="L64" s="81">
        <v>0</v>
      </c>
      <c r="M64" s="81">
        <v>0</v>
      </c>
      <c r="N64" s="81">
        <v>0</v>
      </c>
      <c r="O64" s="81">
        <v>0</v>
      </c>
      <c r="P64" s="81">
        <v>2</v>
      </c>
      <c r="Q64" s="81">
        <v>22</v>
      </c>
      <c r="R64" s="81">
        <v>23</v>
      </c>
      <c r="S64" s="81">
        <v>0</v>
      </c>
      <c r="T64" s="81">
        <v>8</v>
      </c>
      <c r="U64" s="81">
        <v>53</v>
      </c>
      <c r="V64" s="81">
        <v>23</v>
      </c>
      <c r="W64" s="81">
        <v>0</v>
      </c>
      <c r="X64" s="81">
        <v>1</v>
      </c>
      <c r="Y64" s="81">
        <v>0</v>
      </c>
      <c r="Z64" s="81">
        <v>44</v>
      </c>
      <c r="AA64" s="81">
        <v>0</v>
      </c>
      <c r="AB64" s="81">
        <v>0</v>
      </c>
      <c r="AC64" s="81">
        <v>0</v>
      </c>
      <c r="AD64" s="81">
        <v>0</v>
      </c>
      <c r="AE64" s="81">
        <v>0</v>
      </c>
      <c r="AF64" s="81">
        <v>0</v>
      </c>
      <c r="AG64" s="81">
        <v>0</v>
      </c>
      <c r="AH64" s="81">
        <v>0</v>
      </c>
      <c r="AI64" s="81">
        <v>0</v>
      </c>
      <c r="AJ64" s="81">
        <v>0</v>
      </c>
      <c r="AK64" s="81">
        <v>1</v>
      </c>
      <c r="AL64" s="81">
        <v>3</v>
      </c>
      <c r="AM64" s="81">
        <v>0</v>
      </c>
      <c r="AN64" s="81">
        <v>0</v>
      </c>
      <c r="AO64" s="81">
        <v>0</v>
      </c>
      <c r="AP64" s="81">
        <v>0</v>
      </c>
      <c r="AQ64" s="81">
        <v>0</v>
      </c>
      <c r="AR64" s="81">
        <v>0</v>
      </c>
      <c r="AS64" s="81">
        <v>0</v>
      </c>
      <c r="AT64" s="81">
        <v>40</v>
      </c>
      <c r="AU64" s="81">
        <v>48</v>
      </c>
      <c r="AV64" s="81">
        <v>0</v>
      </c>
      <c r="AW64" s="81">
        <v>0</v>
      </c>
      <c r="AX64" s="81">
        <v>0</v>
      </c>
      <c r="AY64" s="81">
        <v>0</v>
      </c>
      <c r="AZ64" s="81">
        <v>1</v>
      </c>
      <c r="BA64" s="81">
        <v>25</v>
      </c>
      <c r="BB64" s="81">
        <v>6</v>
      </c>
      <c r="BC64" s="81">
        <v>0</v>
      </c>
      <c r="BD64" s="81">
        <v>0</v>
      </c>
      <c r="BE64" s="81">
        <v>0</v>
      </c>
      <c r="BF64" s="81">
        <v>0</v>
      </c>
      <c r="BG64" s="81">
        <v>0</v>
      </c>
      <c r="BH64" s="81">
        <v>0</v>
      </c>
      <c r="BI64" s="81">
        <v>1</v>
      </c>
      <c r="BJ64" s="81">
        <v>0</v>
      </c>
      <c r="BK64" s="81">
        <v>0</v>
      </c>
      <c r="BL64" s="81">
        <v>0</v>
      </c>
      <c r="BM64" s="81">
        <v>9</v>
      </c>
      <c r="BN64" s="81">
        <v>0</v>
      </c>
      <c r="BO64" s="81">
        <v>0</v>
      </c>
      <c r="BP64" s="81">
        <v>0</v>
      </c>
      <c r="BQ64" s="81">
        <v>2</v>
      </c>
      <c r="BR64" s="81">
        <v>0</v>
      </c>
      <c r="BS64" s="81">
        <v>0</v>
      </c>
      <c r="BT64" s="81">
        <v>0</v>
      </c>
      <c r="BU64" s="81">
        <v>1</v>
      </c>
      <c r="BV64" s="81">
        <v>27</v>
      </c>
      <c r="BW64" s="81">
        <v>44</v>
      </c>
      <c r="BX64" s="81">
        <v>0</v>
      </c>
      <c r="BY64" s="81">
        <v>23</v>
      </c>
      <c r="BZ64" s="81">
        <v>0</v>
      </c>
      <c r="CA64" s="81">
        <v>0</v>
      </c>
      <c r="CB64" s="81">
        <v>0</v>
      </c>
      <c r="CC64" s="81">
        <v>0</v>
      </c>
      <c r="CD64" s="81">
        <v>1</v>
      </c>
      <c r="CE64" s="81">
        <v>0</v>
      </c>
      <c r="CF64" s="81">
        <v>0</v>
      </c>
      <c r="CG64" s="81">
        <v>49</v>
      </c>
      <c r="CH64" s="81">
        <v>2</v>
      </c>
      <c r="CI64" s="81">
        <v>0</v>
      </c>
      <c r="CJ64" s="81">
        <v>0</v>
      </c>
      <c r="CK64" s="81">
        <v>0</v>
      </c>
      <c r="CL64" s="81">
        <v>0</v>
      </c>
      <c r="CM64" s="81">
        <v>0</v>
      </c>
      <c r="CN64" s="81">
        <v>1</v>
      </c>
      <c r="CO64" s="81">
        <v>0</v>
      </c>
      <c r="CP64" s="81">
        <v>21</v>
      </c>
      <c r="CQ64" s="81">
        <v>0</v>
      </c>
      <c r="CR64" s="81">
        <v>0</v>
      </c>
      <c r="CS64" s="81">
        <v>20</v>
      </c>
      <c r="CT64" s="81">
        <v>0</v>
      </c>
      <c r="CU64" s="81">
        <v>0</v>
      </c>
      <c r="CV64" s="81">
        <v>1</v>
      </c>
      <c r="CW64" s="81">
        <v>1</v>
      </c>
      <c r="CX64" s="81">
        <v>0</v>
      </c>
      <c r="CY64" s="81">
        <v>1</v>
      </c>
      <c r="CZ64" s="81">
        <v>0</v>
      </c>
      <c r="DA64" s="81">
        <v>1</v>
      </c>
      <c r="DB64" s="81">
        <v>21</v>
      </c>
      <c r="DC64" s="81">
        <v>1</v>
      </c>
      <c r="DD64" s="81">
        <v>3</v>
      </c>
      <c r="DE64" s="81">
        <v>0</v>
      </c>
      <c r="DF64" s="81">
        <v>0</v>
      </c>
      <c r="DG64" s="81">
        <v>0</v>
      </c>
      <c r="DH64" s="81">
        <v>0</v>
      </c>
      <c r="DI64" s="81">
        <v>0</v>
      </c>
      <c r="DJ64" s="81">
        <v>0</v>
      </c>
      <c r="DK64" s="81">
        <v>0</v>
      </c>
      <c r="DL64" s="81">
        <v>0</v>
      </c>
      <c r="DM64" s="81">
        <v>0</v>
      </c>
      <c r="DN64" s="81">
        <v>0</v>
      </c>
      <c r="DO64" s="81">
        <v>0</v>
      </c>
      <c r="DP64" s="81">
        <v>0</v>
      </c>
      <c r="DQ64" s="81">
        <v>0</v>
      </c>
      <c r="DR64" s="81">
        <v>0</v>
      </c>
      <c r="DS64" s="81">
        <v>0</v>
      </c>
      <c r="DT64" s="81">
        <v>0</v>
      </c>
      <c r="DU64" s="81">
        <v>0</v>
      </c>
      <c r="DV64" s="81">
        <v>12</v>
      </c>
      <c r="DW64" s="81">
        <v>10</v>
      </c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  <c r="JG64" s="18"/>
      <c r="JH64" s="18"/>
      <c r="JI64" s="18"/>
      <c r="JJ64" s="18"/>
      <c r="JK64" s="18"/>
      <c r="JL64" s="18"/>
      <c r="JM64" s="18"/>
      <c r="JN64" s="18"/>
      <c r="JO64" s="18"/>
      <c r="JP64" s="18"/>
      <c r="JQ64" s="18"/>
      <c r="JR64" s="18"/>
      <c r="JS64" s="18"/>
      <c r="JT64" s="18"/>
      <c r="JU64" s="18"/>
      <c r="JV64" s="18"/>
      <c r="JW64" s="18"/>
      <c r="JX64" s="18"/>
      <c r="JY64" s="18"/>
      <c r="JZ64" s="18"/>
      <c r="KA64" s="18"/>
      <c r="KB64" s="18"/>
      <c r="KC64" s="18"/>
      <c r="KD64" s="18"/>
      <c r="KE64" s="18"/>
      <c r="KF64" s="18"/>
      <c r="KG64" s="18"/>
      <c r="KH64" s="18"/>
      <c r="KI64" s="18"/>
      <c r="KJ64" s="18"/>
      <c r="KK64" s="18"/>
      <c r="KL64" s="18"/>
      <c r="KM64" s="18"/>
      <c r="KN64" s="18"/>
      <c r="KO64" s="18"/>
      <c r="KP64" s="18"/>
      <c r="KQ64" s="18"/>
      <c r="KR64" s="18"/>
      <c r="KS64" s="18"/>
      <c r="KT64" s="18"/>
      <c r="KU64" s="18"/>
      <c r="KV64" s="18"/>
      <c r="KW64" s="18"/>
      <c r="KX64" s="18"/>
      <c r="KY64" s="18"/>
      <c r="KZ64" s="18"/>
      <c r="LA64" s="18"/>
      <c r="LB64" s="18"/>
      <c r="LC64" s="18"/>
      <c r="LD64" s="18"/>
      <c r="LE64" s="18"/>
      <c r="LF64" s="18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18"/>
      <c r="LT64" s="18"/>
      <c r="LU64" s="18"/>
      <c r="LV64" s="18"/>
      <c r="LW64" s="18"/>
      <c r="LX64" s="18"/>
      <c r="LY64" s="18"/>
      <c r="LZ64" s="18"/>
      <c r="MA64" s="18"/>
      <c r="MB64" s="18"/>
      <c r="MC64" s="18"/>
      <c r="MD64" s="18"/>
      <c r="ME64" s="18"/>
      <c r="MF64" s="18"/>
      <c r="MG64" s="18"/>
      <c r="MH64" s="18"/>
      <c r="MI64" s="18"/>
      <c r="MJ64" s="18"/>
      <c r="MK64" s="18"/>
      <c r="ML64" s="18"/>
      <c r="MM64" s="18"/>
      <c r="MN64" s="18"/>
      <c r="MO64" s="18"/>
      <c r="MP64" s="18"/>
      <c r="MQ64" s="18"/>
      <c r="MR64" s="18"/>
      <c r="MS64" s="18"/>
      <c r="MT64" s="18"/>
      <c r="MU64" s="18"/>
      <c r="MV64" s="18"/>
      <c r="MW64" s="18"/>
      <c r="MX64" s="18"/>
      <c r="MY64" s="18"/>
      <c r="MZ64" s="18"/>
      <c r="NA64" s="18"/>
      <c r="NB64" s="18"/>
      <c r="NC64" s="18"/>
      <c r="ND64" s="18"/>
      <c r="NE64" s="18"/>
      <c r="NF64" s="18"/>
      <c r="NG64" s="18"/>
      <c r="NH64" s="18"/>
      <c r="NI64" s="18"/>
      <c r="NJ64" s="18"/>
      <c r="NK64" s="18"/>
      <c r="NL64" s="18"/>
      <c r="NM64" s="18"/>
      <c r="NN64" s="18"/>
      <c r="NO64" s="18"/>
      <c r="NP64" s="18"/>
      <c r="NQ64" s="18"/>
      <c r="NR64" s="18"/>
      <c r="NS64" s="18"/>
      <c r="NT64" s="18"/>
      <c r="NU64" s="18"/>
      <c r="NV64" s="18"/>
      <c r="NW64" s="18"/>
      <c r="NX64" s="18"/>
      <c r="NY64" s="18"/>
      <c r="NZ64" s="18"/>
      <c r="OA64" s="18"/>
      <c r="OB64" s="18"/>
      <c r="OC64" s="18"/>
      <c r="OD64" s="18"/>
      <c r="OE64" s="18"/>
      <c r="OF64" s="18"/>
      <c r="OG64" s="18"/>
      <c r="OH64" s="18"/>
      <c r="OI64" s="18"/>
      <c r="OJ64" s="18"/>
      <c r="OK64" s="18"/>
      <c r="OL64" s="18"/>
      <c r="OM64" s="18"/>
      <c r="ON64" s="18"/>
      <c r="OO64" s="18"/>
      <c r="OP64" s="18"/>
      <c r="OQ64" s="18"/>
      <c r="OR64" s="18"/>
      <c r="OS64" s="18"/>
      <c r="OT64" s="18"/>
      <c r="OU64" s="18"/>
      <c r="OV64" s="18"/>
      <c r="OW64" s="18"/>
      <c r="OX64" s="18"/>
      <c r="OY64" s="18"/>
      <c r="OZ64" s="18"/>
      <c r="PA64" s="18"/>
      <c r="PB64" s="18"/>
      <c r="PC64" s="18"/>
      <c r="PD64" s="18"/>
      <c r="PE64" s="18"/>
      <c r="PF64" s="18"/>
      <c r="PG64" s="18"/>
      <c r="PH64" s="18"/>
      <c r="PI64" s="18"/>
      <c r="PJ64" s="18"/>
      <c r="PK64" s="18"/>
      <c r="PL64" s="18"/>
      <c r="PM64" s="18"/>
      <c r="PN64" s="18"/>
      <c r="PO64" s="18"/>
      <c r="PP64" s="18"/>
      <c r="PQ64" s="18"/>
      <c r="PR64" s="18"/>
      <c r="PS64" s="18"/>
      <c r="PT64" s="18"/>
      <c r="PU64" s="18"/>
      <c r="PV64" s="18"/>
      <c r="PW64" s="18"/>
      <c r="PX64" s="18"/>
      <c r="PY64" s="18"/>
      <c r="PZ64" s="18"/>
      <c r="QA64" s="18"/>
      <c r="QB64" s="18"/>
      <c r="QC64" s="18"/>
      <c r="QD64" s="18"/>
      <c r="QE64" s="18"/>
      <c r="QF64" s="18"/>
      <c r="QG64" s="18"/>
      <c r="QH64" s="18"/>
      <c r="QI64" s="18"/>
      <c r="QJ64" s="18"/>
      <c r="QK64" s="18"/>
      <c r="QL64" s="18"/>
      <c r="QM64" s="18"/>
      <c r="QN64" s="18"/>
      <c r="QO64" s="18"/>
      <c r="QP64" s="18"/>
      <c r="QQ64" s="18"/>
      <c r="QR64" s="18"/>
      <c r="QS64" s="18"/>
      <c r="QT64" s="18"/>
      <c r="QU64" s="18"/>
      <c r="QV64" s="18"/>
      <c r="QW64" s="18"/>
      <c r="QX64" s="18"/>
      <c r="QY64" s="18"/>
      <c r="QZ64" s="18"/>
      <c r="RA64" s="18"/>
      <c r="RB64" s="18"/>
      <c r="RC64" s="18"/>
      <c r="RD64" s="18"/>
      <c r="RE64" s="18"/>
      <c r="RF64" s="18"/>
      <c r="RG64" s="18"/>
      <c r="RH64" s="18"/>
      <c r="RI64" s="18"/>
      <c r="RJ64" s="18"/>
      <c r="RK64" s="18"/>
      <c r="RL64" s="18"/>
      <c r="RM64" s="18"/>
      <c r="RN64" s="18"/>
      <c r="RO64" s="18"/>
      <c r="RP64" s="18"/>
      <c r="RQ64" s="18"/>
      <c r="RR64" s="18"/>
      <c r="RS64" s="18"/>
      <c r="RT64" s="18"/>
      <c r="RU64" s="18"/>
      <c r="RV64" s="18"/>
      <c r="RW64" s="18"/>
      <c r="RX64" s="18"/>
      <c r="RY64" s="18"/>
      <c r="RZ64" s="18"/>
      <c r="SA64" s="18"/>
      <c r="SB64" s="18"/>
      <c r="SC64" s="18"/>
      <c r="SD64" s="18"/>
      <c r="SE64" s="18"/>
      <c r="SF64" s="18"/>
      <c r="SG64" s="18"/>
      <c r="SH64" s="18"/>
      <c r="SI64" s="18"/>
      <c r="SJ64" s="18"/>
      <c r="SK64" s="18"/>
      <c r="SL64" s="18"/>
      <c r="SM64" s="18"/>
      <c r="SN64" s="18"/>
      <c r="SO64" s="18"/>
      <c r="SP64" s="18"/>
      <c r="SQ64" s="18"/>
      <c r="SR64" s="18"/>
      <c r="SS64" s="18"/>
      <c r="ST64" s="18"/>
      <c r="SU64" s="18"/>
      <c r="SV64" s="18"/>
      <c r="SW64" s="18"/>
      <c r="SX64" s="18"/>
      <c r="SY64" s="18"/>
      <c r="SZ64" s="18"/>
      <c r="TA64" s="18"/>
      <c r="TB64" s="18"/>
      <c r="TC64" s="18"/>
      <c r="TD64" s="18"/>
      <c r="TE64" s="18"/>
      <c r="TF64" s="18"/>
      <c r="TG64" s="18"/>
      <c r="TH64" s="18"/>
      <c r="TI64" s="18"/>
      <c r="TJ64" s="18"/>
      <c r="TK64" s="18"/>
      <c r="TL64" s="18"/>
      <c r="TM64" s="18"/>
      <c r="TN64" s="18"/>
      <c r="TO64" s="18"/>
      <c r="TP64" s="18"/>
      <c r="TQ64" s="18"/>
      <c r="TR64" s="18"/>
      <c r="TS64" s="18"/>
      <c r="TT64" s="18"/>
      <c r="TU64" s="18"/>
      <c r="TV64" s="18"/>
      <c r="TW64" s="18"/>
      <c r="TX64" s="18"/>
      <c r="TY64" s="18"/>
      <c r="TZ64" s="18"/>
      <c r="UA64" s="18"/>
      <c r="UB64" s="18"/>
      <c r="UC64" s="18"/>
      <c r="UD64" s="18"/>
      <c r="UE64" s="18"/>
      <c r="UF64" s="18"/>
      <c r="UG64" s="18"/>
      <c r="UH64" s="18"/>
      <c r="UI64" s="18"/>
      <c r="UJ64" s="18"/>
      <c r="UK64" s="18"/>
      <c r="UL64" s="18"/>
      <c r="UM64" s="18"/>
      <c r="UN64" s="18"/>
      <c r="UO64" s="18"/>
      <c r="UP64" s="18"/>
      <c r="UQ64" s="18"/>
      <c r="UR64" s="18"/>
      <c r="US64" s="18"/>
      <c r="UT64" s="18"/>
      <c r="UU64" s="18"/>
      <c r="UV64" s="18"/>
      <c r="UW64" s="18"/>
      <c r="UX64" s="18"/>
      <c r="UY64" s="18"/>
      <c r="UZ64" s="18"/>
      <c r="VA64" s="18"/>
      <c r="VB64" s="18"/>
      <c r="VC64" s="18"/>
      <c r="VD64" s="18"/>
      <c r="VE64" s="18"/>
      <c r="VF64" s="18"/>
      <c r="VG64" s="18"/>
      <c r="VH64" s="18"/>
      <c r="VI64" s="18"/>
      <c r="VJ64" s="18"/>
      <c r="VK64" s="18"/>
      <c r="VL64" s="18"/>
      <c r="VM64" s="18"/>
      <c r="VN64" s="18"/>
      <c r="VO64" s="18"/>
      <c r="VP64" s="18"/>
      <c r="VQ64" s="18"/>
      <c r="VR64" s="18"/>
      <c r="VS64" s="18"/>
      <c r="VT64" s="18"/>
      <c r="VU64" s="18"/>
      <c r="VV64" s="18"/>
      <c r="VW64" s="18"/>
      <c r="VX64" s="18"/>
      <c r="VY64" s="18"/>
      <c r="VZ64" s="18"/>
      <c r="WA64" s="18"/>
      <c r="WB64" s="18"/>
      <c r="WC64" s="18"/>
      <c r="WD64" s="18"/>
      <c r="WE64" s="18"/>
      <c r="WF64" s="18"/>
      <c r="WG64" s="18"/>
      <c r="WH64" s="18"/>
      <c r="WI64" s="18"/>
      <c r="WJ64" s="18"/>
      <c r="WK64" s="18"/>
      <c r="WL64" s="18"/>
      <c r="WM64" s="18"/>
      <c r="WN64" s="18"/>
      <c r="WO64" s="18"/>
      <c r="WP64" s="18"/>
      <c r="WQ64" s="18"/>
      <c r="WR64" s="18"/>
      <c r="WS64" s="18"/>
      <c r="WT64" s="18"/>
      <c r="WU64" s="18"/>
      <c r="WV64" s="18"/>
      <c r="WW64" s="18"/>
      <c r="WX64" s="18"/>
      <c r="WY64" s="18"/>
      <c r="WZ64" s="18"/>
      <c r="XA64" s="18"/>
      <c r="XB64" s="18"/>
      <c r="XC64" s="18"/>
      <c r="XD64" s="18"/>
      <c r="XE64" s="18"/>
      <c r="XF64" s="18"/>
      <c r="XG64" s="18"/>
      <c r="XH64" s="18"/>
      <c r="XI64" s="18"/>
      <c r="XJ64" s="18"/>
      <c r="XK64" s="18"/>
      <c r="XL64" s="18"/>
      <c r="XM64" s="18"/>
      <c r="XN64" s="18"/>
      <c r="XO64" s="18"/>
      <c r="XP64" s="18"/>
      <c r="XQ64" s="18"/>
      <c r="XR64" s="18"/>
      <c r="XS64" s="18"/>
      <c r="XT64" s="18"/>
      <c r="XU64" s="18"/>
      <c r="XV64" s="18"/>
      <c r="XW64" s="18"/>
      <c r="XX64" s="18"/>
      <c r="XY64" s="18"/>
      <c r="XZ64" s="18"/>
      <c r="YA64" s="18"/>
      <c r="YB64" s="18"/>
      <c r="YC64" s="18"/>
      <c r="YD64" s="18"/>
      <c r="YE64" s="18"/>
      <c r="YF64" s="18"/>
      <c r="YG64" s="18"/>
      <c r="YH64" s="18"/>
      <c r="YI64" s="18"/>
      <c r="YJ64" s="18"/>
      <c r="YK64" s="18"/>
      <c r="YL64" s="18"/>
      <c r="YM64" s="18"/>
      <c r="YN64" s="18"/>
      <c r="YO64" s="18"/>
      <c r="YP64" s="18"/>
      <c r="YQ64" s="18"/>
      <c r="YR64" s="18"/>
      <c r="YS64" s="18"/>
      <c r="YT64" s="18"/>
      <c r="YU64" s="18"/>
      <c r="YV64" s="18"/>
      <c r="YW64" s="18"/>
      <c r="YX64" s="18"/>
      <c r="YY64" s="18"/>
      <c r="YZ64" s="18"/>
      <c r="ZA64" s="18"/>
      <c r="ZB64" s="18"/>
      <c r="ZC64" s="18"/>
      <c r="ZD64" s="18"/>
      <c r="ZE64" s="18"/>
      <c r="ZF64" s="18"/>
      <c r="ZG64" s="18"/>
      <c r="ZH64" s="18"/>
      <c r="ZI64" s="18"/>
      <c r="ZJ64" s="18"/>
      <c r="ZK64" s="18"/>
      <c r="ZL64" s="18"/>
      <c r="ZM64" s="18"/>
      <c r="ZN64" s="18"/>
      <c r="ZO64" s="18"/>
      <c r="ZP64" s="18"/>
      <c r="ZQ64" s="18"/>
      <c r="ZR64" s="18"/>
      <c r="ZS64" s="18"/>
      <c r="ZT64" s="18"/>
      <c r="ZU64" s="18"/>
      <c r="ZV64" s="18"/>
      <c r="ZW64" s="18"/>
      <c r="ZX64" s="18"/>
      <c r="ZY64" s="18"/>
      <c r="ZZ64" s="18"/>
      <c r="AAA64" s="18"/>
      <c r="AAB64" s="18"/>
      <c r="AAC64" s="18"/>
      <c r="AAD64" s="18"/>
      <c r="AAE64" s="18"/>
      <c r="AAF64" s="18"/>
      <c r="AAG64" s="18"/>
      <c r="AAH64" s="18"/>
      <c r="AAI64" s="18"/>
      <c r="AAJ64" s="18"/>
      <c r="AAK64" s="18"/>
      <c r="AAL64" s="18"/>
      <c r="AAM64" s="18"/>
      <c r="AAN64" s="18"/>
      <c r="AAO64" s="18"/>
      <c r="AAP64" s="18"/>
      <c r="AAQ64" s="18"/>
      <c r="AAR64" s="18"/>
      <c r="AAS64" s="18"/>
      <c r="AAT64" s="18"/>
      <c r="AAU64" s="18"/>
      <c r="AAV64" s="18"/>
      <c r="AAW64" s="18"/>
      <c r="AAX64" s="18"/>
      <c r="AAY64" s="18"/>
      <c r="AAZ64" s="18"/>
      <c r="ABA64" s="18"/>
      <c r="ABB64" s="18"/>
      <c r="ABC64" s="18"/>
      <c r="ABD64" s="18"/>
      <c r="ABE64" s="18"/>
      <c r="ABF64" s="18"/>
      <c r="ABG64" s="18"/>
      <c r="ABH64" s="18"/>
      <c r="ABI64" s="18"/>
      <c r="ABJ64" s="18"/>
      <c r="ABK64" s="18"/>
      <c r="ABL64" s="18"/>
      <c r="ABM64" s="18"/>
      <c r="ABN64" s="18"/>
      <c r="ABO64" s="18"/>
      <c r="ABP64" s="18"/>
      <c r="ABQ64" s="18"/>
      <c r="ABR64" s="18"/>
      <c r="ABS64" s="18"/>
      <c r="ABT64" s="18"/>
      <c r="ABU64" s="18"/>
      <c r="ABV64" s="18"/>
      <c r="ABW64" s="18"/>
      <c r="ABX64" s="18"/>
      <c r="ABY64" s="18"/>
      <c r="ABZ64" s="18"/>
      <c r="ACA64" s="18"/>
      <c r="ACB64" s="18"/>
      <c r="ACC64" s="18"/>
      <c r="ACD64" s="18"/>
      <c r="ACE64" s="18"/>
      <c r="ACF64" s="18"/>
      <c r="ACG64" s="18"/>
      <c r="ACH64" s="18"/>
      <c r="ACI64" s="18"/>
      <c r="ACJ64" s="18"/>
      <c r="ACK64" s="18"/>
      <c r="ACL64" s="18"/>
      <c r="ACM64" s="18"/>
      <c r="ACN64" s="18"/>
      <c r="ACO64" s="18"/>
      <c r="ACP64" s="18"/>
      <c r="ACQ64" s="18"/>
      <c r="ACR64" s="18"/>
      <c r="ACS64" s="18"/>
      <c r="ACT64" s="18"/>
      <c r="ACU64" s="18"/>
      <c r="ACV64" s="18"/>
      <c r="ACW64" s="18"/>
      <c r="ACX64" s="18"/>
      <c r="ACY64" s="18"/>
      <c r="ACZ64" s="18"/>
      <c r="ADA64" s="18"/>
      <c r="ADB64" s="18"/>
      <c r="ADC64" s="18"/>
      <c r="ADD64" s="18"/>
      <c r="ADE64" s="18"/>
      <c r="ADF64" s="18"/>
      <c r="ADG64" s="18"/>
    </row>
    <row r="65" spans="1:787" x14ac:dyDescent="0.25">
      <c r="A65" s="58" t="s">
        <v>417</v>
      </c>
      <c r="B65" s="58" t="s">
        <v>418</v>
      </c>
      <c r="C65" s="58" t="s">
        <v>419</v>
      </c>
      <c r="D65" s="59">
        <v>36500</v>
      </c>
      <c r="E65" s="59" t="str">
        <f>VLOOKUP(C65,Data_PulledFromUniProt!$B$2:$E$782,4,FALSE)</f>
        <v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v>
      </c>
      <c r="F65" s="58">
        <v>6.03</v>
      </c>
      <c r="G65" s="81">
        <v>2</v>
      </c>
      <c r="H65" s="81">
        <v>0</v>
      </c>
      <c r="I65" s="81">
        <v>0</v>
      </c>
      <c r="J65" s="81">
        <v>0</v>
      </c>
      <c r="K65" s="81">
        <v>0</v>
      </c>
      <c r="L65" s="81">
        <v>2</v>
      </c>
      <c r="M65" s="81">
        <v>0</v>
      </c>
      <c r="N65" s="81">
        <v>0</v>
      </c>
      <c r="O65" s="81">
        <v>3</v>
      </c>
      <c r="P65" s="81">
        <v>1</v>
      </c>
      <c r="Q65" s="81">
        <v>0</v>
      </c>
      <c r="R65" s="81">
        <v>3</v>
      </c>
      <c r="S65" s="81">
        <v>0</v>
      </c>
      <c r="T65" s="81">
        <v>0</v>
      </c>
      <c r="U65" s="81">
        <v>5</v>
      </c>
      <c r="V65" s="81">
        <v>2</v>
      </c>
      <c r="W65" s="81">
        <v>1.67</v>
      </c>
      <c r="X65" s="81">
        <v>1</v>
      </c>
      <c r="Y65" s="81">
        <v>0</v>
      </c>
      <c r="Z65" s="81">
        <v>0</v>
      </c>
      <c r="AA65" s="81">
        <v>0</v>
      </c>
      <c r="AB65" s="81">
        <v>0</v>
      </c>
      <c r="AC65" s="81">
        <v>0</v>
      </c>
      <c r="AD65" s="81">
        <v>0</v>
      </c>
      <c r="AE65" s="81">
        <v>0</v>
      </c>
      <c r="AF65" s="81">
        <v>0</v>
      </c>
      <c r="AG65" s="81">
        <v>1</v>
      </c>
      <c r="AH65" s="81">
        <v>0</v>
      </c>
      <c r="AI65" s="81">
        <v>0</v>
      </c>
      <c r="AJ65" s="81">
        <v>3</v>
      </c>
      <c r="AK65" s="81">
        <v>2</v>
      </c>
      <c r="AL65" s="81">
        <v>10</v>
      </c>
      <c r="AM65" s="81">
        <v>1</v>
      </c>
      <c r="AN65" s="81">
        <v>0</v>
      </c>
      <c r="AO65" s="81">
        <v>1</v>
      </c>
      <c r="AP65" s="81">
        <v>0</v>
      </c>
      <c r="AQ65" s="81">
        <v>1</v>
      </c>
      <c r="AR65" s="81">
        <v>0</v>
      </c>
      <c r="AS65" s="81">
        <v>1</v>
      </c>
      <c r="AT65" s="81">
        <v>1</v>
      </c>
      <c r="AU65" s="81">
        <v>2</v>
      </c>
      <c r="AV65" s="81">
        <v>0</v>
      </c>
      <c r="AW65" s="81">
        <v>0</v>
      </c>
      <c r="AX65" s="81">
        <v>0</v>
      </c>
      <c r="AY65" s="81">
        <v>0</v>
      </c>
      <c r="AZ65" s="81">
        <v>1</v>
      </c>
      <c r="BA65" s="81">
        <v>1</v>
      </c>
      <c r="BB65" s="81">
        <v>2</v>
      </c>
      <c r="BC65" s="81">
        <v>0</v>
      </c>
      <c r="BD65" s="81">
        <v>2</v>
      </c>
      <c r="BE65" s="81">
        <v>0</v>
      </c>
      <c r="BF65" s="81">
        <v>0</v>
      </c>
      <c r="BG65" s="81">
        <v>1.5</v>
      </c>
      <c r="BH65" s="81">
        <v>2</v>
      </c>
      <c r="BI65" s="81">
        <v>7</v>
      </c>
      <c r="BJ65" s="81">
        <v>2</v>
      </c>
      <c r="BK65" s="81">
        <v>0</v>
      </c>
      <c r="BL65" s="81">
        <v>0</v>
      </c>
      <c r="BM65" s="81">
        <v>2</v>
      </c>
      <c r="BN65" s="81">
        <v>0</v>
      </c>
      <c r="BO65" s="81">
        <v>3</v>
      </c>
      <c r="BP65" s="81">
        <v>0</v>
      </c>
      <c r="BQ65" s="81">
        <v>1</v>
      </c>
      <c r="BR65" s="81">
        <v>0</v>
      </c>
      <c r="BS65" s="81">
        <v>1</v>
      </c>
      <c r="BT65" s="81">
        <v>0</v>
      </c>
      <c r="BU65" s="81">
        <v>1</v>
      </c>
      <c r="BV65" s="81">
        <v>0</v>
      </c>
      <c r="BW65" s="81">
        <v>1</v>
      </c>
      <c r="BX65" s="81">
        <v>1</v>
      </c>
      <c r="BY65" s="81">
        <v>0</v>
      </c>
      <c r="BZ65" s="81">
        <v>0</v>
      </c>
      <c r="CA65" s="81">
        <v>0</v>
      </c>
      <c r="CB65" s="81">
        <v>0</v>
      </c>
      <c r="CC65" s="81">
        <v>3</v>
      </c>
      <c r="CD65" s="81">
        <v>0</v>
      </c>
      <c r="CE65" s="81">
        <v>2</v>
      </c>
      <c r="CF65" s="81">
        <v>1</v>
      </c>
      <c r="CG65" s="81">
        <v>0</v>
      </c>
      <c r="CH65" s="81">
        <v>2</v>
      </c>
      <c r="CI65" s="81">
        <v>0</v>
      </c>
      <c r="CJ65" s="81">
        <v>2</v>
      </c>
      <c r="CK65" s="81">
        <v>0</v>
      </c>
      <c r="CL65" s="81">
        <v>1</v>
      </c>
      <c r="CM65" s="81">
        <v>0</v>
      </c>
      <c r="CN65" s="81">
        <v>1</v>
      </c>
      <c r="CO65" s="81">
        <v>0</v>
      </c>
      <c r="CP65" s="81">
        <v>0</v>
      </c>
      <c r="CQ65" s="81">
        <v>0</v>
      </c>
      <c r="CR65" s="81">
        <v>0</v>
      </c>
      <c r="CS65" s="81">
        <v>0</v>
      </c>
      <c r="CT65" s="81">
        <v>0</v>
      </c>
      <c r="CU65" s="81">
        <v>0</v>
      </c>
      <c r="CV65" s="81">
        <v>0</v>
      </c>
      <c r="CW65" s="81">
        <v>0</v>
      </c>
      <c r="CX65" s="81">
        <v>1</v>
      </c>
      <c r="CY65" s="81">
        <v>0</v>
      </c>
      <c r="CZ65" s="81">
        <v>0</v>
      </c>
      <c r="DA65" s="81">
        <v>0</v>
      </c>
      <c r="DB65" s="81">
        <v>0</v>
      </c>
      <c r="DC65" s="81">
        <v>0</v>
      </c>
      <c r="DD65" s="81">
        <v>1</v>
      </c>
      <c r="DE65" s="81">
        <v>0</v>
      </c>
      <c r="DF65" s="81">
        <v>0</v>
      </c>
      <c r="DG65" s="81">
        <v>0</v>
      </c>
      <c r="DH65" s="81">
        <v>1</v>
      </c>
      <c r="DI65" s="81">
        <v>2</v>
      </c>
      <c r="DJ65" s="81">
        <v>4</v>
      </c>
      <c r="DK65" s="81">
        <v>7</v>
      </c>
      <c r="DL65" s="81">
        <v>4</v>
      </c>
      <c r="DM65" s="81">
        <v>2</v>
      </c>
      <c r="DN65" s="81">
        <v>3</v>
      </c>
      <c r="DO65" s="81">
        <v>2</v>
      </c>
      <c r="DP65" s="81">
        <v>1</v>
      </c>
      <c r="DQ65" s="81">
        <v>0</v>
      </c>
      <c r="DR65" s="81">
        <v>4</v>
      </c>
      <c r="DS65" s="81">
        <v>2</v>
      </c>
      <c r="DT65" s="81">
        <v>3</v>
      </c>
      <c r="DU65" s="81">
        <v>4</v>
      </c>
      <c r="DV65" s="81">
        <v>4</v>
      </c>
      <c r="DW65" s="81">
        <v>5</v>
      </c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  <c r="IB65" s="18"/>
      <c r="IC65" s="18"/>
      <c r="ID65" s="18"/>
      <c r="IE65" s="18"/>
      <c r="IF65" s="18"/>
      <c r="IG65" s="18"/>
      <c r="IH65" s="18"/>
      <c r="II65" s="18"/>
      <c r="IJ65" s="18"/>
      <c r="IK65" s="18"/>
      <c r="IL65" s="18"/>
      <c r="IM65" s="18"/>
      <c r="IN65" s="18"/>
      <c r="IO65" s="18"/>
      <c r="IP65" s="18"/>
      <c r="IQ65" s="18"/>
      <c r="IR65" s="18"/>
      <c r="IS65" s="18"/>
      <c r="IT65" s="18"/>
      <c r="IU65" s="18"/>
      <c r="IV65" s="18"/>
      <c r="IW65" s="18"/>
      <c r="IX65" s="18"/>
      <c r="IY65" s="18"/>
      <c r="IZ65" s="18"/>
      <c r="JA65" s="18"/>
      <c r="JB65" s="18"/>
      <c r="JC65" s="18"/>
      <c r="JD65" s="18"/>
      <c r="JE65" s="18"/>
      <c r="JF65" s="18"/>
      <c r="JG65" s="18"/>
      <c r="JH65" s="18"/>
      <c r="JI65" s="18"/>
      <c r="JJ65" s="18"/>
      <c r="JK65" s="18"/>
      <c r="JL65" s="18"/>
      <c r="JM65" s="18"/>
      <c r="JN65" s="18"/>
      <c r="JO65" s="18"/>
      <c r="JP65" s="18"/>
      <c r="JQ65" s="18"/>
      <c r="JR65" s="18"/>
      <c r="JS65" s="18"/>
      <c r="JT65" s="18"/>
      <c r="JU65" s="18"/>
      <c r="JV65" s="18"/>
      <c r="JW65" s="18"/>
      <c r="JX65" s="18"/>
      <c r="JY65" s="18"/>
      <c r="JZ65" s="18"/>
      <c r="KA65" s="18"/>
      <c r="KB65" s="18"/>
      <c r="KC65" s="18"/>
      <c r="KD65" s="18"/>
      <c r="KE65" s="18"/>
      <c r="KF65" s="18"/>
      <c r="KG65" s="18"/>
      <c r="KH65" s="18"/>
      <c r="KI65" s="18"/>
      <c r="KJ65" s="18"/>
      <c r="KK65" s="18"/>
      <c r="KL65" s="18"/>
      <c r="KM65" s="18"/>
      <c r="KN65" s="18"/>
      <c r="KO65" s="18"/>
      <c r="KP65" s="18"/>
      <c r="KQ65" s="18"/>
      <c r="KR65" s="18"/>
      <c r="KS65" s="18"/>
      <c r="KT65" s="18"/>
      <c r="KU65" s="18"/>
      <c r="KV65" s="18"/>
      <c r="KW65" s="18"/>
      <c r="KX65" s="18"/>
      <c r="KY65" s="18"/>
      <c r="KZ65" s="18"/>
      <c r="LA65" s="18"/>
      <c r="LB65" s="18"/>
      <c r="LC65" s="18"/>
      <c r="LD65" s="18"/>
      <c r="LE65" s="18"/>
      <c r="LF65" s="18"/>
      <c r="LG65" s="18"/>
      <c r="LH65" s="18"/>
      <c r="LI65" s="18"/>
      <c r="LJ65" s="18"/>
      <c r="LK65" s="18"/>
      <c r="LL65" s="18"/>
      <c r="LM65" s="18"/>
      <c r="LN65" s="18"/>
      <c r="LO65" s="18"/>
      <c r="LP65" s="18"/>
      <c r="LQ65" s="18"/>
      <c r="LR65" s="18"/>
      <c r="LS65" s="18"/>
      <c r="LT65" s="18"/>
      <c r="LU65" s="18"/>
      <c r="LV65" s="18"/>
      <c r="LW65" s="18"/>
      <c r="LX65" s="18"/>
      <c r="LY65" s="18"/>
      <c r="LZ65" s="18"/>
      <c r="MA65" s="18"/>
      <c r="MB65" s="18"/>
      <c r="MC65" s="18"/>
      <c r="MD65" s="18"/>
      <c r="ME65" s="18"/>
      <c r="MF65" s="18"/>
      <c r="MG65" s="18"/>
      <c r="MH65" s="18"/>
      <c r="MI65" s="18"/>
      <c r="MJ65" s="18"/>
      <c r="MK65" s="18"/>
      <c r="ML65" s="18"/>
      <c r="MM65" s="18"/>
      <c r="MN65" s="18"/>
      <c r="MO65" s="18"/>
      <c r="MP65" s="18"/>
      <c r="MQ65" s="18"/>
      <c r="MR65" s="18"/>
      <c r="MS65" s="18"/>
      <c r="MT65" s="18"/>
      <c r="MU65" s="18"/>
      <c r="MV65" s="18"/>
      <c r="MW65" s="18"/>
      <c r="MX65" s="18"/>
      <c r="MY65" s="18"/>
      <c r="MZ65" s="18"/>
      <c r="NA65" s="18"/>
      <c r="NB65" s="18"/>
      <c r="NC65" s="18"/>
      <c r="ND65" s="18"/>
      <c r="NE65" s="18"/>
      <c r="NF65" s="18"/>
      <c r="NG65" s="18"/>
      <c r="NH65" s="18"/>
      <c r="NI65" s="18"/>
      <c r="NJ65" s="18"/>
      <c r="NK65" s="18"/>
      <c r="NL65" s="18"/>
      <c r="NM65" s="18"/>
      <c r="NN65" s="18"/>
      <c r="NO65" s="18"/>
      <c r="NP65" s="18"/>
      <c r="NQ65" s="18"/>
      <c r="NR65" s="18"/>
      <c r="NS65" s="18"/>
      <c r="NT65" s="18"/>
      <c r="NU65" s="18"/>
      <c r="NV65" s="18"/>
      <c r="NW65" s="18"/>
      <c r="NX65" s="18"/>
      <c r="NY65" s="18"/>
      <c r="NZ65" s="18"/>
      <c r="OA65" s="18"/>
      <c r="OB65" s="18"/>
      <c r="OC65" s="18"/>
      <c r="OD65" s="18"/>
      <c r="OE65" s="18"/>
      <c r="OF65" s="18"/>
      <c r="OG65" s="18"/>
      <c r="OH65" s="18"/>
      <c r="OI65" s="18"/>
      <c r="OJ65" s="18"/>
      <c r="OK65" s="18"/>
      <c r="OL65" s="18"/>
      <c r="OM65" s="18"/>
      <c r="ON65" s="18"/>
      <c r="OO65" s="18"/>
      <c r="OP65" s="18"/>
      <c r="OQ65" s="18"/>
      <c r="OR65" s="18"/>
      <c r="OS65" s="18"/>
      <c r="OT65" s="18"/>
      <c r="OU65" s="18"/>
      <c r="OV65" s="18"/>
      <c r="OW65" s="18"/>
      <c r="OX65" s="18"/>
      <c r="OY65" s="18"/>
      <c r="OZ65" s="18"/>
      <c r="PA65" s="18"/>
      <c r="PB65" s="18"/>
      <c r="PC65" s="18"/>
      <c r="PD65" s="18"/>
      <c r="PE65" s="18"/>
      <c r="PF65" s="18"/>
      <c r="PG65" s="18"/>
      <c r="PH65" s="18"/>
      <c r="PI65" s="18"/>
      <c r="PJ65" s="18"/>
      <c r="PK65" s="18"/>
      <c r="PL65" s="18"/>
      <c r="PM65" s="18"/>
      <c r="PN65" s="18"/>
      <c r="PO65" s="18"/>
      <c r="PP65" s="18"/>
      <c r="PQ65" s="18"/>
      <c r="PR65" s="18"/>
      <c r="PS65" s="18"/>
      <c r="PT65" s="18"/>
      <c r="PU65" s="18"/>
      <c r="PV65" s="18"/>
      <c r="PW65" s="18"/>
      <c r="PX65" s="18"/>
      <c r="PY65" s="18"/>
      <c r="PZ65" s="18"/>
      <c r="QA65" s="18"/>
      <c r="QB65" s="18"/>
      <c r="QC65" s="18"/>
      <c r="QD65" s="18"/>
      <c r="QE65" s="18"/>
      <c r="QF65" s="18"/>
      <c r="QG65" s="18"/>
      <c r="QH65" s="18"/>
      <c r="QI65" s="18"/>
      <c r="QJ65" s="18"/>
      <c r="QK65" s="18"/>
      <c r="QL65" s="18"/>
      <c r="QM65" s="18"/>
      <c r="QN65" s="18"/>
      <c r="QO65" s="18"/>
      <c r="QP65" s="18"/>
      <c r="QQ65" s="18"/>
      <c r="QR65" s="18"/>
      <c r="QS65" s="18"/>
      <c r="QT65" s="18"/>
      <c r="QU65" s="18"/>
      <c r="QV65" s="18"/>
      <c r="QW65" s="18"/>
      <c r="QX65" s="18"/>
      <c r="QY65" s="18"/>
      <c r="QZ65" s="18"/>
      <c r="RA65" s="18"/>
      <c r="RB65" s="18"/>
      <c r="RC65" s="18"/>
      <c r="RD65" s="18"/>
      <c r="RE65" s="18"/>
      <c r="RF65" s="18"/>
      <c r="RG65" s="18"/>
      <c r="RH65" s="18"/>
      <c r="RI65" s="18"/>
      <c r="RJ65" s="18"/>
      <c r="RK65" s="18"/>
      <c r="RL65" s="18"/>
      <c r="RM65" s="18"/>
      <c r="RN65" s="18"/>
      <c r="RO65" s="18"/>
      <c r="RP65" s="18"/>
      <c r="RQ65" s="18"/>
      <c r="RR65" s="18"/>
      <c r="RS65" s="18"/>
      <c r="RT65" s="18"/>
      <c r="RU65" s="18"/>
      <c r="RV65" s="18"/>
      <c r="RW65" s="18"/>
      <c r="RX65" s="18"/>
      <c r="RY65" s="18"/>
      <c r="RZ65" s="18"/>
      <c r="SA65" s="18"/>
      <c r="SB65" s="18"/>
      <c r="SC65" s="18"/>
      <c r="SD65" s="18"/>
      <c r="SE65" s="18"/>
      <c r="SF65" s="18"/>
      <c r="SG65" s="18"/>
      <c r="SH65" s="18"/>
      <c r="SI65" s="18"/>
      <c r="SJ65" s="18"/>
      <c r="SK65" s="18"/>
      <c r="SL65" s="18"/>
      <c r="SM65" s="18"/>
      <c r="SN65" s="18"/>
      <c r="SO65" s="18"/>
      <c r="SP65" s="18"/>
      <c r="SQ65" s="18"/>
      <c r="SR65" s="18"/>
      <c r="SS65" s="18"/>
      <c r="ST65" s="18"/>
      <c r="SU65" s="18"/>
      <c r="SV65" s="18"/>
      <c r="SW65" s="18"/>
      <c r="SX65" s="18"/>
      <c r="SY65" s="18"/>
      <c r="SZ65" s="18"/>
      <c r="TA65" s="18"/>
      <c r="TB65" s="18"/>
      <c r="TC65" s="18"/>
      <c r="TD65" s="18"/>
      <c r="TE65" s="18"/>
      <c r="TF65" s="18"/>
      <c r="TG65" s="18"/>
      <c r="TH65" s="18"/>
      <c r="TI65" s="18"/>
      <c r="TJ65" s="18"/>
      <c r="TK65" s="18"/>
      <c r="TL65" s="18"/>
      <c r="TM65" s="18"/>
      <c r="TN65" s="18"/>
      <c r="TO65" s="18"/>
      <c r="TP65" s="18"/>
      <c r="TQ65" s="18"/>
      <c r="TR65" s="18"/>
      <c r="TS65" s="18"/>
      <c r="TT65" s="18"/>
      <c r="TU65" s="18"/>
      <c r="TV65" s="18"/>
      <c r="TW65" s="18"/>
      <c r="TX65" s="18"/>
      <c r="TY65" s="18"/>
      <c r="TZ65" s="18"/>
      <c r="UA65" s="18"/>
      <c r="UB65" s="18"/>
      <c r="UC65" s="18"/>
      <c r="UD65" s="18"/>
      <c r="UE65" s="18"/>
      <c r="UF65" s="18"/>
      <c r="UG65" s="18"/>
      <c r="UH65" s="18"/>
      <c r="UI65" s="18"/>
      <c r="UJ65" s="18"/>
      <c r="UK65" s="18"/>
      <c r="UL65" s="18"/>
      <c r="UM65" s="18"/>
      <c r="UN65" s="18"/>
      <c r="UO65" s="18"/>
      <c r="UP65" s="18"/>
      <c r="UQ65" s="18"/>
      <c r="UR65" s="18"/>
      <c r="US65" s="18"/>
      <c r="UT65" s="18"/>
      <c r="UU65" s="18"/>
      <c r="UV65" s="18"/>
      <c r="UW65" s="18"/>
      <c r="UX65" s="18"/>
      <c r="UY65" s="18"/>
      <c r="UZ65" s="18"/>
      <c r="VA65" s="18"/>
      <c r="VB65" s="18"/>
      <c r="VC65" s="18"/>
      <c r="VD65" s="18"/>
      <c r="VE65" s="18"/>
      <c r="VF65" s="18"/>
      <c r="VG65" s="18"/>
      <c r="VH65" s="18"/>
      <c r="VI65" s="18"/>
      <c r="VJ65" s="18"/>
      <c r="VK65" s="18"/>
      <c r="VL65" s="18"/>
      <c r="VM65" s="18"/>
      <c r="VN65" s="18"/>
      <c r="VO65" s="18"/>
      <c r="VP65" s="18"/>
      <c r="VQ65" s="18"/>
      <c r="VR65" s="18"/>
      <c r="VS65" s="18"/>
      <c r="VT65" s="18"/>
      <c r="VU65" s="18"/>
      <c r="VV65" s="18"/>
      <c r="VW65" s="18"/>
      <c r="VX65" s="18"/>
      <c r="VY65" s="18"/>
      <c r="VZ65" s="18"/>
      <c r="WA65" s="18"/>
      <c r="WB65" s="18"/>
      <c r="WC65" s="18"/>
      <c r="WD65" s="18"/>
      <c r="WE65" s="18"/>
      <c r="WF65" s="18"/>
      <c r="WG65" s="18"/>
      <c r="WH65" s="18"/>
      <c r="WI65" s="18"/>
      <c r="WJ65" s="18"/>
      <c r="WK65" s="18"/>
      <c r="WL65" s="18"/>
      <c r="WM65" s="18"/>
      <c r="WN65" s="18"/>
      <c r="WO65" s="18"/>
      <c r="WP65" s="18"/>
      <c r="WQ65" s="18"/>
      <c r="WR65" s="18"/>
      <c r="WS65" s="18"/>
      <c r="WT65" s="18"/>
      <c r="WU65" s="18"/>
      <c r="WV65" s="18"/>
      <c r="WW65" s="18"/>
      <c r="WX65" s="18"/>
      <c r="WY65" s="18"/>
      <c r="WZ65" s="18"/>
      <c r="XA65" s="18"/>
      <c r="XB65" s="18"/>
      <c r="XC65" s="18"/>
      <c r="XD65" s="18"/>
      <c r="XE65" s="18"/>
      <c r="XF65" s="18"/>
      <c r="XG65" s="18"/>
      <c r="XH65" s="18"/>
      <c r="XI65" s="18"/>
      <c r="XJ65" s="18"/>
      <c r="XK65" s="18"/>
      <c r="XL65" s="18"/>
      <c r="XM65" s="18"/>
      <c r="XN65" s="18"/>
      <c r="XO65" s="18"/>
      <c r="XP65" s="18"/>
      <c r="XQ65" s="18"/>
      <c r="XR65" s="18"/>
      <c r="XS65" s="18"/>
      <c r="XT65" s="18"/>
      <c r="XU65" s="18"/>
      <c r="XV65" s="18"/>
      <c r="XW65" s="18"/>
      <c r="XX65" s="18"/>
      <c r="XY65" s="18"/>
      <c r="XZ65" s="18"/>
      <c r="YA65" s="18"/>
      <c r="YB65" s="18"/>
      <c r="YC65" s="18"/>
      <c r="YD65" s="18"/>
      <c r="YE65" s="18"/>
      <c r="YF65" s="18"/>
      <c r="YG65" s="18"/>
      <c r="YH65" s="18"/>
      <c r="YI65" s="18"/>
      <c r="YJ65" s="18"/>
      <c r="YK65" s="18"/>
      <c r="YL65" s="18"/>
      <c r="YM65" s="18"/>
      <c r="YN65" s="18"/>
      <c r="YO65" s="18"/>
      <c r="YP65" s="18"/>
      <c r="YQ65" s="18"/>
      <c r="YR65" s="18"/>
      <c r="YS65" s="18"/>
      <c r="YT65" s="18"/>
      <c r="YU65" s="18"/>
      <c r="YV65" s="18"/>
      <c r="YW65" s="18"/>
      <c r="YX65" s="18"/>
      <c r="YY65" s="18"/>
      <c r="YZ65" s="18"/>
      <c r="ZA65" s="18"/>
      <c r="ZB65" s="18"/>
      <c r="ZC65" s="18"/>
      <c r="ZD65" s="18"/>
      <c r="ZE65" s="18"/>
      <c r="ZF65" s="18"/>
      <c r="ZG65" s="18"/>
      <c r="ZH65" s="18"/>
      <c r="ZI65" s="18"/>
      <c r="ZJ65" s="18"/>
      <c r="ZK65" s="18"/>
      <c r="ZL65" s="18"/>
      <c r="ZM65" s="18"/>
      <c r="ZN65" s="18"/>
      <c r="ZO65" s="18"/>
      <c r="ZP65" s="18"/>
      <c r="ZQ65" s="18"/>
      <c r="ZR65" s="18"/>
      <c r="ZS65" s="18"/>
      <c r="ZT65" s="18"/>
      <c r="ZU65" s="18"/>
      <c r="ZV65" s="18"/>
      <c r="ZW65" s="18"/>
      <c r="ZX65" s="18"/>
      <c r="ZY65" s="18"/>
      <c r="ZZ65" s="18"/>
      <c r="AAA65" s="18"/>
      <c r="AAB65" s="18"/>
      <c r="AAC65" s="18"/>
      <c r="AAD65" s="18"/>
      <c r="AAE65" s="18"/>
      <c r="AAF65" s="18"/>
      <c r="AAG65" s="18"/>
      <c r="AAH65" s="18"/>
      <c r="AAI65" s="18"/>
      <c r="AAJ65" s="18"/>
      <c r="AAK65" s="18"/>
      <c r="AAL65" s="18"/>
      <c r="AAM65" s="18"/>
      <c r="AAN65" s="18"/>
      <c r="AAO65" s="18"/>
      <c r="AAP65" s="18"/>
      <c r="AAQ65" s="18"/>
      <c r="AAR65" s="18"/>
      <c r="AAS65" s="18"/>
      <c r="AAT65" s="18"/>
      <c r="AAU65" s="18"/>
      <c r="AAV65" s="18"/>
      <c r="AAW65" s="18"/>
      <c r="AAX65" s="18"/>
      <c r="AAY65" s="18"/>
      <c r="AAZ65" s="18"/>
      <c r="ABA65" s="18"/>
      <c r="ABB65" s="18"/>
      <c r="ABC65" s="18"/>
      <c r="ABD65" s="18"/>
      <c r="ABE65" s="18"/>
      <c r="ABF65" s="18"/>
      <c r="ABG65" s="18"/>
      <c r="ABH65" s="18"/>
      <c r="ABI65" s="18"/>
      <c r="ABJ65" s="18"/>
      <c r="ABK65" s="18"/>
      <c r="ABL65" s="18"/>
      <c r="ABM65" s="18"/>
      <c r="ABN65" s="18"/>
      <c r="ABO65" s="18"/>
      <c r="ABP65" s="18"/>
      <c r="ABQ65" s="18"/>
      <c r="ABR65" s="18"/>
      <c r="ABS65" s="18"/>
      <c r="ABT65" s="18"/>
      <c r="ABU65" s="18"/>
      <c r="ABV65" s="18"/>
      <c r="ABW65" s="18"/>
      <c r="ABX65" s="18"/>
      <c r="ABY65" s="18"/>
      <c r="ABZ65" s="18"/>
      <c r="ACA65" s="18"/>
      <c r="ACB65" s="18"/>
      <c r="ACC65" s="18"/>
      <c r="ACD65" s="18"/>
      <c r="ACE65" s="18"/>
      <c r="ACF65" s="18"/>
      <c r="ACG65" s="18"/>
      <c r="ACH65" s="18"/>
      <c r="ACI65" s="18"/>
      <c r="ACJ65" s="18"/>
      <c r="ACK65" s="18"/>
      <c r="ACL65" s="18"/>
      <c r="ACM65" s="18"/>
      <c r="ACN65" s="18"/>
      <c r="ACO65" s="18"/>
      <c r="ACP65" s="18"/>
      <c r="ACQ65" s="18"/>
      <c r="ACR65" s="18"/>
      <c r="ACS65" s="18"/>
      <c r="ACT65" s="18"/>
      <c r="ACU65" s="18"/>
      <c r="ACV65" s="18"/>
      <c r="ACW65" s="18"/>
      <c r="ACX65" s="18"/>
      <c r="ACY65" s="18"/>
      <c r="ACZ65" s="18"/>
      <c r="ADA65" s="18"/>
      <c r="ADB65" s="18"/>
      <c r="ADC65" s="18"/>
      <c r="ADD65" s="18"/>
      <c r="ADE65" s="18"/>
      <c r="ADF65" s="18"/>
      <c r="ADG65" s="18"/>
    </row>
    <row r="66" spans="1:787" x14ac:dyDescent="0.25">
      <c r="A66" s="58" t="s">
        <v>420</v>
      </c>
      <c r="B66" s="58" t="s">
        <v>421</v>
      </c>
      <c r="C66" s="58" t="s">
        <v>422</v>
      </c>
      <c r="D66" s="59">
        <v>101000</v>
      </c>
      <c r="E66" s="59" t="str">
        <f>VLOOKUP(C66,Data_PulledFromUniProt!$B$2:$E$782,4,FALSE)</f>
        <v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v>
      </c>
      <c r="F66" s="58">
        <v>6.39</v>
      </c>
      <c r="G66" s="81">
        <v>7</v>
      </c>
      <c r="H66" s="81">
        <v>0</v>
      </c>
      <c r="I66" s="81">
        <v>0</v>
      </c>
      <c r="J66" s="81">
        <v>0</v>
      </c>
      <c r="K66" s="81">
        <v>14</v>
      </c>
      <c r="L66" s="81">
        <v>0</v>
      </c>
      <c r="M66" s="81">
        <v>5</v>
      </c>
      <c r="N66" s="81">
        <v>0</v>
      </c>
      <c r="O66" s="81">
        <v>2</v>
      </c>
      <c r="P66" s="81">
        <v>15.5</v>
      </c>
      <c r="Q66" s="81">
        <v>0</v>
      </c>
      <c r="R66" s="81">
        <v>11</v>
      </c>
      <c r="S66" s="81">
        <v>111</v>
      </c>
      <c r="T66" s="81">
        <v>0</v>
      </c>
      <c r="U66" s="81">
        <v>0</v>
      </c>
      <c r="V66" s="81">
        <v>8</v>
      </c>
      <c r="W66" s="81">
        <v>0</v>
      </c>
      <c r="X66" s="81">
        <v>2</v>
      </c>
      <c r="Y66" s="81">
        <v>0</v>
      </c>
      <c r="Z66" s="81">
        <v>0</v>
      </c>
      <c r="AA66" s="81">
        <v>0</v>
      </c>
      <c r="AB66" s="81">
        <v>0</v>
      </c>
      <c r="AC66" s="81">
        <v>0</v>
      </c>
      <c r="AD66" s="81">
        <v>0</v>
      </c>
      <c r="AE66" s="81">
        <v>0</v>
      </c>
      <c r="AF66" s="81">
        <v>0</v>
      </c>
      <c r="AG66" s="81">
        <v>0</v>
      </c>
      <c r="AH66" s="81">
        <v>0</v>
      </c>
      <c r="AI66" s="81">
        <v>0</v>
      </c>
      <c r="AJ66" s="81">
        <v>0</v>
      </c>
      <c r="AK66" s="81">
        <v>6</v>
      </c>
      <c r="AL66" s="81">
        <v>5</v>
      </c>
      <c r="AM66" s="81">
        <v>0</v>
      </c>
      <c r="AN66" s="81">
        <v>0</v>
      </c>
      <c r="AO66" s="81">
        <v>0</v>
      </c>
      <c r="AP66" s="81">
        <v>0</v>
      </c>
      <c r="AQ66" s="81">
        <v>94</v>
      </c>
      <c r="AR66" s="81">
        <v>0</v>
      </c>
      <c r="AS66" s="81">
        <v>4</v>
      </c>
      <c r="AT66" s="81">
        <v>0</v>
      </c>
      <c r="AU66" s="81">
        <v>0</v>
      </c>
      <c r="AV66" s="81">
        <v>0</v>
      </c>
      <c r="AW66" s="81">
        <v>0</v>
      </c>
      <c r="AX66" s="81">
        <v>0</v>
      </c>
      <c r="AY66" s="81">
        <v>0</v>
      </c>
      <c r="AZ66" s="81">
        <v>0</v>
      </c>
      <c r="BA66" s="81">
        <v>0</v>
      </c>
      <c r="BB66" s="81">
        <v>42</v>
      </c>
      <c r="BC66" s="81">
        <v>0</v>
      </c>
      <c r="BD66" s="81">
        <v>102</v>
      </c>
      <c r="BE66" s="81">
        <v>6</v>
      </c>
      <c r="BF66" s="81">
        <v>0</v>
      </c>
      <c r="BG66" s="81">
        <v>131</v>
      </c>
      <c r="BH66" s="81">
        <v>0</v>
      </c>
      <c r="BI66" s="81">
        <v>0</v>
      </c>
      <c r="BJ66" s="81">
        <v>8</v>
      </c>
      <c r="BK66" s="81">
        <v>0</v>
      </c>
      <c r="BL66" s="81">
        <v>0</v>
      </c>
      <c r="BM66" s="81">
        <v>3</v>
      </c>
      <c r="BN66" s="81">
        <v>0</v>
      </c>
      <c r="BO66" s="81">
        <v>0</v>
      </c>
      <c r="BP66" s="81">
        <v>0</v>
      </c>
      <c r="BQ66" s="81">
        <v>0</v>
      </c>
      <c r="BR66" s="81">
        <v>10</v>
      </c>
      <c r="BS66" s="81">
        <v>0</v>
      </c>
      <c r="BT66" s="81">
        <v>0</v>
      </c>
      <c r="BU66" s="81">
        <v>0</v>
      </c>
      <c r="BV66" s="81">
        <v>0</v>
      </c>
      <c r="BW66" s="81">
        <v>0</v>
      </c>
      <c r="BX66" s="81">
        <v>108</v>
      </c>
      <c r="BY66" s="81">
        <v>0</v>
      </c>
      <c r="BZ66" s="81">
        <v>0</v>
      </c>
      <c r="CA66" s="81">
        <v>0</v>
      </c>
      <c r="CB66" s="81">
        <v>0</v>
      </c>
      <c r="CC66" s="81">
        <v>1</v>
      </c>
      <c r="CD66" s="81">
        <v>0</v>
      </c>
      <c r="CE66" s="81">
        <v>0</v>
      </c>
      <c r="CF66" s="81">
        <v>211</v>
      </c>
      <c r="CG66" s="81">
        <v>0</v>
      </c>
      <c r="CH66" s="81">
        <v>25</v>
      </c>
      <c r="CI66" s="81">
        <v>0</v>
      </c>
      <c r="CJ66" s="81">
        <v>0</v>
      </c>
      <c r="CK66" s="81">
        <v>2</v>
      </c>
      <c r="CL66" s="81">
        <v>7</v>
      </c>
      <c r="CM66" s="81">
        <v>0</v>
      </c>
      <c r="CN66" s="81">
        <v>10</v>
      </c>
      <c r="CO66" s="81">
        <v>0</v>
      </c>
      <c r="CP66" s="81">
        <v>0</v>
      </c>
      <c r="CQ66" s="81">
        <v>74</v>
      </c>
      <c r="CR66" s="81">
        <v>0</v>
      </c>
      <c r="CS66" s="81">
        <v>0</v>
      </c>
      <c r="CT66" s="81">
        <v>0</v>
      </c>
      <c r="CU66" s="81">
        <v>0</v>
      </c>
      <c r="CV66" s="81">
        <v>0</v>
      </c>
      <c r="CW66" s="81">
        <v>0</v>
      </c>
      <c r="CX66" s="81">
        <v>173</v>
      </c>
      <c r="CY66" s="81">
        <v>0</v>
      </c>
      <c r="CZ66" s="81">
        <v>0</v>
      </c>
      <c r="DA66" s="81">
        <v>0</v>
      </c>
      <c r="DB66" s="81">
        <v>1</v>
      </c>
      <c r="DC66" s="81">
        <v>0</v>
      </c>
      <c r="DD66" s="81">
        <v>0</v>
      </c>
      <c r="DE66" s="81">
        <v>0</v>
      </c>
      <c r="DF66" s="81">
        <v>0</v>
      </c>
      <c r="DG66" s="81">
        <v>0</v>
      </c>
      <c r="DH66" s="81">
        <v>12</v>
      </c>
      <c r="DI66" s="81">
        <v>4</v>
      </c>
      <c r="DJ66" s="81">
        <v>13</v>
      </c>
      <c r="DK66" s="81">
        <v>58</v>
      </c>
      <c r="DL66" s="81">
        <v>0</v>
      </c>
      <c r="DM66" s="81">
        <v>0</v>
      </c>
      <c r="DN66" s="81">
        <v>0</v>
      </c>
      <c r="DO66" s="81">
        <v>1</v>
      </c>
      <c r="DP66" s="81">
        <v>0</v>
      </c>
      <c r="DQ66" s="81">
        <v>0</v>
      </c>
      <c r="DR66" s="81">
        <v>16</v>
      </c>
      <c r="DS66" s="81">
        <v>143</v>
      </c>
      <c r="DT66" s="81">
        <v>11</v>
      </c>
      <c r="DU66" s="81">
        <v>140</v>
      </c>
      <c r="DV66" s="81">
        <v>2</v>
      </c>
      <c r="DW66" s="81">
        <v>0</v>
      </c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  <c r="JG66" s="18"/>
      <c r="JH66" s="18"/>
      <c r="JI66" s="18"/>
      <c r="JJ66" s="18"/>
      <c r="JK66" s="18"/>
      <c r="JL66" s="18"/>
      <c r="JM66" s="18"/>
      <c r="JN66" s="18"/>
      <c r="JO66" s="18"/>
      <c r="JP66" s="18"/>
      <c r="JQ66" s="18"/>
      <c r="JR66" s="18"/>
      <c r="JS66" s="18"/>
      <c r="JT66" s="18"/>
      <c r="JU66" s="18"/>
      <c r="JV66" s="18"/>
      <c r="JW66" s="18"/>
      <c r="JX66" s="18"/>
      <c r="JY66" s="18"/>
      <c r="JZ66" s="18"/>
      <c r="KA66" s="18"/>
      <c r="KB66" s="18"/>
      <c r="KC66" s="18"/>
      <c r="KD66" s="18"/>
      <c r="KE66" s="18"/>
      <c r="KF66" s="18"/>
      <c r="KG66" s="18"/>
      <c r="KH66" s="18"/>
      <c r="KI66" s="18"/>
      <c r="KJ66" s="18"/>
      <c r="KK66" s="18"/>
      <c r="KL66" s="18"/>
      <c r="KM66" s="18"/>
      <c r="KN66" s="18"/>
      <c r="KO66" s="18"/>
      <c r="KP66" s="18"/>
      <c r="KQ66" s="18"/>
      <c r="KR66" s="18"/>
      <c r="KS66" s="18"/>
      <c r="KT66" s="18"/>
      <c r="KU66" s="18"/>
      <c r="KV66" s="18"/>
      <c r="KW66" s="18"/>
      <c r="KX66" s="18"/>
      <c r="KY66" s="18"/>
      <c r="KZ66" s="18"/>
      <c r="LA66" s="18"/>
      <c r="LB66" s="18"/>
      <c r="LC66" s="18"/>
      <c r="LD66" s="18"/>
      <c r="LE66" s="18"/>
      <c r="LF66" s="18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18"/>
      <c r="LT66" s="18"/>
      <c r="LU66" s="18"/>
      <c r="LV66" s="18"/>
      <c r="LW66" s="18"/>
      <c r="LX66" s="18"/>
      <c r="LY66" s="18"/>
      <c r="LZ66" s="18"/>
      <c r="MA66" s="18"/>
      <c r="MB66" s="18"/>
      <c r="MC66" s="18"/>
      <c r="MD66" s="18"/>
      <c r="ME66" s="18"/>
      <c r="MF66" s="18"/>
      <c r="MG66" s="18"/>
      <c r="MH66" s="18"/>
      <c r="MI66" s="18"/>
      <c r="MJ66" s="18"/>
      <c r="MK66" s="18"/>
      <c r="ML66" s="18"/>
      <c r="MM66" s="18"/>
      <c r="MN66" s="18"/>
      <c r="MO66" s="18"/>
      <c r="MP66" s="18"/>
      <c r="MQ66" s="18"/>
      <c r="MR66" s="18"/>
      <c r="MS66" s="18"/>
      <c r="MT66" s="18"/>
      <c r="MU66" s="18"/>
      <c r="MV66" s="18"/>
      <c r="MW66" s="18"/>
      <c r="MX66" s="18"/>
      <c r="MY66" s="18"/>
      <c r="MZ66" s="18"/>
      <c r="NA66" s="18"/>
      <c r="NB66" s="18"/>
      <c r="NC66" s="18"/>
      <c r="ND66" s="18"/>
      <c r="NE66" s="18"/>
      <c r="NF66" s="18"/>
      <c r="NG66" s="18"/>
      <c r="NH66" s="18"/>
      <c r="NI66" s="18"/>
      <c r="NJ66" s="18"/>
      <c r="NK66" s="18"/>
      <c r="NL66" s="18"/>
      <c r="NM66" s="18"/>
      <c r="NN66" s="18"/>
      <c r="NO66" s="18"/>
      <c r="NP66" s="18"/>
      <c r="NQ66" s="18"/>
      <c r="NR66" s="18"/>
      <c r="NS66" s="18"/>
      <c r="NT66" s="18"/>
      <c r="NU66" s="18"/>
      <c r="NV66" s="18"/>
      <c r="NW66" s="18"/>
      <c r="NX66" s="18"/>
      <c r="NY66" s="18"/>
      <c r="NZ66" s="18"/>
      <c r="OA66" s="18"/>
      <c r="OB66" s="18"/>
      <c r="OC66" s="18"/>
      <c r="OD66" s="18"/>
      <c r="OE66" s="18"/>
      <c r="OF66" s="18"/>
      <c r="OG66" s="18"/>
      <c r="OH66" s="18"/>
      <c r="OI66" s="18"/>
      <c r="OJ66" s="18"/>
      <c r="OK66" s="18"/>
      <c r="OL66" s="18"/>
      <c r="OM66" s="18"/>
      <c r="ON66" s="18"/>
      <c r="OO66" s="18"/>
      <c r="OP66" s="18"/>
      <c r="OQ66" s="18"/>
      <c r="OR66" s="18"/>
      <c r="OS66" s="18"/>
      <c r="OT66" s="18"/>
      <c r="OU66" s="18"/>
      <c r="OV66" s="18"/>
      <c r="OW66" s="18"/>
      <c r="OX66" s="18"/>
      <c r="OY66" s="18"/>
      <c r="OZ66" s="18"/>
      <c r="PA66" s="18"/>
      <c r="PB66" s="18"/>
      <c r="PC66" s="18"/>
      <c r="PD66" s="18"/>
      <c r="PE66" s="18"/>
      <c r="PF66" s="18"/>
      <c r="PG66" s="18"/>
      <c r="PH66" s="18"/>
      <c r="PI66" s="18"/>
      <c r="PJ66" s="18"/>
      <c r="PK66" s="18"/>
      <c r="PL66" s="18"/>
      <c r="PM66" s="18"/>
      <c r="PN66" s="18"/>
      <c r="PO66" s="18"/>
      <c r="PP66" s="18"/>
      <c r="PQ66" s="18"/>
      <c r="PR66" s="18"/>
      <c r="PS66" s="18"/>
      <c r="PT66" s="18"/>
      <c r="PU66" s="18"/>
      <c r="PV66" s="18"/>
      <c r="PW66" s="18"/>
      <c r="PX66" s="18"/>
      <c r="PY66" s="18"/>
      <c r="PZ66" s="18"/>
      <c r="QA66" s="18"/>
      <c r="QB66" s="18"/>
      <c r="QC66" s="18"/>
      <c r="QD66" s="18"/>
      <c r="QE66" s="18"/>
      <c r="QF66" s="18"/>
      <c r="QG66" s="18"/>
      <c r="QH66" s="18"/>
      <c r="QI66" s="18"/>
      <c r="QJ66" s="18"/>
      <c r="QK66" s="18"/>
      <c r="QL66" s="18"/>
      <c r="QM66" s="18"/>
      <c r="QN66" s="18"/>
      <c r="QO66" s="18"/>
      <c r="QP66" s="18"/>
      <c r="QQ66" s="18"/>
      <c r="QR66" s="18"/>
      <c r="QS66" s="18"/>
      <c r="QT66" s="18"/>
      <c r="QU66" s="18"/>
      <c r="QV66" s="18"/>
      <c r="QW66" s="18"/>
      <c r="QX66" s="18"/>
      <c r="QY66" s="18"/>
      <c r="QZ66" s="18"/>
      <c r="RA66" s="18"/>
      <c r="RB66" s="18"/>
      <c r="RC66" s="18"/>
      <c r="RD66" s="18"/>
      <c r="RE66" s="18"/>
      <c r="RF66" s="18"/>
      <c r="RG66" s="18"/>
      <c r="RH66" s="18"/>
      <c r="RI66" s="18"/>
      <c r="RJ66" s="18"/>
      <c r="RK66" s="18"/>
      <c r="RL66" s="18"/>
      <c r="RM66" s="18"/>
      <c r="RN66" s="18"/>
      <c r="RO66" s="18"/>
      <c r="RP66" s="18"/>
      <c r="RQ66" s="18"/>
      <c r="RR66" s="18"/>
      <c r="RS66" s="18"/>
      <c r="RT66" s="18"/>
      <c r="RU66" s="18"/>
      <c r="RV66" s="18"/>
      <c r="RW66" s="18"/>
      <c r="RX66" s="18"/>
      <c r="RY66" s="18"/>
      <c r="RZ66" s="18"/>
      <c r="SA66" s="18"/>
      <c r="SB66" s="18"/>
      <c r="SC66" s="18"/>
      <c r="SD66" s="18"/>
      <c r="SE66" s="18"/>
      <c r="SF66" s="18"/>
      <c r="SG66" s="18"/>
      <c r="SH66" s="18"/>
      <c r="SI66" s="18"/>
      <c r="SJ66" s="18"/>
      <c r="SK66" s="18"/>
      <c r="SL66" s="18"/>
      <c r="SM66" s="18"/>
      <c r="SN66" s="18"/>
      <c r="SO66" s="18"/>
      <c r="SP66" s="18"/>
      <c r="SQ66" s="18"/>
      <c r="SR66" s="18"/>
      <c r="SS66" s="18"/>
      <c r="ST66" s="18"/>
      <c r="SU66" s="18"/>
      <c r="SV66" s="18"/>
      <c r="SW66" s="18"/>
      <c r="SX66" s="18"/>
      <c r="SY66" s="18"/>
      <c r="SZ66" s="18"/>
      <c r="TA66" s="18"/>
      <c r="TB66" s="18"/>
      <c r="TC66" s="18"/>
      <c r="TD66" s="18"/>
      <c r="TE66" s="18"/>
      <c r="TF66" s="18"/>
      <c r="TG66" s="18"/>
      <c r="TH66" s="18"/>
      <c r="TI66" s="18"/>
      <c r="TJ66" s="18"/>
      <c r="TK66" s="18"/>
      <c r="TL66" s="18"/>
      <c r="TM66" s="18"/>
      <c r="TN66" s="18"/>
      <c r="TO66" s="18"/>
      <c r="TP66" s="18"/>
      <c r="TQ66" s="18"/>
      <c r="TR66" s="18"/>
      <c r="TS66" s="18"/>
      <c r="TT66" s="18"/>
      <c r="TU66" s="18"/>
      <c r="TV66" s="18"/>
      <c r="TW66" s="18"/>
      <c r="TX66" s="18"/>
      <c r="TY66" s="18"/>
      <c r="TZ66" s="18"/>
      <c r="UA66" s="18"/>
      <c r="UB66" s="18"/>
      <c r="UC66" s="18"/>
      <c r="UD66" s="18"/>
      <c r="UE66" s="18"/>
      <c r="UF66" s="18"/>
      <c r="UG66" s="18"/>
      <c r="UH66" s="18"/>
      <c r="UI66" s="18"/>
      <c r="UJ66" s="18"/>
      <c r="UK66" s="18"/>
      <c r="UL66" s="18"/>
      <c r="UM66" s="18"/>
      <c r="UN66" s="18"/>
      <c r="UO66" s="18"/>
      <c r="UP66" s="18"/>
      <c r="UQ66" s="18"/>
      <c r="UR66" s="18"/>
      <c r="US66" s="18"/>
      <c r="UT66" s="18"/>
      <c r="UU66" s="18"/>
      <c r="UV66" s="18"/>
      <c r="UW66" s="18"/>
      <c r="UX66" s="18"/>
      <c r="UY66" s="18"/>
      <c r="UZ66" s="18"/>
      <c r="VA66" s="18"/>
      <c r="VB66" s="18"/>
      <c r="VC66" s="18"/>
      <c r="VD66" s="18"/>
      <c r="VE66" s="18"/>
      <c r="VF66" s="18"/>
      <c r="VG66" s="18"/>
      <c r="VH66" s="18"/>
      <c r="VI66" s="18"/>
      <c r="VJ66" s="18"/>
      <c r="VK66" s="18"/>
      <c r="VL66" s="18"/>
      <c r="VM66" s="18"/>
      <c r="VN66" s="18"/>
      <c r="VO66" s="18"/>
      <c r="VP66" s="18"/>
      <c r="VQ66" s="18"/>
      <c r="VR66" s="18"/>
      <c r="VS66" s="18"/>
      <c r="VT66" s="18"/>
      <c r="VU66" s="18"/>
      <c r="VV66" s="18"/>
      <c r="VW66" s="18"/>
      <c r="VX66" s="18"/>
      <c r="VY66" s="18"/>
      <c r="VZ66" s="18"/>
      <c r="WA66" s="18"/>
      <c r="WB66" s="18"/>
      <c r="WC66" s="18"/>
      <c r="WD66" s="18"/>
      <c r="WE66" s="18"/>
      <c r="WF66" s="18"/>
      <c r="WG66" s="18"/>
      <c r="WH66" s="18"/>
      <c r="WI66" s="18"/>
      <c r="WJ66" s="18"/>
      <c r="WK66" s="18"/>
      <c r="WL66" s="18"/>
      <c r="WM66" s="18"/>
      <c r="WN66" s="18"/>
      <c r="WO66" s="18"/>
      <c r="WP66" s="18"/>
      <c r="WQ66" s="18"/>
      <c r="WR66" s="18"/>
      <c r="WS66" s="18"/>
      <c r="WT66" s="18"/>
      <c r="WU66" s="18"/>
      <c r="WV66" s="18"/>
      <c r="WW66" s="18"/>
      <c r="WX66" s="18"/>
      <c r="WY66" s="18"/>
      <c r="WZ66" s="18"/>
      <c r="XA66" s="18"/>
      <c r="XB66" s="18"/>
      <c r="XC66" s="18"/>
      <c r="XD66" s="18"/>
      <c r="XE66" s="18"/>
      <c r="XF66" s="18"/>
      <c r="XG66" s="18"/>
      <c r="XH66" s="18"/>
      <c r="XI66" s="18"/>
      <c r="XJ66" s="18"/>
      <c r="XK66" s="18"/>
      <c r="XL66" s="18"/>
      <c r="XM66" s="18"/>
      <c r="XN66" s="18"/>
      <c r="XO66" s="18"/>
      <c r="XP66" s="18"/>
      <c r="XQ66" s="18"/>
      <c r="XR66" s="18"/>
      <c r="XS66" s="18"/>
      <c r="XT66" s="18"/>
      <c r="XU66" s="18"/>
      <c r="XV66" s="18"/>
      <c r="XW66" s="18"/>
      <c r="XX66" s="18"/>
      <c r="XY66" s="18"/>
      <c r="XZ66" s="18"/>
      <c r="YA66" s="18"/>
      <c r="YB66" s="18"/>
      <c r="YC66" s="18"/>
      <c r="YD66" s="18"/>
      <c r="YE66" s="18"/>
      <c r="YF66" s="18"/>
      <c r="YG66" s="18"/>
      <c r="YH66" s="18"/>
      <c r="YI66" s="18"/>
      <c r="YJ66" s="18"/>
      <c r="YK66" s="18"/>
      <c r="YL66" s="18"/>
      <c r="YM66" s="18"/>
      <c r="YN66" s="18"/>
      <c r="YO66" s="18"/>
      <c r="YP66" s="18"/>
      <c r="YQ66" s="18"/>
      <c r="YR66" s="18"/>
      <c r="YS66" s="18"/>
      <c r="YT66" s="18"/>
      <c r="YU66" s="18"/>
      <c r="YV66" s="18"/>
      <c r="YW66" s="18"/>
      <c r="YX66" s="18"/>
      <c r="YY66" s="18"/>
      <c r="YZ66" s="18"/>
      <c r="ZA66" s="18"/>
      <c r="ZB66" s="18"/>
      <c r="ZC66" s="18"/>
      <c r="ZD66" s="18"/>
      <c r="ZE66" s="18"/>
      <c r="ZF66" s="18"/>
      <c r="ZG66" s="18"/>
      <c r="ZH66" s="18"/>
      <c r="ZI66" s="18"/>
      <c r="ZJ66" s="18"/>
      <c r="ZK66" s="18"/>
      <c r="ZL66" s="18"/>
      <c r="ZM66" s="18"/>
      <c r="ZN66" s="18"/>
      <c r="ZO66" s="18"/>
      <c r="ZP66" s="18"/>
      <c r="ZQ66" s="18"/>
      <c r="ZR66" s="18"/>
      <c r="ZS66" s="18"/>
      <c r="ZT66" s="18"/>
      <c r="ZU66" s="18"/>
      <c r="ZV66" s="18"/>
      <c r="ZW66" s="18"/>
      <c r="ZX66" s="18"/>
      <c r="ZY66" s="18"/>
      <c r="ZZ66" s="18"/>
      <c r="AAA66" s="18"/>
      <c r="AAB66" s="18"/>
      <c r="AAC66" s="18"/>
      <c r="AAD66" s="18"/>
      <c r="AAE66" s="18"/>
      <c r="AAF66" s="18"/>
      <c r="AAG66" s="18"/>
      <c r="AAH66" s="18"/>
      <c r="AAI66" s="18"/>
      <c r="AAJ66" s="18"/>
      <c r="AAK66" s="18"/>
      <c r="AAL66" s="18"/>
      <c r="AAM66" s="18"/>
      <c r="AAN66" s="18"/>
      <c r="AAO66" s="18"/>
      <c r="AAP66" s="18"/>
      <c r="AAQ66" s="18"/>
      <c r="AAR66" s="18"/>
      <c r="AAS66" s="18"/>
      <c r="AAT66" s="18"/>
      <c r="AAU66" s="18"/>
      <c r="AAV66" s="18"/>
      <c r="AAW66" s="18"/>
      <c r="AAX66" s="18"/>
      <c r="AAY66" s="18"/>
      <c r="AAZ66" s="18"/>
      <c r="ABA66" s="18"/>
      <c r="ABB66" s="18"/>
      <c r="ABC66" s="18"/>
      <c r="ABD66" s="18"/>
      <c r="ABE66" s="18"/>
      <c r="ABF66" s="18"/>
      <c r="ABG66" s="18"/>
      <c r="ABH66" s="18"/>
      <c r="ABI66" s="18"/>
      <c r="ABJ66" s="18"/>
      <c r="ABK66" s="18"/>
      <c r="ABL66" s="18"/>
      <c r="ABM66" s="18"/>
      <c r="ABN66" s="18"/>
      <c r="ABO66" s="18"/>
      <c r="ABP66" s="18"/>
      <c r="ABQ66" s="18"/>
      <c r="ABR66" s="18"/>
      <c r="ABS66" s="18"/>
      <c r="ABT66" s="18"/>
      <c r="ABU66" s="18"/>
      <c r="ABV66" s="18"/>
      <c r="ABW66" s="18"/>
      <c r="ABX66" s="18"/>
      <c r="ABY66" s="18"/>
      <c r="ABZ66" s="18"/>
      <c r="ACA66" s="18"/>
      <c r="ACB66" s="18"/>
      <c r="ACC66" s="18"/>
      <c r="ACD66" s="18"/>
      <c r="ACE66" s="18"/>
      <c r="ACF66" s="18"/>
      <c r="ACG66" s="18"/>
      <c r="ACH66" s="18"/>
      <c r="ACI66" s="18"/>
      <c r="ACJ66" s="18"/>
      <c r="ACK66" s="18"/>
      <c r="ACL66" s="18"/>
      <c r="ACM66" s="18"/>
      <c r="ACN66" s="18"/>
      <c r="ACO66" s="18"/>
      <c r="ACP66" s="18"/>
      <c r="ACQ66" s="18"/>
      <c r="ACR66" s="18"/>
      <c r="ACS66" s="18"/>
      <c r="ACT66" s="18"/>
      <c r="ACU66" s="18"/>
      <c r="ACV66" s="18"/>
      <c r="ACW66" s="18"/>
      <c r="ACX66" s="18"/>
      <c r="ACY66" s="18"/>
      <c r="ACZ66" s="18"/>
      <c r="ADA66" s="18"/>
      <c r="ADB66" s="18"/>
      <c r="ADC66" s="18"/>
      <c r="ADD66" s="18"/>
      <c r="ADE66" s="18"/>
      <c r="ADF66" s="18"/>
      <c r="ADG66" s="18"/>
    </row>
    <row r="67" spans="1:787" x14ac:dyDescent="0.25">
      <c r="A67" s="58" t="s">
        <v>423</v>
      </c>
      <c r="B67" s="58" t="s">
        <v>424</v>
      </c>
      <c r="C67" s="58" t="s">
        <v>425</v>
      </c>
      <c r="D67" s="59">
        <v>39000</v>
      </c>
      <c r="E67" s="59" t="str">
        <f>VLOOKUP(C67,Data_PulledFromUniProt!$B$2:$E$782,4,FALSE)</f>
        <v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v>
      </c>
      <c r="F67" s="58">
        <v>6.24</v>
      </c>
      <c r="G67" s="81">
        <v>0</v>
      </c>
      <c r="H67" s="81">
        <v>13</v>
      </c>
      <c r="I67" s="81">
        <v>0</v>
      </c>
      <c r="J67" s="81">
        <v>0</v>
      </c>
      <c r="K67" s="81">
        <v>2</v>
      </c>
      <c r="L67" s="81">
        <v>0</v>
      </c>
      <c r="M67" s="81">
        <v>0</v>
      </c>
      <c r="N67" s="81">
        <v>0</v>
      </c>
      <c r="O67" s="81">
        <v>0</v>
      </c>
      <c r="P67" s="81">
        <v>3.5</v>
      </c>
      <c r="Q67" s="81">
        <v>0</v>
      </c>
      <c r="R67" s="81">
        <v>3</v>
      </c>
      <c r="S67" s="81">
        <v>35</v>
      </c>
      <c r="T67" s="81">
        <v>0</v>
      </c>
      <c r="U67" s="81">
        <v>0</v>
      </c>
      <c r="V67" s="81">
        <v>0</v>
      </c>
      <c r="W67" s="81">
        <v>0.33300000000000002</v>
      </c>
      <c r="X67" s="81">
        <v>0</v>
      </c>
      <c r="Y67" s="81">
        <v>0</v>
      </c>
      <c r="Z67" s="81">
        <v>0</v>
      </c>
      <c r="AA67" s="81">
        <v>0</v>
      </c>
      <c r="AB67" s="81">
        <v>0</v>
      </c>
      <c r="AC67" s="81">
        <v>3</v>
      </c>
      <c r="AD67" s="81">
        <v>0</v>
      </c>
      <c r="AE67" s="81">
        <v>0</v>
      </c>
      <c r="AF67" s="81">
        <v>0</v>
      </c>
      <c r="AG67" s="81">
        <v>0</v>
      </c>
      <c r="AH67" s="81">
        <v>0</v>
      </c>
      <c r="AI67" s="81">
        <v>0</v>
      </c>
      <c r="AJ67" s="81">
        <v>0</v>
      </c>
      <c r="AK67" s="81">
        <v>0</v>
      </c>
      <c r="AL67" s="81">
        <v>0</v>
      </c>
      <c r="AM67" s="81">
        <v>0</v>
      </c>
      <c r="AN67" s="81">
        <v>6</v>
      </c>
      <c r="AO67" s="81">
        <v>0</v>
      </c>
      <c r="AP67" s="81">
        <v>0</v>
      </c>
      <c r="AQ67" s="81">
        <v>27</v>
      </c>
      <c r="AR67" s="81">
        <v>0</v>
      </c>
      <c r="AS67" s="81">
        <v>2</v>
      </c>
      <c r="AT67" s="81">
        <v>0</v>
      </c>
      <c r="AU67" s="81">
        <v>0</v>
      </c>
      <c r="AV67" s="81">
        <v>0</v>
      </c>
      <c r="AW67" s="81">
        <v>0</v>
      </c>
      <c r="AX67" s="81">
        <v>0</v>
      </c>
      <c r="AY67" s="81">
        <v>0</v>
      </c>
      <c r="AZ67" s="81">
        <v>0</v>
      </c>
      <c r="BA67" s="81">
        <v>0</v>
      </c>
      <c r="BB67" s="81">
        <v>10</v>
      </c>
      <c r="BC67" s="81">
        <v>0</v>
      </c>
      <c r="BD67" s="81">
        <v>50</v>
      </c>
      <c r="BE67" s="81">
        <v>2</v>
      </c>
      <c r="BF67" s="81">
        <v>0</v>
      </c>
      <c r="BG67" s="81">
        <v>44.5</v>
      </c>
      <c r="BH67" s="81">
        <v>0</v>
      </c>
      <c r="BI67" s="81">
        <v>0</v>
      </c>
      <c r="BJ67" s="81">
        <v>3</v>
      </c>
      <c r="BK67" s="81">
        <v>0</v>
      </c>
      <c r="BL67" s="81">
        <v>1</v>
      </c>
      <c r="BM67" s="81">
        <v>1</v>
      </c>
      <c r="BN67" s="81">
        <v>0</v>
      </c>
      <c r="BO67" s="81">
        <v>0</v>
      </c>
      <c r="BP67" s="81">
        <v>0</v>
      </c>
      <c r="BQ67" s="81">
        <v>0</v>
      </c>
      <c r="BR67" s="81">
        <v>5</v>
      </c>
      <c r="BS67" s="81">
        <v>0</v>
      </c>
      <c r="BT67" s="81">
        <v>0</v>
      </c>
      <c r="BU67" s="81">
        <v>27</v>
      </c>
      <c r="BV67" s="81">
        <v>0</v>
      </c>
      <c r="BW67" s="81">
        <v>0</v>
      </c>
      <c r="BX67" s="81">
        <v>46</v>
      </c>
      <c r="BY67" s="81">
        <v>0</v>
      </c>
      <c r="BZ67" s="81">
        <v>0</v>
      </c>
      <c r="CA67" s="81">
        <v>0</v>
      </c>
      <c r="CB67" s="81">
        <v>0</v>
      </c>
      <c r="CC67" s="81">
        <v>0</v>
      </c>
      <c r="CD67" s="81">
        <v>0</v>
      </c>
      <c r="CE67" s="81">
        <v>1</v>
      </c>
      <c r="CF67" s="81">
        <v>73</v>
      </c>
      <c r="CG67" s="81">
        <v>0</v>
      </c>
      <c r="CH67" s="81">
        <v>8</v>
      </c>
      <c r="CI67" s="81">
        <v>0</v>
      </c>
      <c r="CJ67" s="81">
        <v>0</v>
      </c>
      <c r="CK67" s="81">
        <v>2</v>
      </c>
      <c r="CL67" s="81">
        <v>2</v>
      </c>
      <c r="CM67" s="81">
        <v>0</v>
      </c>
      <c r="CN67" s="81">
        <v>7</v>
      </c>
      <c r="CO67" s="81">
        <v>0</v>
      </c>
      <c r="CP67" s="81">
        <v>0</v>
      </c>
      <c r="CQ67" s="81">
        <v>26</v>
      </c>
      <c r="CR67" s="81">
        <v>0</v>
      </c>
      <c r="CS67" s="81">
        <v>0</v>
      </c>
      <c r="CT67" s="81">
        <v>7</v>
      </c>
      <c r="CU67" s="81">
        <v>6</v>
      </c>
      <c r="CV67" s="81">
        <v>5</v>
      </c>
      <c r="CW67" s="81">
        <v>5</v>
      </c>
      <c r="CX67" s="81">
        <v>67</v>
      </c>
      <c r="CY67" s="81">
        <v>51</v>
      </c>
      <c r="CZ67" s="81">
        <v>0</v>
      </c>
      <c r="DA67" s="81">
        <v>0</v>
      </c>
      <c r="DB67" s="81">
        <v>0</v>
      </c>
      <c r="DC67" s="81">
        <v>0</v>
      </c>
      <c r="DD67" s="81">
        <v>0</v>
      </c>
      <c r="DE67" s="81">
        <v>0</v>
      </c>
      <c r="DF67" s="81">
        <v>0</v>
      </c>
      <c r="DG67" s="81">
        <v>0</v>
      </c>
      <c r="DH67" s="81">
        <v>12</v>
      </c>
      <c r="DI67" s="81">
        <v>0</v>
      </c>
      <c r="DJ67" s="81">
        <v>11</v>
      </c>
      <c r="DK67" s="81">
        <v>16</v>
      </c>
      <c r="DL67" s="81">
        <v>2</v>
      </c>
      <c r="DM67" s="81">
        <v>4</v>
      </c>
      <c r="DN67" s="81">
        <v>2</v>
      </c>
      <c r="DO67" s="81">
        <v>12</v>
      </c>
      <c r="DP67" s="81">
        <v>7</v>
      </c>
      <c r="DQ67" s="81">
        <v>1</v>
      </c>
      <c r="DR67" s="81">
        <v>8</v>
      </c>
      <c r="DS67" s="81">
        <v>55</v>
      </c>
      <c r="DT67" s="81">
        <v>49</v>
      </c>
      <c r="DU67" s="81">
        <v>57</v>
      </c>
      <c r="DV67" s="81">
        <v>4</v>
      </c>
      <c r="DW67" s="81">
        <v>0</v>
      </c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/>
      <c r="KG67" s="18"/>
      <c r="KH67" s="18"/>
      <c r="KI67" s="18"/>
      <c r="KJ67" s="18"/>
      <c r="KK67" s="18"/>
      <c r="KL67" s="18"/>
      <c r="KM67" s="18"/>
      <c r="KN67" s="18"/>
      <c r="KO67" s="18"/>
      <c r="KP67" s="18"/>
      <c r="KQ67" s="18"/>
      <c r="KR67" s="18"/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  <c r="SP67" s="18"/>
      <c r="SQ67" s="18"/>
      <c r="SR67" s="18"/>
      <c r="SS67" s="18"/>
      <c r="ST67" s="18"/>
      <c r="SU67" s="18"/>
      <c r="SV67" s="18"/>
      <c r="SW67" s="18"/>
      <c r="SX67" s="18"/>
      <c r="SY67" s="18"/>
      <c r="SZ67" s="18"/>
      <c r="TA67" s="18"/>
      <c r="TB67" s="18"/>
      <c r="TC67" s="18"/>
      <c r="TD67" s="18"/>
      <c r="TE67" s="18"/>
      <c r="TF67" s="18"/>
      <c r="TG67" s="18"/>
      <c r="TH67" s="18"/>
      <c r="TI67" s="18"/>
      <c r="TJ67" s="18"/>
      <c r="TK67" s="18"/>
      <c r="TL67" s="18"/>
      <c r="TM67" s="18"/>
      <c r="TN67" s="18"/>
      <c r="TO67" s="18"/>
      <c r="TP67" s="18"/>
      <c r="TQ67" s="18"/>
      <c r="TR67" s="18"/>
      <c r="TS67" s="18"/>
      <c r="TT67" s="18"/>
      <c r="TU67" s="18"/>
      <c r="TV67" s="18"/>
      <c r="TW67" s="18"/>
      <c r="TX67" s="18"/>
      <c r="TY67" s="18"/>
      <c r="TZ67" s="18"/>
      <c r="UA67" s="18"/>
      <c r="UB67" s="18"/>
      <c r="UC67" s="18"/>
      <c r="UD67" s="18"/>
      <c r="UE67" s="18"/>
      <c r="UF67" s="18"/>
      <c r="UG67" s="18"/>
      <c r="UH67" s="18"/>
      <c r="UI67" s="18"/>
      <c r="UJ67" s="18"/>
      <c r="UK67" s="18"/>
      <c r="UL67" s="18"/>
      <c r="UM67" s="18"/>
      <c r="UN67" s="18"/>
      <c r="UO67" s="18"/>
      <c r="UP67" s="18"/>
      <c r="UQ67" s="18"/>
      <c r="UR67" s="18"/>
      <c r="US67" s="18"/>
      <c r="UT67" s="18"/>
      <c r="UU67" s="18"/>
      <c r="UV67" s="18"/>
      <c r="UW67" s="18"/>
      <c r="UX67" s="18"/>
      <c r="UY67" s="18"/>
      <c r="UZ67" s="18"/>
      <c r="VA67" s="18"/>
      <c r="VB67" s="18"/>
      <c r="VC67" s="18"/>
      <c r="VD67" s="18"/>
      <c r="VE67" s="18"/>
      <c r="VF67" s="18"/>
      <c r="VG67" s="18"/>
      <c r="VH67" s="18"/>
      <c r="VI67" s="18"/>
      <c r="VJ67" s="18"/>
      <c r="VK67" s="18"/>
      <c r="VL67" s="18"/>
      <c r="VM67" s="18"/>
      <c r="VN67" s="18"/>
      <c r="VO67" s="18"/>
      <c r="VP67" s="18"/>
      <c r="VQ67" s="18"/>
      <c r="VR67" s="18"/>
      <c r="VS67" s="18"/>
      <c r="VT67" s="18"/>
      <c r="VU67" s="18"/>
      <c r="VV67" s="18"/>
      <c r="VW67" s="18"/>
      <c r="VX67" s="18"/>
      <c r="VY67" s="18"/>
      <c r="VZ67" s="18"/>
      <c r="WA67" s="18"/>
      <c r="WB67" s="18"/>
      <c r="WC67" s="18"/>
      <c r="WD67" s="18"/>
      <c r="WE67" s="18"/>
      <c r="WF67" s="18"/>
      <c r="WG67" s="18"/>
      <c r="WH67" s="18"/>
      <c r="WI67" s="18"/>
      <c r="WJ67" s="18"/>
      <c r="WK67" s="18"/>
      <c r="WL67" s="18"/>
      <c r="WM67" s="18"/>
      <c r="WN67" s="18"/>
      <c r="WO67" s="18"/>
      <c r="WP67" s="18"/>
      <c r="WQ67" s="18"/>
      <c r="WR67" s="18"/>
      <c r="WS67" s="18"/>
      <c r="WT67" s="18"/>
      <c r="WU67" s="18"/>
      <c r="WV67" s="18"/>
      <c r="WW67" s="18"/>
      <c r="WX67" s="18"/>
      <c r="WY67" s="18"/>
      <c r="WZ67" s="18"/>
      <c r="XA67" s="18"/>
      <c r="XB67" s="18"/>
      <c r="XC67" s="18"/>
      <c r="XD67" s="18"/>
      <c r="XE67" s="18"/>
      <c r="XF67" s="18"/>
      <c r="XG67" s="18"/>
      <c r="XH67" s="18"/>
      <c r="XI67" s="18"/>
      <c r="XJ67" s="18"/>
      <c r="XK67" s="18"/>
      <c r="XL67" s="18"/>
      <c r="XM67" s="18"/>
      <c r="XN67" s="18"/>
      <c r="XO67" s="18"/>
      <c r="XP67" s="18"/>
      <c r="XQ67" s="18"/>
      <c r="XR67" s="18"/>
      <c r="XS67" s="18"/>
      <c r="XT67" s="18"/>
      <c r="XU67" s="18"/>
      <c r="XV67" s="18"/>
      <c r="XW67" s="18"/>
      <c r="XX67" s="18"/>
      <c r="XY67" s="18"/>
      <c r="XZ67" s="18"/>
      <c r="YA67" s="18"/>
      <c r="YB67" s="18"/>
      <c r="YC67" s="18"/>
      <c r="YD67" s="18"/>
      <c r="YE67" s="18"/>
      <c r="YF67" s="18"/>
      <c r="YG67" s="18"/>
      <c r="YH67" s="18"/>
      <c r="YI67" s="18"/>
      <c r="YJ67" s="18"/>
      <c r="YK67" s="18"/>
      <c r="YL67" s="18"/>
      <c r="YM67" s="18"/>
      <c r="YN67" s="18"/>
      <c r="YO67" s="18"/>
      <c r="YP67" s="18"/>
      <c r="YQ67" s="18"/>
      <c r="YR67" s="18"/>
      <c r="YS67" s="18"/>
      <c r="YT67" s="18"/>
      <c r="YU67" s="18"/>
      <c r="YV67" s="18"/>
      <c r="YW67" s="18"/>
      <c r="YX67" s="18"/>
      <c r="YY67" s="18"/>
      <c r="YZ67" s="18"/>
      <c r="ZA67" s="18"/>
      <c r="ZB67" s="18"/>
      <c r="ZC67" s="18"/>
      <c r="ZD67" s="18"/>
      <c r="ZE67" s="18"/>
      <c r="ZF67" s="18"/>
      <c r="ZG67" s="18"/>
      <c r="ZH67" s="18"/>
      <c r="ZI67" s="18"/>
      <c r="ZJ67" s="18"/>
      <c r="ZK67" s="18"/>
      <c r="ZL67" s="18"/>
      <c r="ZM67" s="18"/>
      <c r="ZN67" s="18"/>
      <c r="ZO67" s="18"/>
      <c r="ZP67" s="18"/>
      <c r="ZQ67" s="18"/>
      <c r="ZR67" s="18"/>
      <c r="ZS67" s="18"/>
      <c r="ZT67" s="18"/>
      <c r="ZU67" s="18"/>
      <c r="ZV67" s="18"/>
      <c r="ZW67" s="18"/>
      <c r="ZX67" s="18"/>
      <c r="ZY67" s="18"/>
      <c r="ZZ67" s="18"/>
      <c r="AAA67" s="18"/>
      <c r="AAB67" s="18"/>
      <c r="AAC67" s="18"/>
      <c r="AAD67" s="18"/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8"/>
      <c r="AAS67" s="18"/>
      <c r="AAT67" s="18"/>
      <c r="AAU67" s="18"/>
      <c r="AAV67" s="18"/>
      <c r="AAW67" s="18"/>
      <c r="AAX67" s="18"/>
      <c r="AAY67" s="18"/>
      <c r="AAZ67" s="18"/>
      <c r="ABA67" s="18"/>
      <c r="ABB67" s="18"/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18"/>
      <c r="ABO67" s="18"/>
      <c r="ABP67" s="18"/>
      <c r="ABQ67" s="18"/>
      <c r="ABR67" s="18"/>
      <c r="ABS67" s="18"/>
      <c r="ABT67" s="18"/>
      <c r="ABU67" s="18"/>
      <c r="ABV67" s="18"/>
      <c r="ABW67" s="18"/>
      <c r="ABX67" s="18"/>
      <c r="ABY67" s="18"/>
      <c r="ABZ67" s="18"/>
      <c r="ACA67" s="18"/>
      <c r="ACB67" s="18"/>
      <c r="ACC67" s="18"/>
      <c r="ACD67" s="18"/>
      <c r="ACE67" s="18"/>
      <c r="ACF67" s="18"/>
      <c r="ACG67" s="18"/>
      <c r="ACH67" s="18"/>
      <c r="ACI67" s="18"/>
      <c r="ACJ67" s="18"/>
      <c r="ACK67" s="18"/>
      <c r="ACL67" s="18"/>
      <c r="ACM67" s="18"/>
      <c r="ACN67" s="18"/>
      <c r="ACO67" s="18"/>
      <c r="ACP67" s="18"/>
      <c r="ACQ67" s="18"/>
      <c r="ACR67" s="18"/>
      <c r="ACS67" s="18"/>
      <c r="ACT67" s="18"/>
      <c r="ACU67" s="18"/>
      <c r="ACV67" s="18"/>
      <c r="ACW67" s="18"/>
      <c r="ACX67" s="18"/>
      <c r="ACY67" s="18"/>
      <c r="ACZ67" s="18"/>
      <c r="ADA67" s="18"/>
      <c r="ADB67" s="18"/>
      <c r="ADC67" s="18"/>
      <c r="ADD67" s="18"/>
      <c r="ADE67" s="18"/>
      <c r="ADF67" s="18"/>
      <c r="ADG67" s="18"/>
    </row>
    <row r="68" spans="1:787" x14ac:dyDescent="0.25">
      <c r="A68" s="58" t="s">
        <v>426</v>
      </c>
      <c r="B68" s="58" t="s">
        <v>427</v>
      </c>
      <c r="C68" s="58" t="s">
        <v>428</v>
      </c>
      <c r="D68" s="59">
        <v>18100</v>
      </c>
      <c r="E68" s="59" t="str">
        <f>VLOOKUP(C68,Data_PulledFromUniProt!$B$2:$E$782,4,FALSE)</f>
        <v>MKNHLLFWGVLAVFIKAVHVKAQEDERIVLVDNKCKCARITSRIIRSSEDPNEDIVERNIRIIVPLNNRENISDPTSPLRTRFVYHLSDLCKKCDPTEVELDNQIVTATQSNICDEDSATETCYTYDRNKCYTAVVPLVYGGETKMVETALTPDACYPD</v>
      </c>
      <c r="F68" s="58">
        <v>5.14</v>
      </c>
      <c r="G68" s="81">
        <v>0</v>
      </c>
      <c r="H68" s="81">
        <v>3</v>
      </c>
      <c r="I68" s="81">
        <v>0</v>
      </c>
      <c r="J68" s="81">
        <v>0</v>
      </c>
      <c r="K68" s="81">
        <v>4</v>
      </c>
      <c r="L68" s="81">
        <v>0</v>
      </c>
      <c r="M68" s="81">
        <v>0</v>
      </c>
      <c r="N68" s="81">
        <v>1</v>
      </c>
      <c r="O68" s="81">
        <v>4</v>
      </c>
      <c r="P68" s="81">
        <v>0</v>
      </c>
      <c r="Q68" s="81">
        <v>5</v>
      </c>
      <c r="R68" s="81">
        <v>3</v>
      </c>
      <c r="S68" s="81">
        <v>0</v>
      </c>
      <c r="T68" s="81">
        <v>0</v>
      </c>
      <c r="U68" s="81">
        <v>0</v>
      </c>
      <c r="V68" s="81">
        <v>0</v>
      </c>
      <c r="W68" s="81">
        <v>0</v>
      </c>
      <c r="X68" s="81">
        <v>0</v>
      </c>
      <c r="Y68" s="81">
        <v>0</v>
      </c>
      <c r="Z68" s="81">
        <v>3</v>
      </c>
      <c r="AA68" s="81">
        <v>0</v>
      </c>
      <c r="AB68" s="81">
        <v>0</v>
      </c>
      <c r="AC68" s="81">
        <v>0</v>
      </c>
      <c r="AD68" s="81">
        <v>0</v>
      </c>
      <c r="AE68" s="81">
        <v>0</v>
      </c>
      <c r="AF68" s="81">
        <v>0</v>
      </c>
      <c r="AG68" s="81">
        <v>2</v>
      </c>
      <c r="AH68" s="81">
        <v>0</v>
      </c>
      <c r="AI68" s="81">
        <v>0</v>
      </c>
      <c r="AJ68" s="81">
        <v>0</v>
      </c>
      <c r="AK68" s="81">
        <v>2</v>
      </c>
      <c r="AL68" s="81">
        <v>0</v>
      </c>
      <c r="AM68" s="81">
        <v>0</v>
      </c>
      <c r="AN68" s="81">
        <v>0</v>
      </c>
      <c r="AO68" s="81">
        <v>0</v>
      </c>
      <c r="AP68" s="81">
        <v>0</v>
      </c>
      <c r="AQ68" s="81">
        <v>0</v>
      </c>
      <c r="AR68" s="81">
        <v>0</v>
      </c>
      <c r="AS68" s="81">
        <v>3.5</v>
      </c>
      <c r="AT68" s="81">
        <v>0</v>
      </c>
      <c r="AU68" s="81">
        <v>0</v>
      </c>
      <c r="AV68" s="81">
        <v>0</v>
      </c>
      <c r="AW68" s="81">
        <v>0</v>
      </c>
      <c r="AX68" s="81">
        <v>0</v>
      </c>
      <c r="AY68" s="81">
        <v>0</v>
      </c>
      <c r="AZ68" s="81">
        <v>4</v>
      </c>
      <c r="BA68" s="81">
        <v>0</v>
      </c>
      <c r="BB68" s="81">
        <v>2</v>
      </c>
      <c r="BC68" s="81">
        <v>0</v>
      </c>
      <c r="BD68" s="81">
        <v>4</v>
      </c>
      <c r="BE68" s="81">
        <v>1</v>
      </c>
      <c r="BF68" s="81">
        <v>0</v>
      </c>
      <c r="BG68" s="81">
        <v>1.5</v>
      </c>
      <c r="BH68" s="81">
        <v>3</v>
      </c>
      <c r="BI68" s="81">
        <v>3</v>
      </c>
      <c r="BJ68" s="81">
        <v>4</v>
      </c>
      <c r="BK68" s="81">
        <v>0</v>
      </c>
      <c r="BL68" s="81">
        <v>0</v>
      </c>
      <c r="BM68" s="81">
        <v>0</v>
      </c>
      <c r="BN68" s="81">
        <v>0</v>
      </c>
      <c r="BO68" s="81">
        <v>0</v>
      </c>
      <c r="BP68" s="81">
        <v>0</v>
      </c>
      <c r="BQ68" s="81">
        <v>0</v>
      </c>
      <c r="BR68" s="81">
        <v>0</v>
      </c>
      <c r="BS68" s="81">
        <v>0</v>
      </c>
      <c r="BT68" s="81">
        <v>0</v>
      </c>
      <c r="BU68" s="81">
        <v>3</v>
      </c>
      <c r="BV68" s="81">
        <v>0</v>
      </c>
      <c r="BW68" s="81">
        <v>0</v>
      </c>
      <c r="BX68" s="81">
        <v>0</v>
      </c>
      <c r="BY68" s="81">
        <v>2</v>
      </c>
      <c r="BZ68" s="81">
        <v>0</v>
      </c>
      <c r="CA68" s="81">
        <v>1</v>
      </c>
      <c r="CB68" s="81">
        <v>0</v>
      </c>
      <c r="CC68" s="81">
        <v>3</v>
      </c>
      <c r="CD68" s="81">
        <v>0</v>
      </c>
      <c r="CE68" s="81">
        <v>2</v>
      </c>
      <c r="CF68" s="81">
        <v>0</v>
      </c>
      <c r="CG68" s="81">
        <v>0</v>
      </c>
      <c r="CH68" s="81">
        <v>0</v>
      </c>
      <c r="CI68" s="81">
        <v>0</v>
      </c>
      <c r="CJ68" s="81">
        <v>3</v>
      </c>
      <c r="CK68" s="81">
        <v>0</v>
      </c>
      <c r="CL68" s="81">
        <v>0</v>
      </c>
      <c r="CM68" s="81">
        <v>1</v>
      </c>
      <c r="CN68" s="81">
        <v>0</v>
      </c>
      <c r="CO68" s="81">
        <v>0</v>
      </c>
      <c r="CP68" s="81">
        <v>0</v>
      </c>
      <c r="CQ68" s="81">
        <v>0</v>
      </c>
      <c r="CR68" s="81">
        <v>0</v>
      </c>
      <c r="CS68" s="81">
        <v>0</v>
      </c>
      <c r="CT68" s="81">
        <v>1</v>
      </c>
      <c r="CU68" s="81">
        <v>2</v>
      </c>
      <c r="CV68" s="81">
        <v>0</v>
      </c>
      <c r="CW68" s="81">
        <v>0</v>
      </c>
      <c r="CX68" s="81">
        <v>2</v>
      </c>
      <c r="CY68" s="81">
        <v>2</v>
      </c>
      <c r="CZ68" s="81">
        <v>0</v>
      </c>
      <c r="DA68" s="81">
        <v>0</v>
      </c>
      <c r="DB68" s="81">
        <v>1</v>
      </c>
      <c r="DC68" s="81">
        <v>0</v>
      </c>
      <c r="DD68" s="81">
        <v>7</v>
      </c>
      <c r="DE68" s="81">
        <v>0</v>
      </c>
      <c r="DF68" s="81">
        <v>0</v>
      </c>
      <c r="DG68" s="81">
        <v>0</v>
      </c>
      <c r="DH68" s="81">
        <v>4</v>
      </c>
      <c r="DI68" s="81">
        <v>0</v>
      </c>
      <c r="DJ68" s="81">
        <v>0</v>
      </c>
      <c r="DK68" s="81">
        <v>2</v>
      </c>
      <c r="DL68" s="81">
        <v>0</v>
      </c>
      <c r="DM68" s="81">
        <v>0</v>
      </c>
      <c r="DN68" s="81">
        <v>3</v>
      </c>
      <c r="DO68" s="81">
        <v>3</v>
      </c>
      <c r="DP68" s="81">
        <v>5</v>
      </c>
      <c r="DQ68" s="81">
        <v>0</v>
      </c>
      <c r="DR68" s="81">
        <v>4</v>
      </c>
      <c r="DS68" s="81">
        <v>4</v>
      </c>
      <c r="DT68" s="81">
        <v>6</v>
      </c>
      <c r="DU68" s="81">
        <v>4</v>
      </c>
      <c r="DV68" s="81">
        <v>4</v>
      </c>
      <c r="DW68" s="81">
        <v>3</v>
      </c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  <c r="IB68" s="18"/>
      <c r="IC68" s="18"/>
      <c r="ID68" s="18"/>
      <c r="IE68" s="18"/>
      <c r="IF68" s="18"/>
      <c r="IG68" s="18"/>
      <c r="IH68" s="18"/>
      <c r="II68" s="18"/>
      <c r="IJ68" s="18"/>
      <c r="IK68" s="18"/>
      <c r="IL68" s="18"/>
      <c r="IM68" s="18"/>
      <c r="IN68" s="18"/>
      <c r="IO68" s="18"/>
      <c r="IP68" s="18"/>
      <c r="IQ68" s="18"/>
      <c r="IR68" s="18"/>
      <c r="IS68" s="18"/>
      <c r="IT68" s="18"/>
      <c r="IU68" s="18"/>
      <c r="IV68" s="18"/>
      <c r="IW68" s="18"/>
      <c r="IX68" s="18"/>
      <c r="IY68" s="18"/>
      <c r="IZ68" s="18"/>
      <c r="JA68" s="18"/>
      <c r="JB68" s="18"/>
      <c r="JC68" s="18"/>
      <c r="JD68" s="18"/>
      <c r="JE68" s="18"/>
      <c r="JF68" s="18"/>
      <c r="JG68" s="18"/>
      <c r="JH68" s="18"/>
      <c r="JI68" s="18"/>
      <c r="JJ68" s="18"/>
      <c r="JK68" s="18"/>
      <c r="JL68" s="18"/>
      <c r="JM68" s="18"/>
      <c r="JN68" s="18"/>
      <c r="JO68" s="18"/>
      <c r="JP68" s="18"/>
      <c r="JQ68" s="18"/>
      <c r="JR68" s="18"/>
      <c r="JS68" s="18"/>
      <c r="JT68" s="18"/>
      <c r="JU68" s="18"/>
      <c r="JV68" s="18"/>
      <c r="JW68" s="18"/>
      <c r="JX68" s="18"/>
      <c r="JY68" s="18"/>
      <c r="JZ68" s="18"/>
      <c r="KA68" s="18"/>
      <c r="KB68" s="18"/>
      <c r="KC68" s="18"/>
      <c r="KD68" s="18"/>
      <c r="KE68" s="18"/>
      <c r="KF68" s="18"/>
      <c r="KG68" s="18"/>
      <c r="KH68" s="18"/>
      <c r="KI68" s="18"/>
      <c r="KJ68" s="18"/>
      <c r="KK68" s="18"/>
      <c r="KL68" s="18"/>
      <c r="KM68" s="18"/>
      <c r="KN68" s="18"/>
      <c r="KO68" s="18"/>
      <c r="KP68" s="18"/>
      <c r="KQ68" s="18"/>
      <c r="KR68" s="18"/>
      <c r="KS68" s="18"/>
      <c r="KT68" s="18"/>
      <c r="KU68" s="18"/>
      <c r="KV68" s="18"/>
      <c r="KW68" s="18"/>
      <c r="KX68" s="18"/>
      <c r="KY68" s="18"/>
      <c r="KZ68" s="18"/>
      <c r="LA68" s="18"/>
      <c r="LB68" s="18"/>
      <c r="LC68" s="18"/>
      <c r="LD68" s="18"/>
      <c r="LE68" s="18"/>
      <c r="LF68" s="18"/>
      <c r="LG68" s="18"/>
      <c r="LH68" s="18"/>
      <c r="LI68" s="18"/>
      <c r="LJ68" s="18"/>
      <c r="LK68" s="18"/>
      <c r="LL68" s="18"/>
      <c r="LM68" s="18"/>
      <c r="LN68" s="18"/>
      <c r="LO68" s="18"/>
      <c r="LP68" s="18"/>
      <c r="LQ68" s="18"/>
      <c r="LR68" s="18"/>
      <c r="LS68" s="18"/>
      <c r="LT68" s="18"/>
      <c r="LU68" s="18"/>
      <c r="LV68" s="18"/>
      <c r="LW68" s="18"/>
      <c r="LX68" s="18"/>
      <c r="LY68" s="18"/>
      <c r="LZ68" s="18"/>
      <c r="MA68" s="18"/>
      <c r="MB68" s="18"/>
      <c r="MC68" s="18"/>
      <c r="MD68" s="18"/>
      <c r="ME68" s="18"/>
      <c r="MF68" s="18"/>
      <c r="MG68" s="18"/>
      <c r="MH68" s="18"/>
      <c r="MI68" s="18"/>
      <c r="MJ68" s="18"/>
      <c r="MK68" s="18"/>
      <c r="ML68" s="18"/>
      <c r="MM68" s="18"/>
      <c r="MN68" s="18"/>
      <c r="MO68" s="18"/>
      <c r="MP68" s="18"/>
      <c r="MQ68" s="18"/>
      <c r="MR68" s="18"/>
      <c r="MS68" s="18"/>
      <c r="MT68" s="18"/>
      <c r="MU68" s="18"/>
      <c r="MV68" s="18"/>
      <c r="MW68" s="18"/>
      <c r="MX68" s="18"/>
      <c r="MY68" s="18"/>
      <c r="MZ68" s="18"/>
      <c r="NA68" s="18"/>
      <c r="NB68" s="18"/>
      <c r="NC68" s="18"/>
      <c r="ND68" s="18"/>
      <c r="NE68" s="18"/>
      <c r="NF68" s="18"/>
      <c r="NG68" s="18"/>
      <c r="NH68" s="18"/>
      <c r="NI68" s="18"/>
      <c r="NJ68" s="18"/>
      <c r="NK68" s="18"/>
      <c r="NL68" s="18"/>
      <c r="NM68" s="18"/>
      <c r="NN68" s="18"/>
      <c r="NO68" s="18"/>
      <c r="NP68" s="18"/>
      <c r="NQ68" s="18"/>
      <c r="NR68" s="18"/>
      <c r="NS68" s="18"/>
      <c r="NT68" s="18"/>
      <c r="NU68" s="18"/>
      <c r="NV68" s="18"/>
      <c r="NW68" s="18"/>
      <c r="NX68" s="18"/>
      <c r="NY68" s="18"/>
      <c r="NZ68" s="18"/>
      <c r="OA68" s="18"/>
      <c r="OB68" s="18"/>
      <c r="OC68" s="18"/>
      <c r="OD68" s="18"/>
      <c r="OE68" s="18"/>
      <c r="OF68" s="18"/>
      <c r="OG68" s="18"/>
      <c r="OH68" s="18"/>
      <c r="OI68" s="18"/>
      <c r="OJ68" s="18"/>
      <c r="OK68" s="18"/>
      <c r="OL68" s="18"/>
      <c r="OM68" s="18"/>
      <c r="ON68" s="18"/>
      <c r="OO68" s="18"/>
      <c r="OP68" s="18"/>
      <c r="OQ68" s="18"/>
      <c r="OR68" s="18"/>
      <c r="OS68" s="18"/>
      <c r="OT68" s="18"/>
      <c r="OU68" s="18"/>
      <c r="OV68" s="18"/>
      <c r="OW68" s="18"/>
      <c r="OX68" s="18"/>
      <c r="OY68" s="18"/>
      <c r="OZ68" s="18"/>
      <c r="PA68" s="18"/>
      <c r="PB68" s="18"/>
      <c r="PC68" s="18"/>
      <c r="PD68" s="18"/>
      <c r="PE68" s="18"/>
      <c r="PF68" s="18"/>
      <c r="PG68" s="18"/>
      <c r="PH68" s="18"/>
      <c r="PI68" s="18"/>
      <c r="PJ68" s="18"/>
      <c r="PK68" s="18"/>
      <c r="PL68" s="18"/>
      <c r="PM68" s="18"/>
      <c r="PN68" s="18"/>
      <c r="PO68" s="18"/>
      <c r="PP68" s="18"/>
      <c r="PQ68" s="18"/>
      <c r="PR68" s="18"/>
      <c r="PS68" s="18"/>
      <c r="PT68" s="18"/>
      <c r="PU68" s="18"/>
      <c r="PV68" s="18"/>
      <c r="PW68" s="18"/>
      <c r="PX68" s="18"/>
      <c r="PY68" s="18"/>
      <c r="PZ68" s="18"/>
      <c r="QA68" s="18"/>
      <c r="QB68" s="18"/>
      <c r="QC68" s="18"/>
      <c r="QD68" s="18"/>
      <c r="QE68" s="18"/>
      <c r="QF68" s="18"/>
      <c r="QG68" s="18"/>
      <c r="QH68" s="18"/>
      <c r="QI68" s="18"/>
      <c r="QJ68" s="18"/>
      <c r="QK68" s="18"/>
      <c r="QL68" s="18"/>
      <c r="QM68" s="18"/>
      <c r="QN68" s="18"/>
      <c r="QO68" s="18"/>
      <c r="QP68" s="18"/>
      <c r="QQ68" s="18"/>
      <c r="QR68" s="18"/>
      <c r="QS68" s="18"/>
      <c r="QT68" s="18"/>
      <c r="QU68" s="18"/>
      <c r="QV68" s="18"/>
      <c r="QW68" s="18"/>
      <c r="QX68" s="18"/>
      <c r="QY68" s="18"/>
      <c r="QZ68" s="18"/>
      <c r="RA68" s="18"/>
      <c r="RB68" s="18"/>
      <c r="RC68" s="18"/>
      <c r="RD68" s="18"/>
      <c r="RE68" s="18"/>
      <c r="RF68" s="18"/>
      <c r="RG68" s="18"/>
      <c r="RH68" s="18"/>
      <c r="RI68" s="18"/>
      <c r="RJ68" s="18"/>
      <c r="RK68" s="18"/>
      <c r="RL68" s="18"/>
      <c r="RM68" s="18"/>
      <c r="RN68" s="18"/>
      <c r="RO68" s="18"/>
      <c r="RP68" s="18"/>
      <c r="RQ68" s="18"/>
      <c r="RR68" s="18"/>
      <c r="RS68" s="18"/>
      <c r="RT68" s="18"/>
      <c r="RU68" s="18"/>
      <c r="RV68" s="18"/>
      <c r="RW68" s="18"/>
      <c r="RX68" s="18"/>
      <c r="RY68" s="18"/>
      <c r="RZ68" s="18"/>
      <c r="SA68" s="18"/>
      <c r="SB68" s="18"/>
      <c r="SC68" s="18"/>
      <c r="SD68" s="18"/>
      <c r="SE68" s="18"/>
      <c r="SF68" s="18"/>
      <c r="SG68" s="18"/>
      <c r="SH68" s="18"/>
      <c r="SI68" s="18"/>
      <c r="SJ68" s="18"/>
      <c r="SK68" s="18"/>
      <c r="SL68" s="18"/>
      <c r="SM68" s="18"/>
      <c r="SN68" s="18"/>
      <c r="SO68" s="18"/>
      <c r="SP68" s="18"/>
      <c r="SQ68" s="18"/>
      <c r="SR68" s="18"/>
      <c r="SS68" s="18"/>
      <c r="ST68" s="18"/>
      <c r="SU68" s="18"/>
      <c r="SV68" s="18"/>
      <c r="SW68" s="18"/>
      <c r="SX68" s="18"/>
      <c r="SY68" s="18"/>
      <c r="SZ68" s="18"/>
      <c r="TA68" s="18"/>
      <c r="TB68" s="18"/>
      <c r="TC68" s="18"/>
      <c r="TD68" s="18"/>
      <c r="TE68" s="18"/>
      <c r="TF68" s="18"/>
      <c r="TG68" s="18"/>
      <c r="TH68" s="18"/>
      <c r="TI68" s="18"/>
      <c r="TJ68" s="18"/>
      <c r="TK68" s="18"/>
      <c r="TL68" s="18"/>
      <c r="TM68" s="18"/>
      <c r="TN68" s="18"/>
      <c r="TO68" s="18"/>
      <c r="TP68" s="18"/>
      <c r="TQ68" s="18"/>
      <c r="TR68" s="18"/>
      <c r="TS68" s="18"/>
      <c r="TT68" s="18"/>
      <c r="TU68" s="18"/>
      <c r="TV68" s="18"/>
      <c r="TW68" s="18"/>
      <c r="TX68" s="18"/>
      <c r="TY68" s="18"/>
      <c r="TZ68" s="18"/>
      <c r="UA68" s="18"/>
      <c r="UB68" s="18"/>
      <c r="UC68" s="18"/>
      <c r="UD68" s="18"/>
      <c r="UE68" s="18"/>
      <c r="UF68" s="18"/>
      <c r="UG68" s="18"/>
      <c r="UH68" s="18"/>
      <c r="UI68" s="18"/>
      <c r="UJ68" s="18"/>
      <c r="UK68" s="18"/>
      <c r="UL68" s="18"/>
      <c r="UM68" s="18"/>
      <c r="UN68" s="18"/>
      <c r="UO68" s="18"/>
      <c r="UP68" s="18"/>
      <c r="UQ68" s="18"/>
      <c r="UR68" s="18"/>
      <c r="US68" s="18"/>
      <c r="UT68" s="18"/>
      <c r="UU68" s="18"/>
      <c r="UV68" s="18"/>
      <c r="UW68" s="18"/>
      <c r="UX68" s="18"/>
      <c r="UY68" s="18"/>
      <c r="UZ68" s="18"/>
      <c r="VA68" s="18"/>
      <c r="VB68" s="18"/>
      <c r="VC68" s="18"/>
      <c r="VD68" s="18"/>
      <c r="VE68" s="18"/>
      <c r="VF68" s="18"/>
      <c r="VG68" s="18"/>
      <c r="VH68" s="18"/>
      <c r="VI68" s="18"/>
      <c r="VJ68" s="18"/>
      <c r="VK68" s="18"/>
      <c r="VL68" s="18"/>
      <c r="VM68" s="18"/>
      <c r="VN68" s="18"/>
      <c r="VO68" s="18"/>
      <c r="VP68" s="18"/>
      <c r="VQ68" s="18"/>
      <c r="VR68" s="18"/>
      <c r="VS68" s="18"/>
      <c r="VT68" s="18"/>
      <c r="VU68" s="18"/>
      <c r="VV68" s="18"/>
      <c r="VW68" s="18"/>
      <c r="VX68" s="18"/>
      <c r="VY68" s="18"/>
      <c r="VZ68" s="18"/>
      <c r="WA68" s="18"/>
      <c r="WB68" s="18"/>
      <c r="WC68" s="18"/>
      <c r="WD68" s="18"/>
      <c r="WE68" s="18"/>
      <c r="WF68" s="18"/>
      <c r="WG68" s="18"/>
      <c r="WH68" s="18"/>
      <c r="WI68" s="18"/>
      <c r="WJ68" s="18"/>
      <c r="WK68" s="18"/>
      <c r="WL68" s="18"/>
      <c r="WM68" s="18"/>
      <c r="WN68" s="18"/>
      <c r="WO68" s="18"/>
      <c r="WP68" s="18"/>
      <c r="WQ68" s="18"/>
      <c r="WR68" s="18"/>
      <c r="WS68" s="18"/>
      <c r="WT68" s="18"/>
      <c r="WU68" s="18"/>
      <c r="WV68" s="18"/>
      <c r="WW68" s="18"/>
      <c r="WX68" s="18"/>
      <c r="WY68" s="18"/>
      <c r="WZ68" s="18"/>
      <c r="XA68" s="18"/>
      <c r="XB68" s="18"/>
      <c r="XC68" s="18"/>
      <c r="XD68" s="18"/>
      <c r="XE68" s="18"/>
      <c r="XF68" s="18"/>
      <c r="XG68" s="18"/>
      <c r="XH68" s="18"/>
      <c r="XI68" s="18"/>
      <c r="XJ68" s="18"/>
      <c r="XK68" s="18"/>
      <c r="XL68" s="18"/>
      <c r="XM68" s="18"/>
      <c r="XN68" s="18"/>
      <c r="XO68" s="18"/>
      <c r="XP68" s="18"/>
      <c r="XQ68" s="18"/>
      <c r="XR68" s="18"/>
      <c r="XS68" s="18"/>
      <c r="XT68" s="18"/>
      <c r="XU68" s="18"/>
      <c r="XV68" s="18"/>
      <c r="XW68" s="18"/>
      <c r="XX68" s="18"/>
      <c r="XY68" s="18"/>
      <c r="XZ68" s="18"/>
      <c r="YA68" s="18"/>
      <c r="YB68" s="18"/>
      <c r="YC68" s="18"/>
      <c r="YD68" s="18"/>
      <c r="YE68" s="18"/>
      <c r="YF68" s="18"/>
      <c r="YG68" s="18"/>
      <c r="YH68" s="18"/>
      <c r="YI68" s="18"/>
      <c r="YJ68" s="18"/>
      <c r="YK68" s="18"/>
      <c r="YL68" s="18"/>
      <c r="YM68" s="18"/>
      <c r="YN68" s="18"/>
      <c r="YO68" s="18"/>
      <c r="YP68" s="18"/>
      <c r="YQ68" s="18"/>
      <c r="YR68" s="18"/>
      <c r="YS68" s="18"/>
      <c r="YT68" s="18"/>
      <c r="YU68" s="18"/>
      <c r="YV68" s="18"/>
      <c r="YW68" s="18"/>
      <c r="YX68" s="18"/>
      <c r="YY68" s="18"/>
      <c r="YZ68" s="18"/>
      <c r="ZA68" s="18"/>
      <c r="ZB68" s="18"/>
      <c r="ZC68" s="18"/>
      <c r="ZD68" s="18"/>
      <c r="ZE68" s="18"/>
      <c r="ZF68" s="18"/>
      <c r="ZG68" s="18"/>
      <c r="ZH68" s="18"/>
      <c r="ZI68" s="18"/>
      <c r="ZJ68" s="18"/>
      <c r="ZK68" s="18"/>
      <c r="ZL68" s="18"/>
      <c r="ZM68" s="18"/>
      <c r="ZN68" s="18"/>
      <c r="ZO68" s="18"/>
      <c r="ZP68" s="18"/>
      <c r="ZQ68" s="18"/>
      <c r="ZR68" s="18"/>
      <c r="ZS68" s="18"/>
      <c r="ZT68" s="18"/>
      <c r="ZU68" s="18"/>
      <c r="ZV68" s="18"/>
      <c r="ZW68" s="18"/>
      <c r="ZX68" s="18"/>
      <c r="ZY68" s="18"/>
      <c r="ZZ68" s="18"/>
      <c r="AAA68" s="18"/>
      <c r="AAB68" s="18"/>
      <c r="AAC68" s="18"/>
      <c r="AAD68" s="18"/>
      <c r="AAE68" s="18"/>
      <c r="AAF68" s="18"/>
      <c r="AAG68" s="18"/>
      <c r="AAH68" s="18"/>
      <c r="AAI68" s="18"/>
      <c r="AAJ68" s="18"/>
      <c r="AAK68" s="18"/>
      <c r="AAL68" s="18"/>
      <c r="AAM68" s="18"/>
      <c r="AAN68" s="18"/>
      <c r="AAO68" s="18"/>
      <c r="AAP68" s="18"/>
      <c r="AAQ68" s="18"/>
      <c r="AAR68" s="18"/>
      <c r="AAS68" s="18"/>
      <c r="AAT68" s="18"/>
      <c r="AAU68" s="18"/>
      <c r="AAV68" s="18"/>
      <c r="AAW68" s="18"/>
      <c r="AAX68" s="18"/>
      <c r="AAY68" s="18"/>
      <c r="AAZ68" s="18"/>
      <c r="ABA68" s="18"/>
      <c r="ABB68" s="18"/>
      <c r="ABC68" s="18"/>
      <c r="ABD68" s="18"/>
      <c r="ABE68" s="18"/>
      <c r="ABF68" s="18"/>
      <c r="ABG68" s="18"/>
      <c r="ABH68" s="18"/>
      <c r="ABI68" s="18"/>
      <c r="ABJ68" s="18"/>
      <c r="ABK68" s="18"/>
      <c r="ABL68" s="18"/>
      <c r="ABM68" s="18"/>
      <c r="ABN68" s="18"/>
      <c r="ABO68" s="18"/>
      <c r="ABP68" s="18"/>
      <c r="ABQ68" s="18"/>
      <c r="ABR68" s="18"/>
      <c r="ABS68" s="18"/>
      <c r="ABT68" s="18"/>
      <c r="ABU68" s="18"/>
      <c r="ABV68" s="18"/>
      <c r="ABW68" s="18"/>
      <c r="ABX68" s="18"/>
      <c r="ABY68" s="18"/>
      <c r="ABZ68" s="18"/>
      <c r="ACA68" s="18"/>
      <c r="ACB68" s="18"/>
      <c r="ACC68" s="18"/>
      <c r="ACD68" s="18"/>
      <c r="ACE68" s="18"/>
      <c r="ACF68" s="18"/>
      <c r="ACG68" s="18"/>
      <c r="ACH68" s="18"/>
      <c r="ACI68" s="18"/>
      <c r="ACJ68" s="18"/>
      <c r="ACK68" s="18"/>
      <c r="ACL68" s="18"/>
      <c r="ACM68" s="18"/>
      <c r="ACN68" s="18"/>
      <c r="ACO68" s="18"/>
      <c r="ACP68" s="18"/>
      <c r="ACQ68" s="18"/>
      <c r="ACR68" s="18"/>
      <c r="ACS68" s="18"/>
      <c r="ACT68" s="18"/>
      <c r="ACU68" s="18"/>
      <c r="ACV68" s="18"/>
      <c r="ACW68" s="18"/>
      <c r="ACX68" s="18"/>
      <c r="ACY68" s="18"/>
      <c r="ACZ68" s="18"/>
      <c r="ADA68" s="18"/>
      <c r="ADB68" s="18"/>
      <c r="ADC68" s="18"/>
      <c r="ADD68" s="18"/>
      <c r="ADE68" s="18"/>
      <c r="ADF68" s="18"/>
      <c r="ADG68" s="18"/>
    </row>
    <row r="69" spans="1:787" x14ac:dyDescent="0.25">
      <c r="A69" s="58" t="s">
        <v>429</v>
      </c>
      <c r="B69" s="58" t="s">
        <v>430</v>
      </c>
      <c r="C69" s="58" t="s">
        <v>431</v>
      </c>
      <c r="D69" s="59">
        <v>35900</v>
      </c>
      <c r="E69" s="59" t="str">
        <f>VLOOKUP(C69,Data_PulledFromUniProt!$B$2:$E$782,4,FALSE)</f>
        <v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v>
      </c>
      <c r="F69" s="58">
        <v>7</v>
      </c>
      <c r="G69" s="81">
        <v>1</v>
      </c>
      <c r="H69" s="81">
        <v>1</v>
      </c>
      <c r="I69" s="81">
        <v>0</v>
      </c>
      <c r="J69" s="81">
        <v>0</v>
      </c>
      <c r="K69" s="81">
        <v>0</v>
      </c>
      <c r="L69" s="81">
        <v>0</v>
      </c>
      <c r="M69" s="81">
        <v>1</v>
      </c>
      <c r="N69" s="81">
        <v>0</v>
      </c>
      <c r="O69" s="81">
        <v>1</v>
      </c>
      <c r="P69" s="81">
        <v>2</v>
      </c>
      <c r="Q69" s="81">
        <v>2</v>
      </c>
      <c r="R69" s="81">
        <v>4</v>
      </c>
      <c r="S69" s="81">
        <v>1</v>
      </c>
      <c r="T69" s="81">
        <v>0</v>
      </c>
      <c r="U69" s="81">
        <v>1</v>
      </c>
      <c r="V69" s="81">
        <v>2</v>
      </c>
      <c r="W69" s="81">
        <v>0</v>
      </c>
      <c r="X69" s="81">
        <v>3</v>
      </c>
      <c r="Y69" s="81">
        <v>0</v>
      </c>
      <c r="Z69" s="81">
        <v>0</v>
      </c>
      <c r="AA69" s="81">
        <v>0</v>
      </c>
      <c r="AB69" s="81">
        <v>0</v>
      </c>
      <c r="AC69" s="81">
        <v>0</v>
      </c>
      <c r="AD69" s="81">
        <v>0</v>
      </c>
      <c r="AE69" s="81">
        <v>0</v>
      </c>
      <c r="AF69" s="81">
        <v>0</v>
      </c>
      <c r="AG69" s="81">
        <v>0</v>
      </c>
      <c r="AH69" s="81">
        <v>0</v>
      </c>
      <c r="AI69" s="81">
        <v>0</v>
      </c>
      <c r="AJ69" s="81">
        <v>0</v>
      </c>
      <c r="AK69" s="81">
        <v>2</v>
      </c>
      <c r="AL69" s="81">
        <v>1</v>
      </c>
      <c r="AM69" s="81">
        <v>0</v>
      </c>
      <c r="AN69" s="81">
        <v>0</v>
      </c>
      <c r="AO69" s="81">
        <v>0</v>
      </c>
      <c r="AP69" s="81">
        <v>2</v>
      </c>
      <c r="AQ69" s="81">
        <v>0</v>
      </c>
      <c r="AR69" s="81">
        <v>0</v>
      </c>
      <c r="AS69" s="81">
        <v>3</v>
      </c>
      <c r="AT69" s="81">
        <v>1</v>
      </c>
      <c r="AU69" s="81">
        <v>1</v>
      </c>
      <c r="AV69" s="81">
        <v>0</v>
      </c>
      <c r="AW69" s="81">
        <v>0</v>
      </c>
      <c r="AX69" s="81">
        <v>0</v>
      </c>
      <c r="AY69" s="81">
        <v>0</v>
      </c>
      <c r="AZ69" s="81">
        <v>0</v>
      </c>
      <c r="BA69" s="81">
        <v>0</v>
      </c>
      <c r="BB69" s="81">
        <v>1</v>
      </c>
      <c r="BC69" s="81">
        <v>0</v>
      </c>
      <c r="BD69" s="81">
        <v>2</v>
      </c>
      <c r="BE69" s="81">
        <v>2</v>
      </c>
      <c r="BF69" s="81">
        <v>0</v>
      </c>
      <c r="BG69" s="81">
        <v>0</v>
      </c>
      <c r="BH69" s="81">
        <v>3</v>
      </c>
      <c r="BI69" s="81">
        <v>0</v>
      </c>
      <c r="BJ69" s="81">
        <v>12</v>
      </c>
      <c r="BK69" s="81">
        <v>0</v>
      </c>
      <c r="BL69" s="81">
        <v>0</v>
      </c>
      <c r="BM69" s="81">
        <v>2</v>
      </c>
      <c r="BN69" s="81">
        <v>0</v>
      </c>
      <c r="BO69" s="81">
        <v>0</v>
      </c>
      <c r="BP69" s="81">
        <v>0</v>
      </c>
      <c r="BQ69" s="81">
        <v>0</v>
      </c>
      <c r="BR69" s="81">
        <v>0</v>
      </c>
      <c r="BS69" s="81">
        <v>0</v>
      </c>
      <c r="BT69" s="81">
        <v>0</v>
      </c>
      <c r="BU69" s="81">
        <v>0</v>
      </c>
      <c r="BV69" s="81">
        <v>3</v>
      </c>
      <c r="BW69" s="81">
        <v>0</v>
      </c>
      <c r="BX69" s="81">
        <v>1</v>
      </c>
      <c r="BY69" s="81">
        <v>2</v>
      </c>
      <c r="BZ69" s="81">
        <v>0</v>
      </c>
      <c r="CA69" s="81">
        <v>0</v>
      </c>
      <c r="CB69" s="81">
        <v>0</v>
      </c>
      <c r="CC69" s="81">
        <v>3</v>
      </c>
      <c r="CD69" s="81">
        <v>0</v>
      </c>
      <c r="CE69" s="81">
        <v>3</v>
      </c>
      <c r="CF69" s="81">
        <v>2</v>
      </c>
      <c r="CG69" s="81">
        <v>0</v>
      </c>
      <c r="CH69" s="81">
        <v>0</v>
      </c>
      <c r="CI69" s="81">
        <v>0</v>
      </c>
      <c r="CJ69" s="81">
        <v>1</v>
      </c>
      <c r="CK69" s="81">
        <v>0</v>
      </c>
      <c r="CL69" s="81">
        <v>5</v>
      </c>
      <c r="CM69" s="81">
        <v>0</v>
      </c>
      <c r="CN69" s="81">
        <v>1</v>
      </c>
      <c r="CO69" s="81">
        <v>0</v>
      </c>
      <c r="CP69" s="81">
        <v>0</v>
      </c>
      <c r="CQ69" s="81">
        <v>0</v>
      </c>
      <c r="CR69" s="81">
        <v>0</v>
      </c>
      <c r="CS69" s="81">
        <v>0</v>
      </c>
      <c r="CT69" s="81">
        <v>0</v>
      </c>
      <c r="CU69" s="81">
        <v>0</v>
      </c>
      <c r="CV69" s="81">
        <v>0</v>
      </c>
      <c r="CW69" s="81">
        <v>0</v>
      </c>
      <c r="CX69" s="81">
        <v>3</v>
      </c>
      <c r="CY69" s="81">
        <v>0</v>
      </c>
      <c r="CZ69" s="81">
        <v>0</v>
      </c>
      <c r="DA69" s="81">
        <v>0</v>
      </c>
      <c r="DB69" s="81">
        <v>0</v>
      </c>
      <c r="DC69" s="81">
        <v>0</v>
      </c>
      <c r="DD69" s="81">
        <v>0</v>
      </c>
      <c r="DE69" s="81">
        <v>0</v>
      </c>
      <c r="DF69" s="81">
        <v>0</v>
      </c>
      <c r="DG69" s="81">
        <v>0</v>
      </c>
      <c r="DH69" s="81">
        <v>1</v>
      </c>
      <c r="DI69" s="81">
        <v>6</v>
      </c>
      <c r="DJ69" s="81">
        <v>7</v>
      </c>
      <c r="DK69" s="81">
        <v>6</v>
      </c>
      <c r="DL69" s="81">
        <v>4</v>
      </c>
      <c r="DM69" s="81">
        <v>2</v>
      </c>
      <c r="DN69" s="81">
        <v>5</v>
      </c>
      <c r="DO69" s="81">
        <v>3</v>
      </c>
      <c r="DP69" s="81">
        <v>2</v>
      </c>
      <c r="DQ69" s="81">
        <v>0</v>
      </c>
      <c r="DR69" s="81">
        <v>8</v>
      </c>
      <c r="DS69" s="81">
        <v>6</v>
      </c>
      <c r="DT69" s="81">
        <v>9</v>
      </c>
      <c r="DU69" s="81">
        <v>3</v>
      </c>
      <c r="DV69" s="81">
        <v>4</v>
      </c>
      <c r="DW69" s="81">
        <v>1</v>
      </c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  <c r="JG69" s="18"/>
      <c r="JH69" s="18"/>
      <c r="JI69" s="18"/>
      <c r="JJ69" s="18"/>
      <c r="JK69" s="18"/>
      <c r="JL69" s="18"/>
      <c r="JM69" s="18"/>
      <c r="JN69" s="18"/>
      <c r="JO69" s="18"/>
      <c r="JP69" s="18"/>
      <c r="JQ69" s="18"/>
      <c r="JR69" s="18"/>
      <c r="JS69" s="18"/>
      <c r="JT69" s="18"/>
      <c r="JU69" s="18"/>
      <c r="JV69" s="18"/>
      <c r="JW69" s="18"/>
      <c r="JX69" s="18"/>
      <c r="JY69" s="18"/>
      <c r="JZ69" s="18"/>
      <c r="KA69" s="18"/>
      <c r="KB69" s="18"/>
      <c r="KC69" s="18"/>
      <c r="KD69" s="18"/>
      <c r="KE69" s="18"/>
      <c r="KF69" s="18"/>
      <c r="KG69" s="18"/>
      <c r="KH69" s="18"/>
      <c r="KI69" s="18"/>
      <c r="KJ69" s="18"/>
      <c r="KK69" s="18"/>
      <c r="KL69" s="18"/>
      <c r="KM69" s="18"/>
      <c r="KN69" s="18"/>
      <c r="KO69" s="18"/>
      <c r="KP69" s="18"/>
      <c r="KQ69" s="18"/>
      <c r="KR69" s="18"/>
      <c r="KS69" s="18"/>
      <c r="KT69" s="18"/>
      <c r="KU69" s="18"/>
      <c r="KV69" s="18"/>
      <c r="KW69" s="18"/>
      <c r="KX69" s="18"/>
      <c r="KY69" s="18"/>
      <c r="KZ69" s="18"/>
      <c r="LA69" s="18"/>
      <c r="LB69" s="18"/>
      <c r="LC69" s="18"/>
      <c r="LD69" s="18"/>
      <c r="LE69" s="18"/>
      <c r="LF69" s="18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18"/>
      <c r="LT69" s="18"/>
      <c r="LU69" s="18"/>
      <c r="LV69" s="18"/>
      <c r="LW69" s="18"/>
      <c r="LX69" s="18"/>
      <c r="LY69" s="18"/>
      <c r="LZ69" s="18"/>
      <c r="MA69" s="18"/>
      <c r="MB69" s="18"/>
      <c r="MC69" s="18"/>
      <c r="MD69" s="18"/>
      <c r="ME69" s="18"/>
      <c r="MF69" s="18"/>
      <c r="MG69" s="18"/>
      <c r="MH69" s="18"/>
      <c r="MI69" s="18"/>
      <c r="MJ69" s="18"/>
      <c r="MK69" s="18"/>
      <c r="ML69" s="18"/>
      <c r="MM69" s="18"/>
      <c r="MN69" s="18"/>
      <c r="MO69" s="18"/>
      <c r="MP69" s="18"/>
      <c r="MQ69" s="18"/>
      <c r="MR69" s="18"/>
      <c r="MS69" s="18"/>
      <c r="MT69" s="18"/>
      <c r="MU69" s="18"/>
      <c r="MV69" s="18"/>
      <c r="MW69" s="18"/>
      <c r="MX69" s="18"/>
      <c r="MY69" s="18"/>
      <c r="MZ69" s="18"/>
      <c r="NA69" s="18"/>
      <c r="NB69" s="18"/>
      <c r="NC69" s="18"/>
      <c r="ND69" s="18"/>
      <c r="NE69" s="18"/>
      <c r="NF69" s="18"/>
      <c r="NG69" s="18"/>
      <c r="NH69" s="18"/>
      <c r="NI69" s="18"/>
      <c r="NJ69" s="18"/>
      <c r="NK69" s="18"/>
      <c r="NL69" s="18"/>
      <c r="NM69" s="18"/>
      <c r="NN69" s="18"/>
      <c r="NO69" s="18"/>
      <c r="NP69" s="18"/>
      <c r="NQ69" s="18"/>
      <c r="NR69" s="18"/>
      <c r="NS69" s="18"/>
      <c r="NT69" s="18"/>
      <c r="NU69" s="18"/>
      <c r="NV69" s="18"/>
      <c r="NW69" s="18"/>
      <c r="NX69" s="18"/>
      <c r="NY69" s="18"/>
      <c r="NZ69" s="18"/>
      <c r="OA69" s="18"/>
      <c r="OB69" s="18"/>
      <c r="OC69" s="18"/>
      <c r="OD69" s="18"/>
      <c r="OE69" s="18"/>
      <c r="OF69" s="18"/>
      <c r="OG69" s="18"/>
      <c r="OH69" s="18"/>
      <c r="OI69" s="18"/>
      <c r="OJ69" s="18"/>
      <c r="OK69" s="18"/>
      <c r="OL69" s="18"/>
      <c r="OM69" s="18"/>
      <c r="ON69" s="18"/>
      <c r="OO69" s="18"/>
      <c r="OP69" s="18"/>
      <c r="OQ69" s="18"/>
      <c r="OR69" s="18"/>
      <c r="OS69" s="18"/>
      <c r="OT69" s="18"/>
      <c r="OU69" s="18"/>
      <c r="OV69" s="18"/>
      <c r="OW69" s="18"/>
      <c r="OX69" s="18"/>
      <c r="OY69" s="18"/>
      <c r="OZ69" s="18"/>
      <c r="PA69" s="18"/>
      <c r="PB69" s="18"/>
      <c r="PC69" s="18"/>
      <c r="PD69" s="18"/>
      <c r="PE69" s="18"/>
      <c r="PF69" s="18"/>
      <c r="PG69" s="18"/>
      <c r="PH69" s="18"/>
      <c r="PI69" s="18"/>
      <c r="PJ69" s="18"/>
      <c r="PK69" s="18"/>
      <c r="PL69" s="18"/>
      <c r="PM69" s="18"/>
      <c r="PN69" s="18"/>
      <c r="PO69" s="18"/>
      <c r="PP69" s="18"/>
      <c r="PQ69" s="18"/>
      <c r="PR69" s="18"/>
      <c r="PS69" s="18"/>
      <c r="PT69" s="18"/>
      <c r="PU69" s="18"/>
      <c r="PV69" s="18"/>
      <c r="PW69" s="18"/>
      <c r="PX69" s="18"/>
      <c r="PY69" s="18"/>
      <c r="PZ69" s="18"/>
      <c r="QA69" s="18"/>
      <c r="QB69" s="18"/>
      <c r="QC69" s="18"/>
      <c r="QD69" s="18"/>
      <c r="QE69" s="18"/>
      <c r="QF69" s="18"/>
      <c r="QG69" s="18"/>
      <c r="QH69" s="18"/>
      <c r="QI69" s="18"/>
      <c r="QJ69" s="18"/>
      <c r="QK69" s="18"/>
      <c r="QL69" s="18"/>
      <c r="QM69" s="18"/>
      <c r="QN69" s="18"/>
      <c r="QO69" s="18"/>
      <c r="QP69" s="18"/>
      <c r="QQ69" s="18"/>
      <c r="QR69" s="18"/>
      <c r="QS69" s="18"/>
      <c r="QT69" s="18"/>
      <c r="QU69" s="18"/>
      <c r="QV69" s="18"/>
      <c r="QW69" s="18"/>
      <c r="QX69" s="18"/>
      <c r="QY69" s="18"/>
      <c r="QZ69" s="18"/>
      <c r="RA69" s="18"/>
      <c r="RB69" s="18"/>
      <c r="RC69" s="18"/>
      <c r="RD69" s="18"/>
      <c r="RE69" s="18"/>
      <c r="RF69" s="18"/>
      <c r="RG69" s="18"/>
      <c r="RH69" s="18"/>
      <c r="RI69" s="18"/>
      <c r="RJ69" s="18"/>
      <c r="RK69" s="18"/>
      <c r="RL69" s="18"/>
      <c r="RM69" s="18"/>
      <c r="RN69" s="18"/>
      <c r="RO69" s="18"/>
      <c r="RP69" s="18"/>
      <c r="RQ69" s="18"/>
      <c r="RR69" s="18"/>
      <c r="RS69" s="18"/>
      <c r="RT69" s="18"/>
      <c r="RU69" s="18"/>
      <c r="RV69" s="18"/>
      <c r="RW69" s="18"/>
      <c r="RX69" s="18"/>
      <c r="RY69" s="18"/>
      <c r="RZ69" s="18"/>
      <c r="SA69" s="18"/>
      <c r="SB69" s="18"/>
      <c r="SC69" s="18"/>
      <c r="SD69" s="18"/>
      <c r="SE69" s="18"/>
      <c r="SF69" s="18"/>
      <c r="SG69" s="18"/>
      <c r="SH69" s="18"/>
      <c r="SI69" s="18"/>
      <c r="SJ69" s="18"/>
      <c r="SK69" s="18"/>
      <c r="SL69" s="18"/>
      <c r="SM69" s="18"/>
      <c r="SN69" s="18"/>
      <c r="SO69" s="18"/>
      <c r="SP69" s="18"/>
      <c r="SQ69" s="18"/>
      <c r="SR69" s="18"/>
      <c r="SS69" s="18"/>
      <c r="ST69" s="18"/>
      <c r="SU69" s="18"/>
      <c r="SV69" s="18"/>
      <c r="SW69" s="18"/>
      <c r="SX69" s="18"/>
      <c r="SY69" s="18"/>
      <c r="SZ69" s="18"/>
      <c r="TA69" s="18"/>
      <c r="TB69" s="18"/>
      <c r="TC69" s="18"/>
      <c r="TD69" s="18"/>
      <c r="TE69" s="18"/>
      <c r="TF69" s="18"/>
      <c r="TG69" s="18"/>
      <c r="TH69" s="18"/>
      <c r="TI69" s="18"/>
      <c r="TJ69" s="18"/>
      <c r="TK69" s="18"/>
      <c r="TL69" s="18"/>
      <c r="TM69" s="18"/>
      <c r="TN69" s="18"/>
      <c r="TO69" s="18"/>
      <c r="TP69" s="18"/>
      <c r="TQ69" s="18"/>
      <c r="TR69" s="18"/>
      <c r="TS69" s="18"/>
      <c r="TT69" s="18"/>
      <c r="TU69" s="18"/>
      <c r="TV69" s="18"/>
      <c r="TW69" s="18"/>
      <c r="TX69" s="18"/>
      <c r="TY69" s="18"/>
      <c r="TZ69" s="18"/>
      <c r="UA69" s="18"/>
      <c r="UB69" s="18"/>
      <c r="UC69" s="18"/>
      <c r="UD69" s="18"/>
      <c r="UE69" s="18"/>
      <c r="UF69" s="18"/>
      <c r="UG69" s="18"/>
      <c r="UH69" s="18"/>
      <c r="UI69" s="18"/>
      <c r="UJ69" s="18"/>
      <c r="UK69" s="18"/>
      <c r="UL69" s="18"/>
      <c r="UM69" s="18"/>
      <c r="UN69" s="18"/>
      <c r="UO69" s="18"/>
      <c r="UP69" s="18"/>
      <c r="UQ69" s="18"/>
      <c r="UR69" s="18"/>
      <c r="US69" s="18"/>
      <c r="UT69" s="18"/>
      <c r="UU69" s="18"/>
      <c r="UV69" s="18"/>
      <c r="UW69" s="18"/>
      <c r="UX69" s="18"/>
      <c r="UY69" s="18"/>
      <c r="UZ69" s="18"/>
      <c r="VA69" s="18"/>
      <c r="VB69" s="18"/>
      <c r="VC69" s="18"/>
      <c r="VD69" s="18"/>
      <c r="VE69" s="18"/>
      <c r="VF69" s="18"/>
      <c r="VG69" s="18"/>
      <c r="VH69" s="18"/>
      <c r="VI69" s="18"/>
      <c r="VJ69" s="18"/>
      <c r="VK69" s="18"/>
      <c r="VL69" s="18"/>
      <c r="VM69" s="18"/>
      <c r="VN69" s="18"/>
      <c r="VO69" s="18"/>
      <c r="VP69" s="18"/>
      <c r="VQ69" s="18"/>
      <c r="VR69" s="18"/>
      <c r="VS69" s="18"/>
      <c r="VT69" s="18"/>
      <c r="VU69" s="18"/>
      <c r="VV69" s="18"/>
      <c r="VW69" s="18"/>
      <c r="VX69" s="18"/>
      <c r="VY69" s="18"/>
      <c r="VZ69" s="18"/>
      <c r="WA69" s="18"/>
      <c r="WB69" s="18"/>
      <c r="WC69" s="18"/>
      <c r="WD69" s="18"/>
      <c r="WE69" s="18"/>
      <c r="WF69" s="18"/>
      <c r="WG69" s="18"/>
      <c r="WH69" s="18"/>
      <c r="WI69" s="18"/>
      <c r="WJ69" s="18"/>
      <c r="WK69" s="18"/>
      <c r="WL69" s="18"/>
      <c r="WM69" s="18"/>
      <c r="WN69" s="18"/>
      <c r="WO69" s="18"/>
      <c r="WP69" s="18"/>
      <c r="WQ69" s="18"/>
      <c r="WR69" s="18"/>
      <c r="WS69" s="18"/>
      <c r="WT69" s="18"/>
      <c r="WU69" s="18"/>
      <c r="WV69" s="18"/>
      <c r="WW69" s="18"/>
      <c r="WX69" s="18"/>
      <c r="WY69" s="18"/>
      <c r="WZ69" s="18"/>
      <c r="XA69" s="18"/>
      <c r="XB69" s="18"/>
      <c r="XC69" s="18"/>
      <c r="XD69" s="18"/>
      <c r="XE69" s="18"/>
      <c r="XF69" s="18"/>
      <c r="XG69" s="18"/>
      <c r="XH69" s="18"/>
      <c r="XI69" s="18"/>
      <c r="XJ69" s="18"/>
      <c r="XK69" s="18"/>
      <c r="XL69" s="18"/>
      <c r="XM69" s="18"/>
      <c r="XN69" s="18"/>
      <c r="XO69" s="18"/>
      <c r="XP69" s="18"/>
      <c r="XQ69" s="18"/>
      <c r="XR69" s="18"/>
      <c r="XS69" s="18"/>
      <c r="XT69" s="18"/>
      <c r="XU69" s="18"/>
      <c r="XV69" s="18"/>
      <c r="XW69" s="18"/>
      <c r="XX69" s="18"/>
      <c r="XY69" s="18"/>
      <c r="XZ69" s="18"/>
      <c r="YA69" s="18"/>
      <c r="YB69" s="18"/>
      <c r="YC69" s="18"/>
      <c r="YD69" s="18"/>
      <c r="YE69" s="18"/>
      <c r="YF69" s="18"/>
      <c r="YG69" s="18"/>
      <c r="YH69" s="18"/>
      <c r="YI69" s="18"/>
      <c r="YJ69" s="18"/>
      <c r="YK69" s="18"/>
      <c r="YL69" s="18"/>
      <c r="YM69" s="18"/>
      <c r="YN69" s="18"/>
      <c r="YO69" s="18"/>
      <c r="YP69" s="18"/>
      <c r="YQ69" s="18"/>
      <c r="YR69" s="18"/>
      <c r="YS69" s="18"/>
      <c r="YT69" s="18"/>
      <c r="YU69" s="18"/>
      <c r="YV69" s="18"/>
      <c r="YW69" s="18"/>
      <c r="YX69" s="18"/>
      <c r="YY69" s="18"/>
      <c r="YZ69" s="18"/>
      <c r="ZA69" s="18"/>
      <c r="ZB69" s="18"/>
      <c r="ZC69" s="18"/>
      <c r="ZD69" s="18"/>
      <c r="ZE69" s="18"/>
      <c r="ZF69" s="18"/>
      <c r="ZG69" s="18"/>
      <c r="ZH69" s="18"/>
      <c r="ZI69" s="18"/>
      <c r="ZJ69" s="18"/>
      <c r="ZK69" s="18"/>
      <c r="ZL69" s="18"/>
      <c r="ZM69" s="18"/>
      <c r="ZN69" s="18"/>
      <c r="ZO69" s="18"/>
      <c r="ZP69" s="18"/>
      <c r="ZQ69" s="18"/>
      <c r="ZR69" s="18"/>
      <c r="ZS69" s="18"/>
      <c r="ZT69" s="18"/>
      <c r="ZU69" s="18"/>
      <c r="ZV69" s="18"/>
      <c r="ZW69" s="18"/>
      <c r="ZX69" s="18"/>
      <c r="ZY69" s="18"/>
      <c r="ZZ69" s="18"/>
      <c r="AAA69" s="18"/>
      <c r="AAB69" s="18"/>
      <c r="AAC69" s="18"/>
      <c r="AAD69" s="18"/>
      <c r="AAE69" s="18"/>
      <c r="AAF69" s="18"/>
      <c r="AAG69" s="18"/>
      <c r="AAH69" s="18"/>
      <c r="AAI69" s="18"/>
      <c r="AAJ69" s="18"/>
      <c r="AAK69" s="18"/>
      <c r="AAL69" s="18"/>
      <c r="AAM69" s="18"/>
      <c r="AAN69" s="18"/>
      <c r="AAO69" s="18"/>
      <c r="AAP69" s="18"/>
      <c r="AAQ69" s="18"/>
      <c r="AAR69" s="18"/>
      <c r="AAS69" s="18"/>
      <c r="AAT69" s="18"/>
      <c r="AAU69" s="18"/>
      <c r="AAV69" s="18"/>
      <c r="AAW69" s="18"/>
      <c r="AAX69" s="18"/>
      <c r="AAY69" s="18"/>
      <c r="AAZ69" s="18"/>
      <c r="ABA69" s="18"/>
      <c r="ABB69" s="18"/>
      <c r="ABC69" s="18"/>
      <c r="ABD69" s="18"/>
      <c r="ABE69" s="18"/>
      <c r="ABF69" s="18"/>
      <c r="ABG69" s="18"/>
      <c r="ABH69" s="18"/>
      <c r="ABI69" s="18"/>
      <c r="ABJ69" s="18"/>
      <c r="ABK69" s="18"/>
      <c r="ABL69" s="18"/>
      <c r="ABM69" s="18"/>
      <c r="ABN69" s="18"/>
      <c r="ABO69" s="18"/>
      <c r="ABP69" s="18"/>
      <c r="ABQ69" s="18"/>
      <c r="ABR69" s="18"/>
      <c r="ABS69" s="18"/>
      <c r="ABT69" s="18"/>
      <c r="ABU69" s="18"/>
      <c r="ABV69" s="18"/>
      <c r="ABW69" s="18"/>
      <c r="ABX69" s="18"/>
      <c r="ABY69" s="18"/>
      <c r="ABZ69" s="18"/>
      <c r="ACA69" s="18"/>
      <c r="ACB69" s="18"/>
      <c r="ACC69" s="18"/>
      <c r="ACD69" s="18"/>
      <c r="ACE69" s="18"/>
      <c r="ACF69" s="18"/>
      <c r="ACG69" s="18"/>
      <c r="ACH69" s="18"/>
      <c r="ACI69" s="18"/>
      <c r="ACJ69" s="18"/>
      <c r="ACK69" s="18"/>
      <c r="ACL69" s="18"/>
      <c r="ACM69" s="18"/>
      <c r="ACN69" s="18"/>
      <c r="ACO69" s="18"/>
      <c r="ACP69" s="18"/>
      <c r="ACQ69" s="18"/>
      <c r="ACR69" s="18"/>
      <c r="ACS69" s="18"/>
      <c r="ACT69" s="18"/>
      <c r="ACU69" s="18"/>
      <c r="ACV69" s="18"/>
      <c r="ACW69" s="18"/>
      <c r="ACX69" s="18"/>
      <c r="ACY69" s="18"/>
      <c r="ACZ69" s="18"/>
      <c r="ADA69" s="18"/>
      <c r="ADB69" s="18"/>
      <c r="ADC69" s="18"/>
      <c r="ADD69" s="18"/>
      <c r="ADE69" s="18"/>
      <c r="ADF69" s="18"/>
      <c r="ADG69" s="18"/>
    </row>
    <row r="70" spans="1:787" x14ac:dyDescent="0.25">
      <c r="A70" s="58" t="s">
        <v>432</v>
      </c>
      <c r="B70" s="58" t="s">
        <v>433</v>
      </c>
      <c r="C70" s="58" t="s">
        <v>434</v>
      </c>
      <c r="D70" s="59">
        <v>45200</v>
      </c>
      <c r="E70" s="59" t="str">
        <f>VLOOKUP(C70,Data_PulledFromUniProt!$B$2:$E$782,4,FALSE)</f>
        <v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v>
      </c>
      <c r="F70" s="58">
        <v>6.39</v>
      </c>
      <c r="G70" s="81">
        <v>0</v>
      </c>
      <c r="H70" s="81">
        <v>5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6</v>
      </c>
      <c r="Q70" s="81">
        <v>12</v>
      </c>
      <c r="R70" s="81">
        <v>0</v>
      </c>
      <c r="S70" s="81">
        <v>6</v>
      </c>
      <c r="T70" s="81">
        <v>0</v>
      </c>
      <c r="U70" s="81">
        <v>0</v>
      </c>
      <c r="V70" s="81">
        <v>7</v>
      </c>
      <c r="W70" s="81">
        <v>0</v>
      </c>
      <c r="X70" s="81">
        <v>0</v>
      </c>
      <c r="Y70" s="81">
        <v>0</v>
      </c>
      <c r="Z70" s="81">
        <v>7</v>
      </c>
      <c r="AA70" s="81">
        <v>0</v>
      </c>
      <c r="AB70" s="81">
        <v>0</v>
      </c>
      <c r="AC70" s="81">
        <v>0</v>
      </c>
      <c r="AD70" s="81">
        <v>0</v>
      </c>
      <c r="AE70" s="81">
        <v>0</v>
      </c>
      <c r="AF70" s="81">
        <v>0</v>
      </c>
      <c r="AG70" s="81">
        <v>0</v>
      </c>
      <c r="AH70" s="81">
        <v>0</v>
      </c>
      <c r="AI70" s="81">
        <v>0</v>
      </c>
      <c r="AJ70" s="81">
        <v>0</v>
      </c>
      <c r="AK70" s="81">
        <v>12</v>
      </c>
      <c r="AL70" s="81">
        <v>10</v>
      </c>
      <c r="AM70" s="81">
        <v>2</v>
      </c>
      <c r="AN70" s="81">
        <v>0</v>
      </c>
      <c r="AO70" s="81">
        <v>0</v>
      </c>
      <c r="AP70" s="81">
        <v>4</v>
      </c>
      <c r="AQ70" s="81">
        <v>0</v>
      </c>
      <c r="AR70" s="81">
        <v>0</v>
      </c>
      <c r="AS70" s="81">
        <v>3.5</v>
      </c>
      <c r="AT70" s="81">
        <v>0</v>
      </c>
      <c r="AU70" s="81">
        <v>0</v>
      </c>
      <c r="AV70" s="81">
        <v>0</v>
      </c>
      <c r="AW70" s="81">
        <v>0</v>
      </c>
      <c r="AX70" s="81">
        <v>0</v>
      </c>
      <c r="AY70" s="81">
        <v>0</v>
      </c>
      <c r="AZ70" s="81">
        <v>0</v>
      </c>
      <c r="BA70" s="81">
        <v>0</v>
      </c>
      <c r="BB70" s="81">
        <v>0</v>
      </c>
      <c r="BC70" s="81">
        <v>0</v>
      </c>
      <c r="BD70" s="81">
        <v>0</v>
      </c>
      <c r="BE70" s="81">
        <v>0</v>
      </c>
      <c r="BF70" s="81">
        <v>0</v>
      </c>
      <c r="BG70" s="81">
        <v>0</v>
      </c>
      <c r="BH70" s="81">
        <v>0</v>
      </c>
      <c r="BI70" s="81">
        <v>0</v>
      </c>
      <c r="BJ70" s="81">
        <v>0</v>
      </c>
      <c r="BK70" s="81">
        <v>0</v>
      </c>
      <c r="BL70" s="81">
        <v>0</v>
      </c>
      <c r="BM70" s="81">
        <v>6</v>
      </c>
      <c r="BN70" s="81">
        <v>0</v>
      </c>
      <c r="BO70" s="81">
        <v>0</v>
      </c>
      <c r="BP70" s="81">
        <v>0</v>
      </c>
      <c r="BQ70" s="81">
        <v>0</v>
      </c>
      <c r="BR70" s="81">
        <v>0</v>
      </c>
      <c r="BS70" s="81">
        <v>0</v>
      </c>
      <c r="BT70" s="81">
        <v>0</v>
      </c>
      <c r="BU70" s="81">
        <v>3</v>
      </c>
      <c r="BV70" s="81">
        <v>10</v>
      </c>
      <c r="BW70" s="81">
        <v>2</v>
      </c>
      <c r="BX70" s="81">
        <v>0</v>
      </c>
      <c r="BY70" s="81">
        <v>5</v>
      </c>
      <c r="BZ70" s="81">
        <v>0</v>
      </c>
      <c r="CA70" s="81">
        <v>0</v>
      </c>
      <c r="CB70" s="81">
        <v>0</v>
      </c>
      <c r="CC70" s="81">
        <v>8</v>
      </c>
      <c r="CD70" s="81">
        <v>0</v>
      </c>
      <c r="CE70" s="81">
        <v>0</v>
      </c>
      <c r="CF70" s="81">
        <v>5</v>
      </c>
      <c r="CG70" s="81">
        <v>0</v>
      </c>
      <c r="CH70" s="81">
        <v>0</v>
      </c>
      <c r="CI70" s="81">
        <v>0</v>
      </c>
      <c r="CJ70" s="81">
        <v>0</v>
      </c>
      <c r="CK70" s="81">
        <v>5</v>
      </c>
      <c r="CL70" s="81">
        <v>0</v>
      </c>
      <c r="CM70" s="81">
        <v>0</v>
      </c>
      <c r="CN70" s="81">
        <v>5</v>
      </c>
      <c r="CO70" s="81">
        <v>0</v>
      </c>
      <c r="CP70" s="81">
        <v>5</v>
      </c>
      <c r="CQ70" s="81">
        <v>0</v>
      </c>
      <c r="CR70" s="81">
        <v>0</v>
      </c>
      <c r="CS70" s="81">
        <v>2</v>
      </c>
      <c r="CT70" s="81">
        <v>0</v>
      </c>
      <c r="CU70" s="81">
        <v>0</v>
      </c>
      <c r="CV70" s="81">
        <v>0</v>
      </c>
      <c r="CW70" s="81">
        <v>5</v>
      </c>
      <c r="CX70" s="81">
        <v>10</v>
      </c>
      <c r="CY70" s="81">
        <v>4</v>
      </c>
      <c r="CZ70" s="81">
        <v>0</v>
      </c>
      <c r="DA70" s="81">
        <v>0</v>
      </c>
      <c r="DB70" s="81">
        <v>0</v>
      </c>
      <c r="DC70" s="81">
        <v>0</v>
      </c>
      <c r="DD70" s="81">
        <v>0</v>
      </c>
      <c r="DE70" s="81">
        <v>0</v>
      </c>
      <c r="DF70" s="81">
        <v>0</v>
      </c>
      <c r="DG70" s="81">
        <v>0</v>
      </c>
      <c r="DH70" s="81">
        <v>19</v>
      </c>
      <c r="DI70" s="81">
        <v>12</v>
      </c>
      <c r="DJ70" s="81">
        <v>21</v>
      </c>
      <c r="DK70" s="81">
        <v>27</v>
      </c>
      <c r="DL70" s="81">
        <v>14</v>
      </c>
      <c r="DM70" s="81">
        <v>18</v>
      </c>
      <c r="DN70" s="81">
        <v>17</v>
      </c>
      <c r="DO70" s="81">
        <v>18</v>
      </c>
      <c r="DP70" s="81">
        <v>18</v>
      </c>
      <c r="DQ70" s="81">
        <v>0</v>
      </c>
      <c r="DR70" s="81">
        <v>29</v>
      </c>
      <c r="DS70" s="81">
        <v>25</v>
      </c>
      <c r="DT70" s="81">
        <v>24</v>
      </c>
      <c r="DU70" s="81">
        <v>19</v>
      </c>
      <c r="DV70" s="81">
        <v>16</v>
      </c>
      <c r="DW70" s="81">
        <v>46</v>
      </c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  <c r="JG70" s="18"/>
      <c r="JH70" s="18"/>
      <c r="JI70" s="18"/>
      <c r="JJ70" s="18"/>
      <c r="JK70" s="18"/>
      <c r="JL70" s="18"/>
      <c r="JM70" s="18"/>
      <c r="JN70" s="18"/>
      <c r="JO70" s="18"/>
      <c r="JP70" s="18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8"/>
      <c r="KP70" s="18"/>
      <c r="KQ70" s="18"/>
      <c r="KR70" s="18"/>
      <c r="KS70" s="18"/>
      <c r="KT70" s="18"/>
      <c r="KU70" s="18"/>
      <c r="KV70" s="18"/>
      <c r="KW70" s="18"/>
      <c r="KX70" s="18"/>
      <c r="KY70" s="18"/>
      <c r="KZ70" s="18"/>
      <c r="LA70" s="18"/>
      <c r="LB70" s="18"/>
      <c r="LC70" s="18"/>
      <c r="LD70" s="18"/>
      <c r="LE70" s="18"/>
      <c r="LF70" s="18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8"/>
      <c r="MG70" s="18"/>
      <c r="MH70" s="18"/>
      <c r="MI70" s="18"/>
      <c r="MJ70" s="18"/>
      <c r="MK70" s="18"/>
      <c r="ML70" s="18"/>
      <c r="MM70" s="18"/>
      <c r="MN70" s="18"/>
      <c r="MO70" s="18"/>
      <c r="MP70" s="18"/>
      <c r="MQ70" s="18"/>
      <c r="MR70" s="18"/>
      <c r="MS70" s="18"/>
      <c r="MT70" s="18"/>
      <c r="MU70" s="18"/>
      <c r="MV70" s="18"/>
      <c r="MW70" s="18"/>
      <c r="MX70" s="18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8"/>
      <c r="NX70" s="18"/>
      <c r="NY70" s="18"/>
      <c r="NZ70" s="18"/>
      <c r="OA70" s="18"/>
      <c r="OB70" s="18"/>
      <c r="OC70" s="18"/>
      <c r="OD70" s="18"/>
      <c r="OE70" s="18"/>
      <c r="OF70" s="18"/>
      <c r="OG70" s="18"/>
      <c r="OH70" s="18"/>
      <c r="OI70" s="18"/>
      <c r="OJ70" s="18"/>
      <c r="OK70" s="18"/>
      <c r="OL70" s="18"/>
      <c r="OM70" s="18"/>
      <c r="ON70" s="18"/>
      <c r="OO70" s="18"/>
      <c r="OP70" s="18"/>
      <c r="OQ70" s="18"/>
      <c r="OR70" s="18"/>
      <c r="OS70" s="18"/>
      <c r="OT70" s="18"/>
      <c r="OU70" s="18"/>
      <c r="OV70" s="18"/>
      <c r="OW70" s="18"/>
      <c r="OX70" s="18"/>
      <c r="OY70" s="18"/>
      <c r="OZ70" s="18"/>
      <c r="PA70" s="18"/>
      <c r="PB70" s="18"/>
      <c r="PC70" s="18"/>
      <c r="PD70" s="18"/>
      <c r="PE70" s="18"/>
      <c r="PF70" s="18"/>
      <c r="PG70" s="18"/>
      <c r="PH70" s="18"/>
      <c r="PI70" s="18"/>
      <c r="PJ70" s="18"/>
      <c r="PK70" s="18"/>
      <c r="PL70" s="18"/>
      <c r="PM70" s="18"/>
      <c r="PN70" s="18"/>
      <c r="PO70" s="18"/>
      <c r="PP70" s="18"/>
      <c r="PQ70" s="18"/>
      <c r="PR70" s="18"/>
      <c r="PS70" s="18"/>
      <c r="PT70" s="18"/>
      <c r="PU70" s="18"/>
      <c r="PV70" s="18"/>
      <c r="PW70" s="18"/>
      <c r="PX70" s="18"/>
      <c r="PY70" s="18"/>
      <c r="PZ70" s="18"/>
      <c r="QA70" s="18"/>
      <c r="QB70" s="18"/>
      <c r="QC70" s="18"/>
      <c r="QD70" s="18"/>
      <c r="QE70" s="18"/>
      <c r="QF70" s="18"/>
      <c r="QG70" s="18"/>
      <c r="QH70" s="18"/>
      <c r="QI70" s="18"/>
      <c r="QJ70" s="18"/>
      <c r="QK70" s="18"/>
      <c r="QL70" s="18"/>
      <c r="QM70" s="18"/>
      <c r="QN70" s="18"/>
      <c r="QO70" s="18"/>
      <c r="QP70" s="18"/>
      <c r="QQ70" s="18"/>
      <c r="QR70" s="18"/>
      <c r="QS70" s="18"/>
      <c r="QT70" s="18"/>
      <c r="QU70" s="18"/>
      <c r="QV70" s="18"/>
      <c r="QW70" s="18"/>
      <c r="QX70" s="18"/>
      <c r="QY70" s="18"/>
      <c r="QZ70" s="18"/>
      <c r="RA70" s="18"/>
      <c r="RB70" s="18"/>
      <c r="RC70" s="18"/>
      <c r="RD70" s="18"/>
      <c r="RE70" s="18"/>
      <c r="RF70" s="18"/>
      <c r="RG70" s="18"/>
      <c r="RH70" s="18"/>
      <c r="RI70" s="18"/>
      <c r="RJ70" s="18"/>
      <c r="RK70" s="18"/>
      <c r="RL70" s="18"/>
      <c r="RM70" s="18"/>
      <c r="RN70" s="18"/>
      <c r="RO70" s="18"/>
      <c r="RP70" s="18"/>
      <c r="RQ70" s="18"/>
      <c r="RR70" s="18"/>
      <c r="RS70" s="18"/>
      <c r="RT70" s="18"/>
      <c r="RU70" s="18"/>
      <c r="RV70" s="18"/>
      <c r="RW70" s="18"/>
      <c r="RX70" s="18"/>
      <c r="RY70" s="18"/>
      <c r="RZ70" s="18"/>
      <c r="SA70" s="18"/>
      <c r="SB70" s="18"/>
      <c r="SC70" s="18"/>
      <c r="SD70" s="18"/>
      <c r="SE70" s="18"/>
      <c r="SF70" s="18"/>
      <c r="SG70" s="18"/>
      <c r="SH70" s="18"/>
      <c r="SI70" s="18"/>
      <c r="SJ70" s="18"/>
      <c r="SK70" s="18"/>
      <c r="SL70" s="18"/>
      <c r="SM70" s="18"/>
      <c r="SN70" s="18"/>
      <c r="SO70" s="18"/>
      <c r="SP70" s="18"/>
      <c r="SQ70" s="18"/>
      <c r="SR70" s="18"/>
      <c r="SS70" s="18"/>
      <c r="ST70" s="18"/>
      <c r="SU70" s="18"/>
      <c r="SV70" s="18"/>
      <c r="SW70" s="18"/>
      <c r="SX70" s="18"/>
      <c r="SY70" s="18"/>
      <c r="SZ70" s="18"/>
      <c r="TA70" s="18"/>
      <c r="TB70" s="18"/>
      <c r="TC70" s="18"/>
      <c r="TD70" s="18"/>
      <c r="TE70" s="18"/>
      <c r="TF70" s="18"/>
      <c r="TG70" s="18"/>
      <c r="TH70" s="18"/>
      <c r="TI70" s="18"/>
      <c r="TJ70" s="18"/>
      <c r="TK70" s="18"/>
      <c r="TL70" s="18"/>
      <c r="TM70" s="18"/>
      <c r="TN70" s="18"/>
      <c r="TO70" s="18"/>
      <c r="TP70" s="18"/>
      <c r="TQ70" s="18"/>
      <c r="TR70" s="18"/>
      <c r="TS70" s="18"/>
      <c r="TT70" s="18"/>
      <c r="TU70" s="18"/>
      <c r="TV70" s="18"/>
      <c r="TW70" s="18"/>
      <c r="TX70" s="18"/>
      <c r="TY70" s="18"/>
      <c r="TZ70" s="18"/>
      <c r="UA70" s="18"/>
      <c r="UB70" s="18"/>
      <c r="UC70" s="18"/>
      <c r="UD70" s="18"/>
      <c r="UE70" s="18"/>
      <c r="UF70" s="18"/>
      <c r="UG70" s="18"/>
      <c r="UH70" s="18"/>
      <c r="UI70" s="18"/>
      <c r="UJ70" s="18"/>
      <c r="UK70" s="18"/>
      <c r="UL70" s="18"/>
      <c r="UM70" s="18"/>
      <c r="UN70" s="18"/>
      <c r="UO70" s="18"/>
      <c r="UP70" s="18"/>
      <c r="UQ70" s="18"/>
      <c r="UR70" s="18"/>
      <c r="US70" s="18"/>
      <c r="UT70" s="18"/>
      <c r="UU70" s="18"/>
      <c r="UV70" s="18"/>
      <c r="UW70" s="18"/>
      <c r="UX70" s="18"/>
      <c r="UY70" s="18"/>
      <c r="UZ70" s="18"/>
      <c r="VA70" s="18"/>
      <c r="VB70" s="18"/>
      <c r="VC70" s="18"/>
      <c r="VD70" s="18"/>
      <c r="VE70" s="18"/>
      <c r="VF70" s="18"/>
      <c r="VG70" s="18"/>
      <c r="VH70" s="18"/>
      <c r="VI70" s="18"/>
      <c r="VJ70" s="18"/>
      <c r="VK70" s="18"/>
      <c r="VL70" s="18"/>
      <c r="VM70" s="18"/>
      <c r="VN70" s="18"/>
      <c r="VO70" s="18"/>
      <c r="VP70" s="18"/>
      <c r="VQ70" s="18"/>
      <c r="VR70" s="18"/>
      <c r="VS70" s="18"/>
      <c r="VT70" s="18"/>
      <c r="VU70" s="18"/>
      <c r="VV70" s="18"/>
      <c r="VW70" s="18"/>
      <c r="VX70" s="18"/>
      <c r="VY70" s="18"/>
      <c r="VZ70" s="18"/>
      <c r="WA70" s="18"/>
      <c r="WB70" s="18"/>
      <c r="WC70" s="18"/>
      <c r="WD70" s="18"/>
      <c r="WE70" s="18"/>
      <c r="WF70" s="18"/>
      <c r="WG70" s="18"/>
      <c r="WH70" s="18"/>
      <c r="WI70" s="18"/>
      <c r="WJ70" s="18"/>
      <c r="WK70" s="18"/>
      <c r="WL70" s="18"/>
      <c r="WM70" s="18"/>
      <c r="WN70" s="18"/>
      <c r="WO70" s="18"/>
      <c r="WP70" s="18"/>
      <c r="WQ70" s="18"/>
      <c r="WR70" s="18"/>
      <c r="WS70" s="18"/>
      <c r="WT70" s="18"/>
      <c r="WU70" s="18"/>
      <c r="WV70" s="18"/>
      <c r="WW70" s="18"/>
      <c r="WX70" s="18"/>
      <c r="WY70" s="18"/>
      <c r="WZ70" s="18"/>
      <c r="XA70" s="18"/>
      <c r="XB70" s="18"/>
      <c r="XC70" s="18"/>
      <c r="XD70" s="18"/>
      <c r="XE70" s="18"/>
      <c r="XF70" s="18"/>
      <c r="XG70" s="18"/>
      <c r="XH70" s="18"/>
      <c r="XI70" s="18"/>
      <c r="XJ70" s="18"/>
      <c r="XK70" s="18"/>
      <c r="XL70" s="18"/>
      <c r="XM70" s="18"/>
      <c r="XN70" s="18"/>
      <c r="XO70" s="18"/>
      <c r="XP70" s="18"/>
      <c r="XQ70" s="18"/>
      <c r="XR70" s="18"/>
      <c r="XS70" s="18"/>
      <c r="XT70" s="18"/>
      <c r="XU70" s="18"/>
      <c r="XV70" s="18"/>
      <c r="XW70" s="18"/>
      <c r="XX70" s="18"/>
      <c r="XY70" s="18"/>
      <c r="XZ70" s="18"/>
      <c r="YA70" s="18"/>
      <c r="YB70" s="18"/>
      <c r="YC70" s="18"/>
      <c r="YD70" s="18"/>
      <c r="YE70" s="18"/>
      <c r="YF70" s="18"/>
      <c r="YG70" s="18"/>
      <c r="YH70" s="18"/>
      <c r="YI70" s="18"/>
      <c r="YJ70" s="18"/>
      <c r="YK70" s="18"/>
      <c r="YL70" s="18"/>
      <c r="YM70" s="18"/>
      <c r="YN70" s="18"/>
      <c r="YO70" s="18"/>
      <c r="YP70" s="18"/>
      <c r="YQ70" s="18"/>
      <c r="YR70" s="18"/>
      <c r="YS70" s="18"/>
      <c r="YT70" s="18"/>
      <c r="YU70" s="18"/>
      <c r="YV70" s="18"/>
      <c r="YW70" s="18"/>
      <c r="YX70" s="18"/>
      <c r="YY70" s="18"/>
      <c r="YZ70" s="18"/>
      <c r="ZA70" s="18"/>
      <c r="ZB70" s="18"/>
      <c r="ZC70" s="18"/>
      <c r="ZD70" s="18"/>
      <c r="ZE70" s="18"/>
      <c r="ZF70" s="18"/>
      <c r="ZG70" s="18"/>
      <c r="ZH70" s="18"/>
      <c r="ZI70" s="18"/>
      <c r="ZJ70" s="18"/>
      <c r="ZK70" s="18"/>
      <c r="ZL70" s="18"/>
      <c r="ZM70" s="18"/>
      <c r="ZN70" s="18"/>
      <c r="ZO70" s="18"/>
      <c r="ZP70" s="18"/>
      <c r="ZQ70" s="18"/>
      <c r="ZR70" s="18"/>
      <c r="ZS70" s="18"/>
      <c r="ZT70" s="18"/>
      <c r="ZU70" s="18"/>
      <c r="ZV70" s="18"/>
      <c r="ZW70" s="18"/>
      <c r="ZX70" s="18"/>
      <c r="ZY70" s="18"/>
      <c r="ZZ70" s="18"/>
      <c r="AAA70" s="18"/>
      <c r="AAB70" s="18"/>
      <c r="AAC70" s="18"/>
      <c r="AAD70" s="18"/>
      <c r="AAE70" s="18"/>
      <c r="AAF70" s="18"/>
      <c r="AAG70" s="18"/>
      <c r="AAH70" s="18"/>
      <c r="AAI70" s="18"/>
      <c r="AAJ70" s="18"/>
      <c r="AAK70" s="18"/>
      <c r="AAL70" s="18"/>
      <c r="AAM70" s="18"/>
      <c r="AAN70" s="18"/>
      <c r="AAO70" s="18"/>
      <c r="AAP70" s="18"/>
      <c r="AAQ70" s="18"/>
      <c r="AAR70" s="18"/>
      <c r="AAS70" s="18"/>
      <c r="AAT70" s="18"/>
      <c r="AAU70" s="18"/>
      <c r="AAV70" s="18"/>
      <c r="AAW70" s="18"/>
      <c r="AAX70" s="18"/>
      <c r="AAY70" s="18"/>
      <c r="AAZ70" s="18"/>
      <c r="ABA70" s="18"/>
      <c r="ABB70" s="18"/>
      <c r="ABC70" s="18"/>
      <c r="ABD70" s="18"/>
      <c r="ABE70" s="18"/>
      <c r="ABF70" s="18"/>
      <c r="ABG70" s="18"/>
      <c r="ABH70" s="18"/>
      <c r="ABI70" s="18"/>
      <c r="ABJ70" s="18"/>
      <c r="ABK70" s="18"/>
      <c r="ABL70" s="18"/>
      <c r="ABM70" s="18"/>
      <c r="ABN70" s="18"/>
      <c r="ABO70" s="18"/>
      <c r="ABP70" s="18"/>
      <c r="ABQ70" s="18"/>
      <c r="ABR70" s="18"/>
      <c r="ABS70" s="18"/>
      <c r="ABT70" s="18"/>
      <c r="ABU70" s="18"/>
      <c r="ABV70" s="18"/>
      <c r="ABW70" s="18"/>
      <c r="ABX70" s="18"/>
      <c r="ABY70" s="18"/>
      <c r="ABZ70" s="18"/>
      <c r="ACA70" s="18"/>
      <c r="ACB70" s="18"/>
      <c r="ACC70" s="18"/>
      <c r="ACD70" s="18"/>
      <c r="ACE70" s="18"/>
      <c r="ACF70" s="18"/>
      <c r="ACG70" s="18"/>
      <c r="ACH70" s="18"/>
      <c r="ACI70" s="18"/>
      <c r="ACJ70" s="18"/>
      <c r="ACK70" s="18"/>
      <c r="ACL70" s="18"/>
      <c r="ACM70" s="18"/>
      <c r="ACN70" s="18"/>
      <c r="ACO70" s="18"/>
      <c r="ACP70" s="18"/>
      <c r="ACQ70" s="18"/>
      <c r="ACR70" s="18"/>
      <c r="ACS70" s="18"/>
      <c r="ACT70" s="18"/>
      <c r="ACU70" s="18"/>
      <c r="ACV70" s="18"/>
      <c r="ACW70" s="18"/>
      <c r="ACX70" s="18"/>
      <c r="ACY70" s="18"/>
      <c r="ACZ70" s="18"/>
      <c r="ADA70" s="18"/>
      <c r="ADB70" s="18"/>
      <c r="ADC70" s="18"/>
      <c r="ADD70" s="18"/>
      <c r="ADE70" s="18"/>
      <c r="ADF70" s="18"/>
      <c r="ADG70" s="18"/>
    </row>
    <row r="71" spans="1:787" x14ac:dyDescent="0.25">
      <c r="A71" s="58" t="s">
        <v>435</v>
      </c>
      <c r="B71" s="58" t="s">
        <v>436</v>
      </c>
      <c r="C71" s="58" t="s">
        <v>437</v>
      </c>
      <c r="D71" s="59">
        <v>104000</v>
      </c>
      <c r="E71" s="59" t="str">
        <f>VLOOKUP(C71,Data_PulledFromUniProt!$B$2:$E$782,4,FALSE)</f>
        <v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v>
      </c>
      <c r="F71" s="58">
        <v>5.98</v>
      </c>
      <c r="G71" s="81">
        <v>1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8</v>
      </c>
      <c r="N71" s="81">
        <v>3</v>
      </c>
      <c r="O71" s="81">
        <v>3</v>
      </c>
      <c r="P71" s="81">
        <v>4</v>
      </c>
      <c r="Q71" s="81">
        <v>1</v>
      </c>
      <c r="R71" s="81">
        <v>4</v>
      </c>
      <c r="S71" s="81">
        <v>3</v>
      </c>
      <c r="T71" s="81">
        <v>0</v>
      </c>
      <c r="U71" s="81">
        <v>0</v>
      </c>
      <c r="V71" s="81">
        <v>1</v>
      </c>
      <c r="W71" s="81">
        <v>0</v>
      </c>
      <c r="X71" s="81">
        <v>8</v>
      </c>
      <c r="Y71" s="81">
        <v>0</v>
      </c>
      <c r="Z71" s="81">
        <v>0</v>
      </c>
      <c r="AA71" s="81">
        <v>0</v>
      </c>
      <c r="AB71" s="81">
        <v>0</v>
      </c>
      <c r="AC71" s="81">
        <v>0</v>
      </c>
      <c r="AD71" s="81">
        <v>0</v>
      </c>
      <c r="AE71" s="81">
        <v>0</v>
      </c>
      <c r="AF71" s="81">
        <v>0</v>
      </c>
      <c r="AG71" s="81">
        <v>0</v>
      </c>
      <c r="AH71" s="81">
        <v>0</v>
      </c>
      <c r="AI71" s="81">
        <v>1</v>
      </c>
      <c r="AJ71" s="81">
        <v>0</v>
      </c>
      <c r="AK71" s="81">
        <v>4</v>
      </c>
      <c r="AL71" s="81">
        <v>4</v>
      </c>
      <c r="AM71" s="81">
        <v>0</v>
      </c>
      <c r="AN71" s="81">
        <v>0</v>
      </c>
      <c r="AO71" s="81">
        <v>0</v>
      </c>
      <c r="AP71" s="81">
        <v>0</v>
      </c>
      <c r="AQ71" s="81">
        <v>4</v>
      </c>
      <c r="AR71" s="81">
        <v>4</v>
      </c>
      <c r="AS71" s="81">
        <v>2</v>
      </c>
      <c r="AT71" s="81">
        <v>0</v>
      </c>
      <c r="AU71" s="81">
        <v>0</v>
      </c>
      <c r="AV71" s="81">
        <v>0</v>
      </c>
      <c r="AW71" s="81">
        <v>0</v>
      </c>
      <c r="AX71" s="81">
        <v>0</v>
      </c>
      <c r="AY71" s="81">
        <v>1</v>
      </c>
      <c r="AZ71" s="81">
        <v>0</v>
      </c>
      <c r="BA71" s="81">
        <v>0</v>
      </c>
      <c r="BB71" s="81">
        <v>3</v>
      </c>
      <c r="BC71" s="81">
        <v>2</v>
      </c>
      <c r="BD71" s="81">
        <v>3</v>
      </c>
      <c r="BE71" s="81">
        <v>4</v>
      </c>
      <c r="BF71" s="81">
        <v>0</v>
      </c>
      <c r="BG71" s="81">
        <v>1.5</v>
      </c>
      <c r="BH71" s="81">
        <v>1</v>
      </c>
      <c r="BI71" s="81">
        <v>0</v>
      </c>
      <c r="BJ71" s="81">
        <v>15</v>
      </c>
      <c r="BK71" s="81">
        <v>0</v>
      </c>
      <c r="BL71" s="81">
        <v>0</v>
      </c>
      <c r="BM71" s="81">
        <v>0</v>
      </c>
      <c r="BN71" s="81">
        <v>0</v>
      </c>
      <c r="BO71" s="81">
        <v>0</v>
      </c>
      <c r="BP71" s="81">
        <v>0</v>
      </c>
      <c r="BQ71" s="81">
        <v>0</v>
      </c>
      <c r="BR71" s="81">
        <v>0</v>
      </c>
      <c r="BS71" s="81">
        <v>0</v>
      </c>
      <c r="BT71" s="81">
        <v>2</v>
      </c>
      <c r="BU71" s="81">
        <v>0</v>
      </c>
      <c r="BV71" s="81">
        <v>2</v>
      </c>
      <c r="BW71" s="81">
        <v>0</v>
      </c>
      <c r="BX71" s="81">
        <v>3</v>
      </c>
      <c r="BY71" s="81">
        <v>0</v>
      </c>
      <c r="BZ71" s="81">
        <v>0</v>
      </c>
      <c r="CA71" s="81">
        <v>0</v>
      </c>
      <c r="CB71" s="81">
        <v>0</v>
      </c>
      <c r="CC71" s="81">
        <v>0</v>
      </c>
      <c r="CD71" s="81">
        <v>0</v>
      </c>
      <c r="CE71" s="81">
        <v>0</v>
      </c>
      <c r="CF71" s="81">
        <v>9</v>
      </c>
      <c r="CG71" s="81">
        <v>0</v>
      </c>
      <c r="CH71" s="81">
        <v>2</v>
      </c>
      <c r="CI71" s="81">
        <v>0</v>
      </c>
      <c r="CJ71" s="81">
        <v>0</v>
      </c>
      <c r="CK71" s="81">
        <v>0</v>
      </c>
      <c r="CL71" s="81">
        <v>7</v>
      </c>
      <c r="CM71" s="81">
        <v>0</v>
      </c>
      <c r="CN71" s="81">
        <v>5</v>
      </c>
      <c r="CO71" s="81">
        <v>0</v>
      </c>
      <c r="CP71" s="81">
        <v>0</v>
      </c>
      <c r="CQ71" s="81">
        <v>2</v>
      </c>
      <c r="CR71" s="81">
        <v>0</v>
      </c>
      <c r="CS71" s="81">
        <v>0</v>
      </c>
      <c r="CT71" s="81">
        <v>0</v>
      </c>
      <c r="CU71" s="81">
        <v>1</v>
      </c>
      <c r="CV71" s="81">
        <v>0</v>
      </c>
      <c r="CW71" s="81">
        <v>1</v>
      </c>
      <c r="CX71" s="81">
        <v>7</v>
      </c>
      <c r="CY71" s="81">
        <v>1</v>
      </c>
      <c r="CZ71" s="81">
        <v>0</v>
      </c>
      <c r="DA71" s="81">
        <v>0</v>
      </c>
      <c r="DB71" s="81">
        <v>0</v>
      </c>
      <c r="DC71" s="81">
        <v>0</v>
      </c>
      <c r="DD71" s="81">
        <v>0</v>
      </c>
      <c r="DE71" s="81">
        <v>0</v>
      </c>
      <c r="DF71" s="81">
        <v>0</v>
      </c>
      <c r="DG71" s="81">
        <v>0</v>
      </c>
      <c r="DH71" s="81">
        <v>3</v>
      </c>
      <c r="DI71" s="81">
        <v>2</v>
      </c>
      <c r="DJ71" s="81">
        <v>8</v>
      </c>
      <c r="DK71" s="81">
        <v>6</v>
      </c>
      <c r="DL71" s="81">
        <v>0</v>
      </c>
      <c r="DM71" s="81">
        <v>3</v>
      </c>
      <c r="DN71" s="81">
        <v>5</v>
      </c>
      <c r="DO71" s="81">
        <v>4</v>
      </c>
      <c r="DP71" s="81">
        <v>0</v>
      </c>
      <c r="DQ71" s="81">
        <v>3</v>
      </c>
      <c r="DR71" s="81">
        <v>11</v>
      </c>
      <c r="DS71" s="81">
        <v>10</v>
      </c>
      <c r="DT71" s="81">
        <v>9</v>
      </c>
      <c r="DU71" s="81">
        <v>6</v>
      </c>
      <c r="DV71" s="81">
        <v>5</v>
      </c>
      <c r="DW71" s="81">
        <v>4</v>
      </c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  <c r="JG71" s="18"/>
      <c r="JH71" s="18"/>
      <c r="JI71" s="18"/>
      <c r="JJ71" s="18"/>
      <c r="JK71" s="18"/>
      <c r="JL71" s="18"/>
      <c r="JM71" s="18"/>
      <c r="JN71" s="18"/>
      <c r="JO71" s="18"/>
      <c r="JP71" s="18"/>
      <c r="JQ71" s="18"/>
      <c r="JR71" s="18"/>
      <c r="JS71" s="18"/>
      <c r="JT71" s="18"/>
      <c r="JU71" s="18"/>
      <c r="JV71" s="18"/>
      <c r="JW71" s="18"/>
      <c r="JX71" s="18"/>
      <c r="JY71" s="18"/>
      <c r="JZ71" s="18"/>
      <c r="KA71" s="18"/>
      <c r="KB71" s="18"/>
      <c r="KC71" s="18"/>
      <c r="KD71" s="18"/>
      <c r="KE71" s="18"/>
      <c r="KF71" s="18"/>
      <c r="KG71" s="18"/>
      <c r="KH71" s="18"/>
      <c r="KI71" s="18"/>
      <c r="KJ71" s="18"/>
      <c r="KK71" s="18"/>
      <c r="KL71" s="18"/>
      <c r="KM71" s="18"/>
      <c r="KN71" s="18"/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/>
      <c r="MI71" s="18"/>
      <c r="MJ71" s="18"/>
      <c r="MK71" s="18"/>
      <c r="ML71" s="18"/>
      <c r="MM71" s="18"/>
      <c r="MN71" s="18"/>
      <c r="MO71" s="18"/>
      <c r="MP71" s="18"/>
      <c r="MQ71" s="18"/>
      <c r="MR71" s="18"/>
      <c r="MS71" s="18"/>
      <c r="MT71" s="18"/>
      <c r="MU71" s="18"/>
      <c r="MV71" s="18"/>
      <c r="MW71" s="18"/>
      <c r="MX71" s="18"/>
      <c r="MY71" s="18"/>
      <c r="MZ71" s="18"/>
      <c r="NA71" s="18"/>
      <c r="NB71" s="18"/>
      <c r="NC71" s="18"/>
      <c r="ND71" s="18"/>
      <c r="NE71" s="18"/>
      <c r="NF71" s="18"/>
      <c r="NG71" s="18"/>
      <c r="NH71" s="18"/>
      <c r="NI71" s="18"/>
      <c r="NJ71" s="18"/>
      <c r="NK71" s="18"/>
      <c r="NL71" s="18"/>
      <c r="NM71" s="18"/>
      <c r="NN71" s="18"/>
      <c r="NO71" s="18"/>
      <c r="NP71" s="18"/>
      <c r="NQ71" s="18"/>
      <c r="NR71" s="18"/>
      <c r="NS71" s="18"/>
      <c r="NT71" s="18"/>
      <c r="NU71" s="18"/>
      <c r="NV71" s="18"/>
      <c r="NW71" s="18"/>
      <c r="NX71" s="18"/>
      <c r="NY71" s="18"/>
      <c r="NZ71" s="18"/>
      <c r="OA71" s="18"/>
      <c r="OB71" s="18"/>
      <c r="OC71" s="18"/>
      <c r="OD71" s="18"/>
      <c r="OE71" s="18"/>
      <c r="OF71" s="18"/>
      <c r="OG71" s="18"/>
      <c r="OH71" s="18"/>
      <c r="OI71" s="18"/>
      <c r="OJ71" s="18"/>
      <c r="OK71" s="18"/>
      <c r="OL71" s="18"/>
      <c r="OM71" s="18"/>
      <c r="ON71" s="18"/>
      <c r="OO71" s="18"/>
      <c r="OP71" s="18"/>
      <c r="OQ71" s="18"/>
      <c r="OR71" s="18"/>
      <c r="OS71" s="18"/>
      <c r="OT71" s="18"/>
      <c r="OU71" s="18"/>
      <c r="OV71" s="18"/>
      <c r="OW71" s="18"/>
      <c r="OX71" s="18"/>
      <c r="OY71" s="18"/>
      <c r="OZ71" s="18"/>
      <c r="PA71" s="18"/>
      <c r="PB71" s="18"/>
      <c r="PC71" s="18"/>
      <c r="PD71" s="18"/>
      <c r="PE71" s="18"/>
      <c r="PF71" s="18"/>
      <c r="PG71" s="18"/>
      <c r="PH71" s="18"/>
      <c r="PI71" s="18"/>
      <c r="PJ71" s="18"/>
      <c r="PK71" s="18"/>
      <c r="PL71" s="18"/>
      <c r="PM71" s="18"/>
      <c r="PN71" s="18"/>
      <c r="PO71" s="18"/>
      <c r="PP71" s="18"/>
      <c r="PQ71" s="18"/>
      <c r="PR71" s="18"/>
      <c r="PS71" s="18"/>
      <c r="PT71" s="18"/>
      <c r="PU71" s="18"/>
      <c r="PV71" s="18"/>
      <c r="PW71" s="18"/>
      <c r="PX71" s="18"/>
      <c r="PY71" s="18"/>
      <c r="PZ71" s="18"/>
      <c r="QA71" s="18"/>
      <c r="QB71" s="18"/>
      <c r="QC71" s="18"/>
      <c r="QD71" s="18"/>
      <c r="QE71" s="18"/>
      <c r="QF71" s="18"/>
      <c r="QG71" s="18"/>
      <c r="QH71" s="18"/>
      <c r="QI71" s="18"/>
      <c r="QJ71" s="18"/>
      <c r="QK71" s="18"/>
      <c r="QL71" s="18"/>
      <c r="QM71" s="18"/>
      <c r="QN71" s="18"/>
      <c r="QO71" s="18"/>
      <c r="QP71" s="18"/>
      <c r="QQ71" s="18"/>
      <c r="QR71" s="18"/>
      <c r="QS71" s="18"/>
      <c r="QT71" s="18"/>
      <c r="QU71" s="18"/>
      <c r="QV71" s="18"/>
      <c r="QW71" s="18"/>
      <c r="QX71" s="18"/>
      <c r="QY71" s="18"/>
      <c r="QZ71" s="18"/>
      <c r="RA71" s="18"/>
      <c r="RB71" s="18"/>
      <c r="RC71" s="18"/>
      <c r="RD71" s="18"/>
      <c r="RE71" s="18"/>
      <c r="RF71" s="18"/>
      <c r="RG71" s="18"/>
      <c r="RH71" s="18"/>
      <c r="RI71" s="18"/>
      <c r="RJ71" s="18"/>
      <c r="RK71" s="18"/>
      <c r="RL71" s="18"/>
      <c r="RM71" s="18"/>
      <c r="RN71" s="18"/>
      <c r="RO71" s="18"/>
      <c r="RP71" s="18"/>
      <c r="RQ71" s="18"/>
      <c r="RR71" s="18"/>
      <c r="RS71" s="18"/>
      <c r="RT71" s="18"/>
      <c r="RU71" s="18"/>
      <c r="RV71" s="18"/>
      <c r="RW71" s="18"/>
      <c r="RX71" s="18"/>
      <c r="RY71" s="18"/>
      <c r="RZ71" s="18"/>
      <c r="SA71" s="18"/>
      <c r="SB71" s="18"/>
      <c r="SC71" s="18"/>
      <c r="SD71" s="18"/>
      <c r="SE71" s="18"/>
      <c r="SF71" s="18"/>
      <c r="SG71" s="18"/>
      <c r="SH71" s="18"/>
      <c r="SI71" s="18"/>
      <c r="SJ71" s="18"/>
      <c r="SK71" s="18"/>
      <c r="SL71" s="18"/>
      <c r="SM71" s="18"/>
      <c r="SN71" s="18"/>
      <c r="SO71" s="18"/>
      <c r="SP71" s="18"/>
      <c r="SQ71" s="18"/>
      <c r="SR71" s="18"/>
      <c r="SS71" s="18"/>
      <c r="ST71" s="18"/>
      <c r="SU71" s="18"/>
      <c r="SV71" s="18"/>
      <c r="SW71" s="18"/>
      <c r="SX71" s="18"/>
      <c r="SY71" s="18"/>
      <c r="SZ71" s="18"/>
      <c r="TA71" s="18"/>
      <c r="TB71" s="18"/>
      <c r="TC71" s="18"/>
      <c r="TD71" s="18"/>
      <c r="TE71" s="18"/>
      <c r="TF71" s="18"/>
      <c r="TG71" s="18"/>
      <c r="TH71" s="18"/>
      <c r="TI71" s="18"/>
      <c r="TJ71" s="18"/>
      <c r="TK71" s="18"/>
      <c r="TL71" s="18"/>
      <c r="TM71" s="18"/>
      <c r="TN71" s="18"/>
      <c r="TO71" s="18"/>
      <c r="TP71" s="18"/>
      <c r="TQ71" s="18"/>
      <c r="TR71" s="18"/>
      <c r="TS71" s="18"/>
      <c r="TT71" s="18"/>
      <c r="TU71" s="18"/>
      <c r="TV71" s="18"/>
      <c r="TW71" s="18"/>
      <c r="TX71" s="18"/>
      <c r="TY71" s="18"/>
      <c r="TZ71" s="18"/>
      <c r="UA71" s="18"/>
      <c r="UB71" s="18"/>
      <c r="UC71" s="18"/>
      <c r="UD71" s="18"/>
      <c r="UE71" s="18"/>
      <c r="UF71" s="18"/>
      <c r="UG71" s="18"/>
      <c r="UH71" s="18"/>
      <c r="UI71" s="18"/>
      <c r="UJ71" s="18"/>
      <c r="UK71" s="18"/>
      <c r="UL71" s="18"/>
      <c r="UM71" s="18"/>
      <c r="UN71" s="18"/>
      <c r="UO71" s="18"/>
      <c r="UP71" s="18"/>
      <c r="UQ71" s="18"/>
      <c r="UR71" s="18"/>
      <c r="US71" s="18"/>
      <c r="UT71" s="18"/>
      <c r="UU71" s="18"/>
      <c r="UV71" s="18"/>
      <c r="UW71" s="18"/>
      <c r="UX71" s="18"/>
      <c r="UY71" s="18"/>
      <c r="UZ71" s="18"/>
      <c r="VA71" s="18"/>
      <c r="VB71" s="18"/>
      <c r="VC71" s="18"/>
      <c r="VD71" s="18"/>
      <c r="VE71" s="18"/>
      <c r="VF71" s="18"/>
      <c r="VG71" s="18"/>
      <c r="VH71" s="18"/>
      <c r="VI71" s="18"/>
      <c r="VJ71" s="18"/>
      <c r="VK71" s="18"/>
      <c r="VL71" s="18"/>
      <c r="VM71" s="18"/>
      <c r="VN71" s="18"/>
      <c r="VO71" s="18"/>
      <c r="VP71" s="18"/>
      <c r="VQ71" s="18"/>
      <c r="VR71" s="18"/>
      <c r="VS71" s="18"/>
      <c r="VT71" s="18"/>
      <c r="VU71" s="18"/>
      <c r="VV71" s="18"/>
      <c r="VW71" s="18"/>
      <c r="VX71" s="18"/>
      <c r="VY71" s="18"/>
      <c r="VZ71" s="18"/>
      <c r="WA71" s="18"/>
      <c r="WB71" s="18"/>
      <c r="WC71" s="18"/>
      <c r="WD71" s="18"/>
      <c r="WE71" s="18"/>
      <c r="WF71" s="18"/>
      <c r="WG71" s="18"/>
      <c r="WH71" s="18"/>
      <c r="WI71" s="18"/>
      <c r="WJ71" s="18"/>
      <c r="WK71" s="18"/>
      <c r="WL71" s="18"/>
      <c r="WM71" s="18"/>
      <c r="WN71" s="18"/>
      <c r="WO71" s="18"/>
      <c r="WP71" s="18"/>
      <c r="WQ71" s="18"/>
      <c r="WR71" s="18"/>
      <c r="WS71" s="18"/>
      <c r="WT71" s="18"/>
      <c r="WU71" s="18"/>
      <c r="WV71" s="18"/>
      <c r="WW71" s="18"/>
      <c r="WX71" s="18"/>
      <c r="WY71" s="18"/>
      <c r="WZ71" s="18"/>
      <c r="XA71" s="18"/>
      <c r="XB71" s="18"/>
      <c r="XC71" s="18"/>
      <c r="XD71" s="18"/>
      <c r="XE71" s="18"/>
      <c r="XF71" s="18"/>
      <c r="XG71" s="18"/>
      <c r="XH71" s="18"/>
      <c r="XI71" s="18"/>
      <c r="XJ71" s="18"/>
      <c r="XK71" s="18"/>
      <c r="XL71" s="18"/>
      <c r="XM71" s="18"/>
      <c r="XN71" s="18"/>
      <c r="XO71" s="18"/>
      <c r="XP71" s="18"/>
      <c r="XQ71" s="18"/>
      <c r="XR71" s="18"/>
      <c r="XS71" s="18"/>
      <c r="XT71" s="18"/>
      <c r="XU71" s="18"/>
      <c r="XV71" s="18"/>
      <c r="XW71" s="18"/>
      <c r="XX71" s="18"/>
      <c r="XY71" s="18"/>
      <c r="XZ71" s="18"/>
      <c r="YA71" s="18"/>
      <c r="YB71" s="18"/>
      <c r="YC71" s="18"/>
      <c r="YD71" s="18"/>
      <c r="YE71" s="18"/>
      <c r="YF71" s="18"/>
      <c r="YG71" s="18"/>
      <c r="YH71" s="18"/>
      <c r="YI71" s="18"/>
      <c r="YJ71" s="18"/>
      <c r="YK71" s="18"/>
      <c r="YL71" s="18"/>
      <c r="YM71" s="18"/>
      <c r="YN71" s="18"/>
      <c r="YO71" s="18"/>
      <c r="YP71" s="18"/>
      <c r="YQ71" s="18"/>
      <c r="YR71" s="18"/>
      <c r="YS71" s="18"/>
      <c r="YT71" s="18"/>
      <c r="YU71" s="18"/>
      <c r="YV71" s="18"/>
      <c r="YW71" s="18"/>
      <c r="YX71" s="18"/>
      <c r="YY71" s="18"/>
      <c r="YZ71" s="18"/>
      <c r="ZA71" s="18"/>
      <c r="ZB71" s="18"/>
      <c r="ZC71" s="18"/>
      <c r="ZD71" s="18"/>
      <c r="ZE71" s="18"/>
      <c r="ZF71" s="18"/>
      <c r="ZG71" s="18"/>
      <c r="ZH71" s="18"/>
      <c r="ZI71" s="18"/>
      <c r="ZJ71" s="18"/>
      <c r="ZK71" s="18"/>
      <c r="ZL71" s="18"/>
      <c r="ZM71" s="18"/>
      <c r="ZN71" s="18"/>
      <c r="ZO71" s="18"/>
      <c r="ZP71" s="18"/>
      <c r="ZQ71" s="18"/>
      <c r="ZR71" s="18"/>
      <c r="ZS71" s="18"/>
      <c r="ZT71" s="18"/>
      <c r="ZU71" s="18"/>
      <c r="ZV71" s="18"/>
      <c r="ZW71" s="18"/>
      <c r="ZX71" s="18"/>
      <c r="ZY71" s="18"/>
      <c r="ZZ71" s="18"/>
      <c r="AAA71" s="18"/>
      <c r="AAB71" s="18"/>
      <c r="AAC71" s="18"/>
      <c r="AAD71" s="18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8"/>
      <c r="AAR71" s="18"/>
      <c r="AAS71" s="18"/>
      <c r="AAT71" s="18"/>
      <c r="AAU71" s="18"/>
      <c r="AAV71" s="18"/>
      <c r="AAW71" s="18"/>
      <c r="AAX71" s="18"/>
      <c r="AAY71" s="18"/>
      <c r="AAZ71" s="18"/>
      <c r="ABA71" s="18"/>
      <c r="ABB71" s="18"/>
      <c r="ABC71" s="18"/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18"/>
      <c r="ABO71" s="18"/>
      <c r="ABP71" s="18"/>
      <c r="ABQ71" s="18"/>
      <c r="ABR71" s="18"/>
      <c r="ABS71" s="18"/>
      <c r="ABT71" s="18"/>
      <c r="ABU71" s="18"/>
      <c r="ABV71" s="18"/>
      <c r="ABW71" s="18"/>
      <c r="ABX71" s="18"/>
      <c r="ABY71" s="18"/>
      <c r="ABZ71" s="18"/>
      <c r="ACA71" s="18"/>
      <c r="ACB71" s="18"/>
      <c r="ACC71" s="18"/>
      <c r="ACD71" s="18"/>
      <c r="ACE71" s="18"/>
      <c r="ACF71" s="18"/>
      <c r="ACG71" s="18"/>
      <c r="ACH71" s="18"/>
      <c r="ACI71" s="18"/>
      <c r="ACJ71" s="18"/>
      <c r="ACK71" s="18"/>
      <c r="ACL71" s="18"/>
      <c r="ACM71" s="18"/>
      <c r="ACN71" s="18"/>
      <c r="ACO71" s="18"/>
      <c r="ACP71" s="18"/>
      <c r="ACQ71" s="18"/>
      <c r="ACR71" s="18"/>
      <c r="ACS71" s="18"/>
      <c r="ACT71" s="18"/>
      <c r="ACU71" s="18"/>
      <c r="ACV71" s="18"/>
      <c r="ACW71" s="18"/>
      <c r="ACX71" s="18"/>
      <c r="ACY71" s="18"/>
      <c r="ACZ71" s="18"/>
      <c r="ADA71" s="18"/>
      <c r="ADB71" s="18"/>
      <c r="ADC71" s="18"/>
      <c r="ADD71" s="18"/>
      <c r="ADE71" s="18"/>
      <c r="ADF71" s="18"/>
      <c r="ADG71" s="18"/>
    </row>
    <row r="72" spans="1:787" x14ac:dyDescent="0.25">
      <c r="A72" s="58" t="s">
        <v>438</v>
      </c>
      <c r="B72" s="58" t="s">
        <v>439</v>
      </c>
      <c r="C72" s="58" t="s">
        <v>440</v>
      </c>
      <c r="D72" s="59">
        <v>53400</v>
      </c>
      <c r="E72" s="59" t="str">
        <f>VLOOKUP(C72,Data_PulledFromUniProt!$B$2:$E$782,4,FALSE)</f>
        <v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v>
      </c>
      <c r="F72" s="58">
        <v>6.39</v>
      </c>
      <c r="G72" s="81">
        <v>0</v>
      </c>
      <c r="H72" s="81">
        <v>0</v>
      </c>
      <c r="I72" s="81">
        <v>1</v>
      </c>
      <c r="J72" s="81">
        <v>1</v>
      </c>
      <c r="K72" s="81">
        <v>0</v>
      </c>
      <c r="L72" s="81">
        <v>0</v>
      </c>
      <c r="M72" s="81">
        <v>4</v>
      </c>
      <c r="N72" s="81">
        <v>3</v>
      </c>
      <c r="O72" s="81">
        <v>4</v>
      </c>
      <c r="P72" s="81">
        <v>7.5</v>
      </c>
      <c r="Q72" s="81">
        <v>0</v>
      </c>
      <c r="R72" s="81">
        <v>0</v>
      </c>
      <c r="S72" s="81">
        <v>0</v>
      </c>
      <c r="T72" s="81">
        <v>0</v>
      </c>
      <c r="U72" s="81">
        <v>7</v>
      </c>
      <c r="V72" s="81">
        <v>13</v>
      </c>
      <c r="W72" s="81">
        <v>0</v>
      </c>
      <c r="X72" s="81">
        <v>14</v>
      </c>
      <c r="Y72" s="81">
        <v>1</v>
      </c>
      <c r="Z72" s="81">
        <v>0</v>
      </c>
      <c r="AA72" s="81">
        <v>0</v>
      </c>
      <c r="AB72" s="81">
        <v>1</v>
      </c>
      <c r="AC72" s="81">
        <v>0</v>
      </c>
      <c r="AD72" s="81">
        <v>0</v>
      </c>
      <c r="AE72" s="81">
        <v>0</v>
      </c>
      <c r="AF72" s="81">
        <v>0</v>
      </c>
      <c r="AG72" s="81">
        <v>0</v>
      </c>
      <c r="AH72" s="81">
        <v>0</v>
      </c>
      <c r="AI72" s="81">
        <v>0</v>
      </c>
      <c r="AJ72" s="81">
        <v>0</v>
      </c>
      <c r="AK72" s="81">
        <v>0</v>
      </c>
      <c r="AL72" s="81">
        <v>0</v>
      </c>
      <c r="AM72" s="81">
        <v>0</v>
      </c>
      <c r="AN72" s="81">
        <v>0</v>
      </c>
      <c r="AO72" s="81">
        <v>0</v>
      </c>
      <c r="AP72" s="81">
        <v>0</v>
      </c>
      <c r="AQ72" s="81">
        <v>0</v>
      </c>
      <c r="AR72" s="81">
        <v>0</v>
      </c>
      <c r="AS72" s="81">
        <v>6</v>
      </c>
      <c r="AT72" s="81">
        <v>0</v>
      </c>
      <c r="AU72" s="81">
        <v>0</v>
      </c>
      <c r="AV72" s="81">
        <v>3</v>
      </c>
      <c r="AW72" s="81">
        <v>4</v>
      </c>
      <c r="AX72" s="81">
        <v>0</v>
      </c>
      <c r="AY72" s="81">
        <v>0</v>
      </c>
      <c r="AZ72" s="81">
        <v>0</v>
      </c>
      <c r="BA72" s="81">
        <v>0</v>
      </c>
      <c r="BB72" s="81">
        <v>0</v>
      </c>
      <c r="BC72" s="81">
        <v>0</v>
      </c>
      <c r="BD72" s="81">
        <v>0</v>
      </c>
      <c r="BE72" s="81">
        <v>3</v>
      </c>
      <c r="BF72" s="81">
        <v>4</v>
      </c>
      <c r="BG72" s="81">
        <v>0</v>
      </c>
      <c r="BH72" s="81">
        <v>4</v>
      </c>
      <c r="BI72" s="81">
        <v>0</v>
      </c>
      <c r="BJ72" s="81">
        <v>13</v>
      </c>
      <c r="BK72" s="81">
        <v>1</v>
      </c>
      <c r="BL72" s="81">
        <v>0</v>
      </c>
      <c r="BM72" s="81">
        <v>24</v>
      </c>
      <c r="BN72" s="81">
        <v>0</v>
      </c>
      <c r="BO72" s="81">
        <v>0</v>
      </c>
      <c r="BP72" s="81">
        <v>4</v>
      </c>
      <c r="BQ72" s="81">
        <v>0</v>
      </c>
      <c r="BR72" s="81">
        <v>0</v>
      </c>
      <c r="BS72" s="81">
        <v>0</v>
      </c>
      <c r="BT72" s="81">
        <v>4</v>
      </c>
      <c r="BU72" s="81">
        <v>0</v>
      </c>
      <c r="BV72" s="81">
        <v>0</v>
      </c>
      <c r="BW72" s="81">
        <v>0</v>
      </c>
      <c r="BX72" s="81">
        <v>0</v>
      </c>
      <c r="BY72" s="81">
        <v>2</v>
      </c>
      <c r="BZ72" s="81">
        <v>1</v>
      </c>
      <c r="CA72" s="81">
        <v>0</v>
      </c>
      <c r="CB72" s="81">
        <v>0</v>
      </c>
      <c r="CC72" s="81">
        <v>0</v>
      </c>
      <c r="CD72" s="81">
        <v>0</v>
      </c>
      <c r="CE72" s="81">
        <v>0</v>
      </c>
      <c r="CF72" s="81">
        <v>0</v>
      </c>
      <c r="CG72" s="81">
        <v>0</v>
      </c>
      <c r="CH72" s="81">
        <v>0</v>
      </c>
      <c r="CI72" s="81">
        <v>0</v>
      </c>
      <c r="CJ72" s="81">
        <v>0</v>
      </c>
      <c r="CK72" s="81">
        <v>0</v>
      </c>
      <c r="CL72" s="81">
        <v>0</v>
      </c>
      <c r="CM72" s="81">
        <v>1</v>
      </c>
      <c r="CN72" s="81">
        <v>19</v>
      </c>
      <c r="CO72" s="81">
        <v>0</v>
      </c>
      <c r="CP72" s="81">
        <v>0</v>
      </c>
      <c r="CQ72" s="81">
        <v>0</v>
      </c>
      <c r="CR72" s="81">
        <v>0</v>
      </c>
      <c r="CS72" s="81">
        <v>0</v>
      </c>
      <c r="CT72" s="81">
        <v>0</v>
      </c>
      <c r="CU72" s="81">
        <v>0</v>
      </c>
      <c r="CV72" s="81">
        <v>0</v>
      </c>
      <c r="CW72" s="81">
        <v>0</v>
      </c>
      <c r="CX72" s="81">
        <v>0</v>
      </c>
      <c r="CY72" s="81">
        <v>0</v>
      </c>
      <c r="CZ72" s="81">
        <v>0</v>
      </c>
      <c r="DA72" s="81">
        <v>0</v>
      </c>
      <c r="DB72" s="81">
        <v>9</v>
      </c>
      <c r="DC72" s="81">
        <v>0</v>
      </c>
      <c r="DD72" s="81">
        <v>1</v>
      </c>
      <c r="DE72" s="81">
        <v>0</v>
      </c>
      <c r="DF72" s="81">
        <v>1</v>
      </c>
      <c r="DG72" s="81">
        <v>3</v>
      </c>
      <c r="DH72" s="81">
        <v>0</v>
      </c>
      <c r="DI72" s="81">
        <v>0</v>
      </c>
      <c r="DJ72" s="81">
        <v>0</v>
      </c>
      <c r="DK72" s="81">
        <v>0</v>
      </c>
      <c r="DL72" s="81">
        <v>7</v>
      </c>
      <c r="DM72" s="81">
        <v>0</v>
      </c>
      <c r="DN72" s="81">
        <v>0</v>
      </c>
      <c r="DO72" s="81">
        <v>0</v>
      </c>
      <c r="DP72" s="81">
        <v>0</v>
      </c>
      <c r="DQ72" s="81">
        <v>0</v>
      </c>
      <c r="DR72" s="81">
        <v>0</v>
      </c>
      <c r="DS72" s="81">
        <v>0</v>
      </c>
      <c r="DT72" s="81">
        <v>0</v>
      </c>
      <c r="DU72" s="81">
        <v>0</v>
      </c>
      <c r="DV72" s="81">
        <v>7</v>
      </c>
      <c r="DW72" s="81">
        <v>3</v>
      </c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  <c r="JG72" s="18"/>
      <c r="JH72" s="18"/>
      <c r="JI72" s="18"/>
      <c r="JJ72" s="18"/>
      <c r="JK72" s="18"/>
      <c r="JL72" s="18"/>
      <c r="JM72" s="18"/>
      <c r="JN72" s="18"/>
      <c r="JO72" s="18"/>
      <c r="JP72" s="18"/>
      <c r="JQ72" s="18"/>
      <c r="JR72" s="18"/>
      <c r="JS72" s="18"/>
      <c r="JT72" s="18"/>
      <c r="JU72" s="18"/>
      <c r="JV72" s="18"/>
      <c r="JW72" s="18"/>
      <c r="JX72" s="18"/>
      <c r="JY72" s="18"/>
      <c r="JZ72" s="18"/>
      <c r="KA72" s="18"/>
      <c r="KB72" s="18"/>
      <c r="KC72" s="18"/>
      <c r="KD72" s="18"/>
      <c r="KE72" s="18"/>
      <c r="KF72" s="18"/>
      <c r="KG72" s="18"/>
      <c r="KH72" s="18"/>
      <c r="KI72" s="18"/>
      <c r="KJ72" s="18"/>
      <c r="KK72" s="18"/>
      <c r="KL72" s="18"/>
      <c r="KM72" s="18"/>
      <c r="KN72" s="18"/>
      <c r="KO72" s="18"/>
      <c r="KP72" s="18"/>
      <c r="KQ72" s="18"/>
      <c r="KR72" s="18"/>
      <c r="KS72" s="18"/>
      <c r="KT72" s="18"/>
      <c r="KU72" s="18"/>
      <c r="KV72" s="18"/>
      <c r="KW72" s="18"/>
      <c r="KX72" s="18"/>
      <c r="KY72" s="18"/>
      <c r="KZ72" s="18"/>
      <c r="LA72" s="18"/>
      <c r="LB72" s="18"/>
      <c r="LC72" s="18"/>
      <c r="LD72" s="18"/>
      <c r="LE72" s="18"/>
      <c r="LF72" s="18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18"/>
      <c r="LT72" s="18"/>
      <c r="LU72" s="18"/>
      <c r="LV72" s="18"/>
      <c r="LW72" s="18"/>
      <c r="LX72" s="18"/>
      <c r="LY72" s="18"/>
      <c r="LZ72" s="18"/>
      <c r="MA72" s="18"/>
      <c r="MB72" s="18"/>
      <c r="MC72" s="18"/>
      <c r="MD72" s="18"/>
      <c r="ME72" s="18"/>
      <c r="MF72" s="18"/>
      <c r="MG72" s="18"/>
      <c r="MH72" s="18"/>
      <c r="MI72" s="18"/>
      <c r="MJ72" s="18"/>
      <c r="MK72" s="18"/>
      <c r="ML72" s="18"/>
      <c r="MM72" s="18"/>
      <c r="MN72" s="18"/>
      <c r="MO72" s="18"/>
      <c r="MP72" s="18"/>
      <c r="MQ72" s="18"/>
      <c r="MR72" s="18"/>
      <c r="MS72" s="18"/>
      <c r="MT72" s="18"/>
      <c r="MU72" s="18"/>
      <c r="MV72" s="18"/>
      <c r="MW72" s="18"/>
      <c r="MX72" s="18"/>
      <c r="MY72" s="18"/>
      <c r="MZ72" s="18"/>
      <c r="NA72" s="18"/>
      <c r="NB72" s="18"/>
      <c r="NC72" s="18"/>
      <c r="ND72" s="18"/>
      <c r="NE72" s="18"/>
      <c r="NF72" s="18"/>
      <c r="NG72" s="18"/>
      <c r="NH72" s="18"/>
      <c r="NI72" s="18"/>
      <c r="NJ72" s="18"/>
      <c r="NK72" s="18"/>
      <c r="NL72" s="18"/>
      <c r="NM72" s="18"/>
      <c r="NN72" s="18"/>
      <c r="NO72" s="18"/>
      <c r="NP72" s="18"/>
      <c r="NQ72" s="18"/>
      <c r="NR72" s="18"/>
      <c r="NS72" s="18"/>
      <c r="NT72" s="18"/>
      <c r="NU72" s="18"/>
      <c r="NV72" s="18"/>
      <c r="NW72" s="18"/>
      <c r="NX72" s="18"/>
      <c r="NY72" s="18"/>
      <c r="NZ72" s="18"/>
      <c r="OA72" s="18"/>
      <c r="OB72" s="18"/>
      <c r="OC72" s="18"/>
      <c r="OD72" s="18"/>
      <c r="OE72" s="18"/>
      <c r="OF72" s="18"/>
      <c r="OG72" s="18"/>
      <c r="OH72" s="18"/>
      <c r="OI72" s="18"/>
      <c r="OJ72" s="18"/>
      <c r="OK72" s="18"/>
      <c r="OL72" s="18"/>
      <c r="OM72" s="18"/>
      <c r="ON72" s="18"/>
      <c r="OO72" s="18"/>
      <c r="OP72" s="18"/>
      <c r="OQ72" s="18"/>
      <c r="OR72" s="18"/>
      <c r="OS72" s="18"/>
      <c r="OT72" s="18"/>
      <c r="OU72" s="18"/>
      <c r="OV72" s="18"/>
      <c r="OW72" s="18"/>
      <c r="OX72" s="18"/>
      <c r="OY72" s="18"/>
      <c r="OZ72" s="18"/>
      <c r="PA72" s="18"/>
      <c r="PB72" s="18"/>
      <c r="PC72" s="18"/>
      <c r="PD72" s="18"/>
      <c r="PE72" s="18"/>
      <c r="PF72" s="18"/>
      <c r="PG72" s="18"/>
      <c r="PH72" s="18"/>
      <c r="PI72" s="18"/>
      <c r="PJ72" s="18"/>
      <c r="PK72" s="18"/>
      <c r="PL72" s="18"/>
      <c r="PM72" s="18"/>
      <c r="PN72" s="18"/>
      <c r="PO72" s="18"/>
      <c r="PP72" s="18"/>
      <c r="PQ72" s="18"/>
      <c r="PR72" s="18"/>
      <c r="PS72" s="18"/>
      <c r="PT72" s="18"/>
      <c r="PU72" s="18"/>
      <c r="PV72" s="18"/>
      <c r="PW72" s="18"/>
      <c r="PX72" s="18"/>
      <c r="PY72" s="18"/>
      <c r="PZ72" s="18"/>
      <c r="QA72" s="18"/>
      <c r="QB72" s="18"/>
      <c r="QC72" s="18"/>
      <c r="QD72" s="18"/>
      <c r="QE72" s="18"/>
      <c r="QF72" s="18"/>
      <c r="QG72" s="18"/>
      <c r="QH72" s="18"/>
      <c r="QI72" s="18"/>
      <c r="QJ72" s="18"/>
      <c r="QK72" s="18"/>
      <c r="QL72" s="18"/>
      <c r="QM72" s="18"/>
      <c r="QN72" s="18"/>
      <c r="QO72" s="18"/>
      <c r="QP72" s="18"/>
      <c r="QQ72" s="18"/>
      <c r="QR72" s="18"/>
      <c r="QS72" s="18"/>
      <c r="QT72" s="18"/>
      <c r="QU72" s="18"/>
      <c r="QV72" s="18"/>
      <c r="QW72" s="18"/>
      <c r="QX72" s="18"/>
      <c r="QY72" s="18"/>
      <c r="QZ72" s="18"/>
      <c r="RA72" s="18"/>
      <c r="RB72" s="18"/>
      <c r="RC72" s="18"/>
      <c r="RD72" s="18"/>
      <c r="RE72" s="18"/>
      <c r="RF72" s="18"/>
      <c r="RG72" s="18"/>
      <c r="RH72" s="18"/>
      <c r="RI72" s="18"/>
      <c r="RJ72" s="18"/>
      <c r="RK72" s="18"/>
      <c r="RL72" s="18"/>
      <c r="RM72" s="18"/>
      <c r="RN72" s="18"/>
      <c r="RO72" s="18"/>
      <c r="RP72" s="18"/>
      <c r="RQ72" s="18"/>
      <c r="RR72" s="18"/>
      <c r="RS72" s="18"/>
      <c r="RT72" s="18"/>
      <c r="RU72" s="18"/>
      <c r="RV72" s="18"/>
      <c r="RW72" s="18"/>
      <c r="RX72" s="18"/>
      <c r="RY72" s="18"/>
      <c r="RZ72" s="18"/>
      <c r="SA72" s="18"/>
      <c r="SB72" s="18"/>
      <c r="SC72" s="18"/>
      <c r="SD72" s="18"/>
      <c r="SE72" s="18"/>
      <c r="SF72" s="18"/>
      <c r="SG72" s="18"/>
      <c r="SH72" s="18"/>
      <c r="SI72" s="18"/>
      <c r="SJ72" s="18"/>
      <c r="SK72" s="18"/>
      <c r="SL72" s="18"/>
      <c r="SM72" s="18"/>
      <c r="SN72" s="18"/>
      <c r="SO72" s="18"/>
      <c r="SP72" s="18"/>
      <c r="SQ72" s="18"/>
      <c r="SR72" s="18"/>
      <c r="SS72" s="18"/>
      <c r="ST72" s="18"/>
      <c r="SU72" s="18"/>
      <c r="SV72" s="18"/>
      <c r="SW72" s="18"/>
      <c r="SX72" s="18"/>
      <c r="SY72" s="18"/>
      <c r="SZ72" s="18"/>
      <c r="TA72" s="18"/>
      <c r="TB72" s="18"/>
      <c r="TC72" s="18"/>
      <c r="TD72" s="18"/>
      <c r="TE72" s="18"/>
      <c r="TF72" s="18"/>
      <c r="TG72" s="18"/>
      <c r="TH72" s="18"/>
      <c r="TI72" s="18"/>
      <c r="TJ72" s="18"/>
      <c r="TK72" s="18"/>
      <c r="TL72" s="18"/>
      <c r="TM72" s="18"/>
      <c r="TN72" s="18"/>
      <c r="TO72" s="18"/>
      <c r="TP72" s="18"/>
      <c r="TQ72" s="18"/>
      <c r="TR72" s="18"/>
      <c r="TS72" s="18"/>
      <c r="TT72" s="18"/>
      <c r="TU72" s="18"/>
      <c r="TV72" s="18"/>
      <c r="TW72" s="18"/>
      <c r="TX72" s="18"/>
      <c r="TY72" s="18"/>
      <c r="TZ72" s="18"/>
      <c r="UA72" s="18"/>
      <c r="UB72" s="18"/>
      <c r="UC72" s="18"/>
      <c r="UD72" s="18"/>
      <c r="UE72" s="18"/>
      <c r="UF72" s="18"/>
      <c r="UG72" s="18"/>
      <c r="UH72" s="18"/>
      <c r="UI72" s="18"/>
      <c r="UJ72" s="18"/>
      <c r="UK72" s="18"/>
      <c r="UL72" s="18"/>
      <c r="UM72" s="18"/>
      <c r="UN72" s="18"/>
      <c r="UO72" s="18"/>
      <c r="UP72" s="18"/>
      <c r="UQ72" s="18"/>
      <c r="UR72" s="18"/>
      <c r="US72" s="18"/>
      <c r="UT72" s="18"/>
      <c r="UU72" s="18"/>
      <c r="UV72" s="18"/>
      <c r="UW72" s="18"/>
      <c r="UX72" s="18"/>
      <c r="UY72" s="18"/>
      <c r="UZ72" s="18"/>
      <c r="VA72" s="18"/>
      <c r="VB72" s="18"/>
      <c r="VC72" s="18"/>
      <c r="VD72" s="18"/>
      <c r="VE72" s="18"/>
      <c r="VF72" s="18"/>
      <c r="VG72" s="18"/>
      <c r="VH72" s="18"/>
      <c r="VI72" s="18"/>
      <c r="VJ72" s="18"/>
      <c r="VK72" s="18"/>
      <c r="VL72" s="18"/>
      <c r="VM72" s="18"/>
      <c r="VN72" s="18"/>
      <c r="VO72" s="18"/>
      <c r="VP72" s="18"/>
      <c r="VQ72" s="18"/>
      <c r="VR72" s="18"/>
      <c r="VS72" s="18"/>
      <c r="VT72" s="18"/>
      <c r="VU72" s="18"/>
      <c r="VV72" s="18"/>
      <c r="VW72" s="18"/>
      <c r="VX72" s="18"/>
      <c r="VY72" s="18"/>
      <c r="VZ72" s="18"/>
      <c r="WA72" s="18"/>
      <c r="WB72" s="18"/>
      <c r="WC72" s="18"/>
      <c r="WD72" s="18"/>
      <c r="WE72" s="18"/>
      <c r="WF72" s="18"/>
      <c r="WG72" s="18"/>
      <c r="WH72" s="18"/>
      <c r="WI72" s="18"/>
      <c r="WJ72" s="18"/>
      <c r="WK72" s="18"/>
      <c r="WL72" s="18"/>
      <c r="WM72" s="18"/>
      <c r="WN72" s="18"/>
      <c r="WO72" s="18"/>
      <c r="WP72" s="18"/>
      <c r="WQ72" s="18"/>
      <c r="WR72" s="18"/>
      <c r="WS72" s="18"/>
      <c r="WT72" s="18"/>
      <c r="WU72" s="18"/>
      <c r="WV72" s="18"/>
      <c r="WW72" s="18"/>
      <c r="WX72" s="18"/>
      <c r="WY72" s="18"/>
      <c r="WZ72" s="18"/>
      <c r="XA72" s="18"/>
      <c r="XB72" s="18"/>
      <c r="XC72" s="18"/>
      <c r="XD72" s="18"/>
      <c r="XE72" s="18"/>
      <c r="XF72" s="18"/>
      <c r="XG72" s="18"/>
      <c r="XH72" s="18"/>
      <c r="XI72" s="18"/>
      <c r="XJ72" s="18"/>
      <c r="XK72" s="18"/>
      <c r="XL72" s="18"/>
      <c r="XM72" s="18"/>
      <c r="XN72" s="18"/>
      <c r="XO72" s="18"/>
      <c r="XP72" s="18"/>
      <c r="XQ72" s="18"/>
      <c r="XR72" s="18"/>
      <c r="XS72" s="18"/>
      <c r="XT72" s="18"/>
      <c r="XU72" s="18"/>
      <c r="XV72" s="18"/>
      <c r="XW72" s="18"/>
      <c r="XX72" s="18"/>
      <c r="XY72" s="18"/>
      <c r="XZ72" s="18"/>
      <c r="YA72" s="18"/>
      <c r="YB72" s="18"/>
      <c r="YC72" s="18"/>
      <c r="YD72" s="18"/>
      <c r="YE72" s="18"/>
      <c r="YF72" s="18"/>
      <c r="YG72" s="18"/>
      <c r="YH72" s="18"/>
      <c r="YI72" s="18"/>
      <c r="YJ72" s="18"/>
      <c r="YK72" s="18"/>
      <c r="YL72" s="18"/>
      <c r="YM72" s="18"/>
      <c r="YN72" s="18"/>
      <c r="YO72" s="18"/>
      <c r="YP72" s="18"/>
      <c r="YQ72" s="18"/>
      <c r="YR72" s="18"/>
      <c r="YS72" s="18"/>
      <c r="YT72" s="18"/>
      <c r="YU72" s="18"/>
      <c r="YV72" s="18"/>
      <c r="YW72" s="18"/>
      <c r="YX72" s="18"/>
      <c r="YY72" s="18"/>
      <c r="YZ72" s="18"/>
      <c r="ZA72" s="18"/>
      <c r="ZB72" s="18"/>
      <c r="ZC72" s="18"/>
      <c r="ZD72" s="18"/>
      <c r="ZE72" s="18"/>
      <c r="ZF72" s="18"/>
      <c r="ZG72" s="18"/>
      <c r="ZH72" s="18"/>
      <c r="ZI72" s="18"/>
      <c r="ZJ72" s="18"/>
      <c r="ZK72" s="18"/>
      <c r="ZL72" s="18"/>
      <c r="ZM72" s="18"/>
      <c r="ZN72" s="18"/>
      <c r="ZO72" s="18"/>
      <c r="ZP72" s="18"/>
      <c r="ZQ72" s="18"/>
      <c r="ZR72" s="18"/>
      <c r="ZS72" s="18"/>
      <c r="ZT72" s="18"/>
      <c r="ZU72" s="18"/>
      <c r="ZV72" s="18"/>
      <c r="ZW72" s="18"/>
      <c r="ZX72" s="18"/>
      <c r="ZY72" s="18"/>
      <c r="ZZ72" s="18"/>
      <c r="AAA72" s="18"/>
      <c r="AAB72" s="18"/>
      <c r="AAC72" s="18"/>
      <c r="AAD72" s="18"/>
      <c r="AAE72" s="18"/>
      <c r="AAF72" s="18"/>
      <c r="AAG72" s="18"/>
      <c r="AAH72" s="18"/>
      <c r="AAI72" s="18"/>
      <c r="AAJ72" s="18"/>
      <c r="AAK72" s="18"/>
      <c r="AAL72" s="18"/>
      <c r="AAM72" s="18"/>
      <c r="AAN72" s="18"/>
      <c r="AAO72" s="18"/>
      <c r="AAP72" s="18"/>
      <c r="AAQ72" s="18"/>
      <c r="AAR72" s="18"/>
      <c r="AAS72" s="18"/>
      <c r="AAT72" s="18"/>
      <c r="AAU72" s="18"/>
      <c r="AAV72" s="18"/>
      <c r="AAW72" s="18"/>
      <c r="AAX72" s="18"/>
      <c r="AAY72" s="18"/>
      <c r="AAZ72" s="18"/>
      <c r="ABA72" s="18"/>
      <c r="ABB72" s="18"/>
      <c r="ABC72" s="18"/>
      <c r="ABD72" s="18"/>
      <c r="ABE72" s="18"/>
      <c r="ABF72" s="18"/>
      <c r="ABG72" s="18"/>
      <c r="ABH72" s="18"/>
      <c r="ABI72" s="18"/>
      <c r="ABJ72" s="18"/>
      <c r="ABK72" s="18"/>
      <c r="ABL72" s="18"/>
      <c r="ABM72" s="18"/>
      <c r="ABN72" s="18"/>
      <c r="ABO72" s="18"/>
      <c r="ABP72" s="18"/>
      <c r="ABQ72" s="18"/>
      <c r="ABR72" s="18"/>
      <c r="ABS72" s="18"/>
      <c r="ABT72" s="18"/>
      <c r="ABU72" s="18"/>
      <c r="ABV72" s="18"/>
      <c r="ABW72" s="18"/>
      <c r="ABX72" s="18"/>
      <c r="ABY72" s="18"/>
      <c r="ABZ72" s="18"/>
      <c r="ACA72" s="18"/>
      <c r="ACB72" s="18"/>
      <c r="ACC72" s="18"/>
      <c r="ACD72" s="18"/>
      <c r="ACE72" s="18"/>
      <c r="ACF72" s="18"/>
      <c r="ACG72" s="18"/>
      <c r="ACH72" s="18"/>
      <c r="ACI72" s="18"/>
      <c r="ACJ72" s="18"/>
      <c r="ACK72" s="18"/>
      <c r="ACL72" s="18"/>
      <c r="ACM72" s="18"/>
      <c r="ACN72" s="18"/>
      <c r="ACO72" s="18"/>
      <c r="ACP72" s="18"/>
      <c r="ACQ72" s="18"/>
      <c r="ACR72" s="18"/>
      <c r="ACS72" s="18"/>
      <c r="ACT72" s="18"/>
      <c r="ACU72" s="18"/>
      <c r="ACV72" s="18"/>
      <c r="ACW72" s="18"/>
      <c r="ACX72" s="18"/>
      <c r="ACY72" s="18"/>
      <c r="ACZ72" s="18"/>
      <c r="ADA72" s="18"/>
      <c r="ADB72" s="18"/>
      <c r="ADC72" s="18"/>
      <c r="ADD72" s="18"/>
      <c r="ADE72" s="18"/>
      <c r="ADF72" s="18"/>
      <c r="ADG72" s="18"/>
    </row>
    <row r="73" spans="1:787" x14ac:dyDescent="0.25">
      <c r="A73" s="58" t="s">
        <v>441</v>
      </c>
      <c r="B73" s="58" t="s">
        <v>442</v>
      </c>
      <c r="C73" s="58" t="s">
        <v>443</v>
      </c>
      <c r="D73" s="59">
        <v>75100</v>
      </c>
      <c r="E73" s="59" t="str">
        <f>VLOOKUP(C73,Data_PulledFromUniProt!$B$2:$E$782,4,FALSE)</f>
        <v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v>
      </c>
      <c r="F73" s="58">
        <v>5.61</v>
      </c>
      <c r="G73" s="81">
        <v>6</v>
      </c>
      <c r="H73" s="81">
        <v>180</v>
      </c>
      <c r="I73" s="81">
        <v>0</v>
      </c>
      <c r="J73" s="81">
        <v>0</v>
      </c>
      <c r="K73" s="81">
        <v>121</v>
      </c>
      <c r="L73" s="81">
        <v>0</v>
      </c>
      <c r="M73" s="81">
        <v>0</v>
      </c>
      <c r="N73" s="81">
        <v>0</v>
      </c>
      <c r="O73" s="81">
        <v>0</v>
      </c>
      <c r="P73" s="81">
        <v>0</v>
      </c>
      <c r="Q73" s="81">
        <v>0</v>
      </c>
      <c r="R73" s="81">
        <v>0</v>
      </c>
      <c r="S73" s="81">
        <v>3</v>
      </c>
      <c r="T73" s="81">
        <v>0</v>
      </c>
      <c r="U73" s="81">
        <v>0</v>
      </c>
      <c r="V73" s="81">
        <v>0</v>
      </c>
      <c r="W73" s="81">
        <v>0</v>
      </c>
      <c r="X73" s="81">
        <v>0</v>
      </c>
      <c r="Y73" s="81">
        <v>20</v>
      </c>
      <c r="Z73" s="81">
        <v>0</v>
      </c>
      <c r="AA73" s="81">
        <v>0</v>
      </c>
      <c r="AB73" s="81">
        <v>25</v>
      </c>
      <c r="AC73" s="81">
        <v>84</v>
      </c>
      <c r="AD73" s="81">
        <v>16</v>
      </c>
      <c r="AE73" s="81">
        <v>0</v>
      </c>
      <c r="AF73" s="81">
        <v>165</v>
      </c>
      <c r="AG73" s="81">
        <v>125</v>
      </c>
      <c r="AH73" s="81">
        <v>107</v>
      </c>
      <c r="AI73" s="81">
        <v>6</v>
      </c>
      <c r="AJ73" s="81">
        <v>0</v>
      </c>
      <c r="AK73" s="81">
        <v>0</v>
      </c>
      <c r="AL73" s="81">
        <v>0</v>
      </c>
      <c r="AM73" s="81">
        <v>0</v>
      </c>
      <c r="AN73" s="81">
        <v>98</v>
      </c>
      <c r="AO73" s="81">
        <v>82</v>
      </c>
      <c r="AP73" s="81">
        <v>0.5</v>
      </c>
      <c r="AQ73" s="81">
        <v>0</v>
      </c>
      <c r="AR73" s="81">
        <v>3</v>
      </c>
      <c r="AS73" s="81">
        <v>0</v>
      </c>
      <c r="AT73" s="81">
        <v>0</v>
      </c>
      <c r="AU73" s="81">
        <v>0</v>
      </c>
      <c r="AV73" s="81">
        <v>0</v>
      </c>
      <c r="AW73" s="81">
        <v>0</v>
      </c>
      <c r="AX73" s="81">
        <v>0</v>
      </c>
      <c r="AY73" s="81">
        <v>0</v>
      </c>
      <c r="AZ73" s="81">
        <v>0</v>
      </c>
      <c r="BA73" s="81">
        <v>0</v>
      </c>
      <c r="BB73" s="81">
        <v>73</v>
      </c>
      <c r="BC73" s="81">
        <v>1</v>
      </c>
      <c r="BD73" s="81">
        <v>144</v>
      </c>
      <c r="BE73" s="81">
        <v>2</v>
      </c>
      <c r="BF73" s="81">
        <v>0</v>
      </c>
      <c r="BG73" s="81">
        <v>63.5</v>
      </c>
      <c r="BH73" s="81">
        <v>0</v>
      </c>
      <c r="BI73" s="81">
        <v>0</v>
      </c>
      <c r="BJ73" s="81">
        <v>0</v>
      </c>
      <c r="BK73" s="81">
        <v>0</v>
      </c>
      <c r="BL73" s="81">
        <v>0</v>
      </c>
      <c r="BM73" s="81">
        <v>0</v>
      </c>
      <c r="BN73" s="81">
        <v>0</v>
      </c>
      <c r="BO73" s="81">
        <v>73</v>
      </c>
      <c r="BP73" s="81">
        <v>0</v>
      </c>
      <c r="BQ73" s="81">
        <v>3</v>
      </c>
      <c r="BR73" s="81">
        <v>61</v>
      </c>
      <c r="BS73" s="81">
        <v>0</v>
      </c>
      <c r="BT73" s="81">
        <v>0</v>
      </c>
      <c r="BU73" s="81">
        <v>0</v>
      </c>
      <c r="BV73" s="81">
        <v>0</v>
      </c>
      <c r="BW73" s="81">
        <v>0</v>
      </c>
      <c r="BX73" s="81">
        <v>2</v>
      </c>
      <c r="BY73" s="81">
        <v>0</v>
      </c>
      <c r="BZ73" s="81">
        <v>0</v>
      </c>
      <c r="CA73" s="81">
        <v>51</v>
      </c>
      <c r="CB73" s="81">
        <v>0</v>
      </c>
      <c r="CC73" s="81">
        <v>176</v>
      </c>
      <c r="CD73" s="81">
        <v>0</v>
      </c>
      <c r="CE73" s="81">
        <v>164</v>
      </c>
      <c r="CF73" s="81">
        <v>0</v>
      </c>
      <c r="CG73" s="81">
        <v>0</v>
      </c>
      <c r="CH73" s="81">
        <v>51</v>
      </c>
      <c r="CI73" s="81">
        <v>0</v>
      </c>
      <c r="CJ73" s="81">
        <v>133</v>
      </c>
      <c r="CK73" s="81">
        <v>55</v>
      </c>
      <c r="CL73" s="81">
        <v>3</v>
      </c>
      <c r="CM73" s="81">
        <v>0</v>
      </c>
      <c r="CN73" s="81">
        <v>0</v>
      </c>
      <c r="CO73" s="81">
        <v>0</v>
      </c>
      <c r="CP73" s="81">
        <v>3</v>
      </c>
      <c r="CQ73" s="81">
        <v>0</v>
      </c>
      <c r="CR73" s="81">
        <v>0</v>
      </c>
      <c r="CS73" s="81">
        <v>4</v>
      </c>
      <c r="CT73" s="81">
        <v>124</v>
      </c>
      <c r="CU73" s="81">
        <v>115</v>
      </c>
      <c r="CV73" s="81">
        <v>0</v>
      </c>
      <c r="CW73" s="81">
        <v>0</v>
      </c>
      <c r="CX73" s="81">
        <v>1</v>
      </c>
      <c r="CY73" s="81">
        <v>0</v>
      </c>
      <c r="CZ73" s="81">
        <v>0</v>
      </c>
      <c r="DA73" s="81">
        <v>0</v>
      </c>
      <c r="DB73" s="81">
        <v>0</v>
      </c>
      <c r="DC73" s="81">
        <v>0</v>
      </c>
      <c r="DD73" s="81">
        <v>0</v>
      </c>
      <c r="DE73" s="81">
        <v>7</v>
      </c>
      <c r="DF73" s="81">
        <v>0</v>
      </c>
      <c r="DG73" s="81">
        <v>0</v>
      </c>
      <c r="DH73" s="81">
        <v>200</v>
      </c>
      <c r="DI73" s="81">
        <v>0</v>
      </c>
      <c r="DJ73" s="81">
        <v>0</v>
      </c>
      <c r="DK73" s="81">
        <v>0</v>
      </c>
      <c r="DL73" s="81">
        <v>0</v>
      </c>
      <c r="DM73" s="81">
        <v>0</v>
      </c>
      <c r="DN73" s="81">
        <v>136</v>
      </c>
      <c r="DO73" s="81">
        <v>180</v>
      </c>
      <c r="DP73" s="81">
        <v>187</v>
      </c>
      <c r="DQ73" s="81">
        <v>46</v>
      </c>
      <c r="DR73" s="81">
        <v>0</v>
      </c>
      <c r="DS73" s="81">
        <v>1</v>
      </c>
      <c r="DT73" s="81">
        <v>0</v>
      </c>
      <c r="DU73" s="81">
        <v>107</v>
      </c>
      <c r="DV73" s="81">
        <v>0</v>
      </c>
      <c r="DW73" s="81">
        <v>0</v>
      </c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  <c r="IZ73" s="18"/>
      <c r="JA73" s="18"/>
      <c r="JB73" s="18"/>
      <c r="JC73" s="18"/>
      <c r="JD73" s="18"/>
      <c r="JE73" s="18"/>
      <c r="JF73" s="18"/>
      <c r="JG73" s="18"/>
      <c r="JH73" s="18"/>
      <c r="JI73" s="18"/>
      <c r="JJ73" s="18"/>
      <c r="JK73" s="18"/>
      <c r="JL73" s="18"/>
      <c r="JM73" s="18"/>
      <c r="JN73" s="18"/>
      <c r="JO73" s="18"/>
      <c r="JP73" s="18"/>
      <c r="JQ73" s="18"/>
      <c r="JR73" s="18"/>
      <c r="JS73" s="18"/>
      <c r="JT73" s="18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8"/>
      <c r="KP73" s="18"/>
      <c r="KQ73" s="18"/>
      <c r="KR73" s="18"/>
      <c r="KS73" s="18"/>
      <c r="KT73" s="18"/>
      <c r="KU73" s="18"/>
      <c r="KV73" s="18"/>
      <c r="KW73" s="18"/>
      <c r="KX73" s="18"/>
      <c r="KY73" s="18"/>
      <c r="KZ73" s="18"/>
      <c r="LA73" s="18"/>
      <c r="LB73" s="18"/>
      <c r="LC73" s="18"/>
      <c r="LD73" s="18"/>
      <c r="LE73" s="18"/>
      <c r="LF73" s="18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8"/>
      <c r="MG73" s="18"/>
      <c r="MH73" s="18"/>
      <c r="MI73" s="18"/>
      <c r="MJ73" s="18"/>
      <c r="MK73" s="18"/>
      <c r="ML73" s="18"/>
      <c r="MM73" s="18"/>
      <c r="MN73" s="18"/>
      <c r="MO73" s="18"/>
      <c r="MP73" s="18"/>
      <c r="MQ73" s="18"/>
      <c r="MR73" s="18"/>
      <c r="MS73" s="18"/>
      <c r="MT73" s="18"/>
      <c r="MU73" s="18"/>
      <c r="MV73" s="18"/>
      <c r="MW73" s="18"/>
      <c r="MX73" s="18"/>
      <c r="MY73" s="18"/>
      <c r="MZ73" s="18"/>
      <c r="NA73" s="18"/>
      <c r="NB73" s="18"/>
      <c r="NC73" s="18"/>
      <c r="ND73" s="18"/>
      <c r="NE73" s="18"/>
      <c r="NF73" s="18"/>
      <c r="NG73" s="18"/>
      <c r="NH73" s="18"/>
      <c r="NI73" s="18"/>
      <c r="NJ73" s="18"/>
      <c r="NK73" s="18"/>
      <c r="NL73" s="18"/>
      <c r="NM73" s="18"/>
      <c r="NN73" s="18"/>
      <c r="NO73" s="18"/>
      <c r="NP73" s="18"/>
      <c r="NQ73" s="18"/>
      <c r="NR73" s="18"/>
      <c r="NS73" s="18"/>
      <c r="NT73" s="18"/>
      <c r="NU73" s="18"/>
      <c r="NV73" s="18"/>
      <c r="NW73" s="18"/>
      <c r="NX73" s="18"/>
      <c r="NY73" s="18"/>
      <c r="NZ73" s="18"/>
      <c r="OA73" s="18"/>
      <c r="OB73" s="18"/>
      <c r="OC73" s="18"/>
      <c r="OD73" s="18"/>
      <c r="OE73" s="18"/>
      <c r="OF73" s="18"/>
      <c r="OG73" s="18"/>
      <c r="OH73" s="18"/>
      <c r="OI73" s="18"/>
      <c r="OJ73" s="18"/>
      <c r="OK73" s="18"/>
      <c r="OL73" s="18"/>
      <c r="OM73" s="18"/>
      <c r="ON73" s="18"/>
      <c r="OO73" s="18"/>
      <c r="OP73" s="18"/>
      <c r="OQ73" s="18"/>
      <c r="OR73" s="18"/>
      <c r="OS73" s="18"/>
      <c r="OT73" s="18"/>
      <c r="OU73" s="18"/>
      <c r="OV73" s="18"/>
      <c r="OW73" s="18"/>
      <c r="OX73" s="18"/>
      <c r="OY73" s="18"/>
      <c r="OZ73" s="18"/>
      <c r="PA73" s="18"/>
      <c r="PB73" s="18"/>
      <c r="PC73" s="18"/>
      <c r="PD73" s="18"/>
      <c r="PE73" s="18"/>
      <c r="PF73" s="18"/>
      <c r="PG73" s="18"/>
      <c r="PH73" s="18"/>
      <c r="PI73" s="18"/>
      <c r="PJ73" s="18"/>
      <c r="PK73" s="18"/>
      <c r="PL73" s="18"/>
      <c r="PM73" s="18"/>
      <c r="PN73" s="18"/>
      <c r="PO73" s="18"/>
      <c r="PP73" s="18"/>
      <c r="PQ73" s="18"/>
      <c r="PR73" s="18"/>
      <c r="PS73" s="18"/>
      <c r="PT73" s="18"/>
      <c r="PU73" s="18"/>
      <c r="PV73" s="18"/>
      <c r="PW73" s="18"/>
      <c r="PX73" s="18"/>
      <c r="PY73" s="18"/>
      <c r="PZ73" s="18"/>
      <c r="QA73" s="18"/>
      <c r="QB73" s="18"/>
      <c r="QC73" s="18"/>
      <c r="QD73" s="18"/>
      <c r="QE73" s="18"/>
      <c r="QF73" s="18"/>
      <c r="QG73" s="18"/>
      <c r="QH73" s="18"/>
      <c r="QI73" s="18"/>
      <c r="QJ73" s="18"/>
      <c r="QK73" s="18"/>
      <c r="QL73" s="18"/>
      <c r="QM73" s="18"/>
      <c r="QN73" s="18"/>
      <c r="QO73" s="18"/>
      <c r="QP73" s="18"/>
      <c r="QQ73" s="18"/>
      <c r="QR73" s="18"/>
      <c r="QS73" s="18"/>
      <c r="QT73" s="18"/>
      <c r="QU73" s="18"/>
      <c r="QV73" s="18"/>
      <c r="QW73" s="18"/>
      <c r="QX73" s="18"/>
      <c r="QY73" s="18"/>
      <c r="QZ73" s="18"/>
      <c r="RA73" s="18"/>
      <c r="RB73" s="18"/>
      <c r="RC73" s="18"/>
      <c r="RD73" s="18"/>
      <c r="RE73" s="18"/>
      <c r="RF73" s="18"/>
      <c r="RG73" s="18"/>
      <c r="RH73" s="18"/>
      <c r="RI73" s="18"/>
      <c r="RJ73" s="18"/>
      <c r="RK73" s="18"/>
      <c r="RL73" s="18"/>
      <c r="RM73" s="18"/>
      <c r="RN73" s="18"/>
      <c r="RO73" s="18"/>
      <c r="RP73" s="18"/>
      <c r="RQ73" s="18"/>
      <c r="RR73" s="18"/>
      <c r="RS73" s="18"/>
      <c r="RT73" s="18"/>
      <c r="RU73" s="18"/>
      <c r="RV73" s="18"/>
      <c r="RW73" s="18"/>
      <c r="RX73" s="18"/>
      <c r="RY73" s="18"/>
      <c r="RZ73" s="18"/>
      <c r="SA73" s="18"/>
      <c r="SB73" s="18"/>
      <c r="SC73" s="18"/>
      <c r="SD73" s="18"/>
      <c r="SE73" s="18"/>
      <c r="SF73" s="18"/>
      <c r="SG73" s="18"/>
      <c r="SH73" s="18"/>
      <c r="SI73" s="18"/>
      <c r="SJ73" s="18"/>
      <c r="SK73" s="18"/>
      <c r="SL73" s="18"/>
      <c r="SM73" s="18"/>
      <c r="SN73" s="18"/>
      <c r="SO73" s="18"/>
      <c r="SP73" s="18"/>
      <c r="SQ73" s="18"/>
      <c r="SR73" s="18"/>
      <c r="SS73" s="18"/>
      <c r="ST73" s="18"/>
      <c r="SU73" s="18"/>
      <c r="SV73" s="18"/>
      <c r="SW73" s="18"/>
      <c r="SX73" s="18"/>
      <c r="SY73" s="18"/>
      <c r="SZ73" s="18"/>
      <c r="TA73" s="18"/>
      <c r="TB73" s="18"/>
      <c r="TC73" s="18"/>
      <c r="TD73" s="18"/>
      <c r="TE73" s="18"/>
      <c r="TF73" s="18"/>
      <c r="TG73" s="18"/>
      <c r="TH73" s="18"/>
      <c r="TI73" s="18"/>
      <c r="TJ73" s="18"/>
      <c r="TK73" s="18"/>
      <c r="TL73" s="18"/>
      <c r="TM73" s="18"/>
      <c r="TN73" s="18"/>
      <c r="TO73" s="18"/>
      <c r="TP73" s="18"/>
      <c r="TQ73" s="18"/>
      <c r="TR73" s="18"/>
      <c r="TS73" s="18"/>
      <c r="TT73" s="18"/>
      <c r="TU73" s="18"/>
      <c r="TV73" s="18"/>
      <c r="TW73" s="18"/>
      <c r="TX73" s="18"/>
      <c r="TY73" s="18"/>
      <c r="TZ73" s="18"/>
      <c r="UA73" s="18"/>
      <c r="UB73" s="18"/>
      <c r="UC73" s="18"/>
      <c r="UD73" s="18"/>
      <c r="UE73" s="18"/>
      <c r="UF73" s="18"/>
      <c r="UG73" s="18"/>
      <c r="UH73" s="18"/>
      <c r="UI73" s="18"/>
      <c r="UJ73" s="18"/>
      <c r="UK73" s="18"/>
      <c r="UL73" s="18"/>
      <c r="UM73" s="18"/>
      <c r="UN73" s="18"/>
      <c r="UO73" s="18"/>
      <c r="UP73" s="18"/>
      <c r="UQ73" s="18"/>
      <c r="UR73" s="18"/>
      <c r="US73" s="18"/>
      <c r="UT73" s="18"/>
      <c r="UU73" s="18"/>
      <c r="UV73" s="18"/>
      <c r="UW73" s="18"/>
      <c r="UX73" s="18"/>
      <c r="UY73" s="18"/>
      <c r="UZ73" s="18"/>
      <c r="VA73" s="18"/>
      <c r="VB73" s="18"/>
      <c r="VC73" s="18"/>
      <c r="VD73" s="18"/>
      <c r="VE73" s="18"/>
      <c r="VF73" s="18"/>
      <c r="VG73" s="18"/>
      <c r="VH73" s="18"/>
      <c r="VI73" s="18"/>
      <c r="VJ73" s="18"/>
      <c r="VK73" s="18"/>
      <c r="VL73" s="18"/>
      <c r="VM73" s="18"/>
      <c r="VN73" s="18"/>
      <c r="VO73" s="18"/>
      <c r="VP73" s="18"/>
      <c r="VQ73" s="18"/>
      <c r="VR73" s="18"/>
      <c r="VS73" s="18"/>
      <c r="VT73" s="18"/>
      <c r="VU73" s="18"/>
      <c r="VV73" s="18"/>
      <c r="VW73" s="18"/>
      <c r="VX73" s="18"/>
      <c r="VY73" s="18"/>
      <c r="VZ73" s="18"/>
      <c r="WA73" s="18"/>
      <c r="WB73" s="18"/>
      <c r="WC73" s="18"/>
      <c r="WD73" s="18"/>
      <c r="WE73" s="18"/>
      <c r="WF73" s="18"/>
      <c r="WG73" s="18"/>
      <c r="WH73" s="18"/>
      <c r="WI73" s="18"/>
      <c r="WJ73" s="18"/>
      <c r="WK73" s="18"/>
      <c r="WL73" s="18"/>
      <c r="WM73" s="18"/>
      <c r="WN73" s="18"/>
      <c r="WO73" s="18"/>
      <c r="WP73" s="18"/>
      <c r="WQ73" s="18"/>
      <c r="WR73" s="18"/>
      <c r="WS73" s="18"/>
      <c r="WT73" s="18"/>
      <c r="WU73" s="18"/>
      <c r="WV73" s="18"/>
      <c r="WW73" s="18"/>
      <c r="WX73" s="18"/>
      <c r="WY73" s="18"/>
      <c r="WZ73" s="18"/>
      <c r="XA73" s="18"/>
      <c r="XB73" s="18"/>
      <c r="XC73" s="18"/>
      <c r="XD73" s="18"/>
      <c r="XE73" s="18"/>
      <c r="XF73" s="18"/>
      <c r="XG73" s="18"/>
      <c r="XH73" s="18"/>
      <c r="XI73" s="18"/>
      <c r="XJ73" s="18"/>
      <c r="XK73" s="18"/>
      <c r="XL73" s="18"/>
      <c r="XM73" s="18"/>
      <c r="XN73" s="18"/>
      <c r="XO73" s="18"/>
      <c r="XP73" s="18"/>
      <c r="XQ73" s="18"/>
      <c r="XR73" s="18"/>
      <c r="XS73" s="18"/>
      <c r="XT73" s="18"/>
      <c r="XU73" s="18"/>
      <c r="XV73" s="18"/>
      <c r="XW73" s="18"/>
      <c r="XX73" s="18"/>
      <c r="XY73" s="18"/>
      <c r="XZ73" s="18"/>
      <c r="YA73" s="18"/>
      <c r="YB73" s="18"/>
      <c r="YC73" s="18"/>
      <c r="YD73" s="18"/>
      <c r="YE73" s="18"/>
      <c r="YF73" s="18"/>
      <c r="YG73" s="18"/>
      <c r="YH73" s="18"/>
      <c r="YI73" s="18"/>
      <c r="YJ73" s="18"/>
      <c r="YK73" s="18"/>
      <c r="YL73" s="18"/>
      <c r="YM73" s="18"/>
      <c r="YN73" s="18"/>
      <c r="YO73" s="18"/>
      <c r="YP73" s="18"/>
      <c r="YQ73" s="18"/>
      <c r="YR73" s="18"/>
      <c r="YS73" s="18"/>
      <c r="YT73" s="18"/>
      <c r="YU73" s="18"/>
      <c r="YV73" s="18"/>
      <c r="YW73" s="18"/>
      <c r="YX73" s="18"/>
      <c r="YY73" s="18"/>
      <c r="YZ73" s="18"/>
      <c r="ZA73" s="18"/>
      <c r="ZB73" s="18"/>
      <c r="ZC73" s="18"/>
      <c r="ZD73" s="18"/>
      <c r="ZE73" s="18"/>
      <c r="ZF73" s="18"/>
      <c r="ZG73" s="18"/>
      <c r="ZH73" s="18"/>
      <c r="ZI73" s="18"/>
      <c r="ZJ73" s="18"/>
      <c r="ZK73" s="18"/>
      <c r="ZL73" s="18"/>
      <c r="ZM73" s="18"/>
      <c r="ZN73" s="18"/>
      <c r="ZO73" s="18"/>
      <c r="ZP73" s="18"/>
      <c r="ZQ73" s="18"/>
      <c r="ZR73" s="18"/>
      <c r="ZS73" s="18"/>
      <c r="ZT73" s="18"/>
      <c r="ZU73" s="18"/>
      <c r="ZV73" s="18"/>
      <c r="ZW73" s="18"/>
      <c r="ZX73" s="18"/>
      <c r="ZY73" s="18"/>
      <c r="ZZ73" s="18"/>
      <c r="AAA73" s="18"/>
      <c r="AAB73" s="18"/>
      <c r="AAC73" s="18"/>
      <c r="AAD73" s="18"/>
      <c r="AAE73" s="18"/>
      <c r="AAF73" s="18"/>
      <c r="AAG73" s="18"/>
      <c r="AAH73" s="18"/>
      <c r="AAI73" s="18"/>
      <c r="AAJ73" s="18"/>
      <c r="AAK73" s="18"/>
      <c r="AAL73" s="18"/>
      <c r="AAM73" s="18"/>
      <c r="AAN73" s="18"/>
      <c r="AAO73" s="18"/>
      <c r="AAP73" s="18"/>
      <c r="AAQ73" s="18"/>
      <c r="AAR73" s="18"/>
      <c r="AAS73" s="18"/>
      <c r="AAT73" s="18"/>
      <c r="AAU73" s="18"/>
      <c r="AAV73" s="18"/>
      <c r="AAW73" s="18"/>
      <c r="AAX73" s="18"/>
      <c r="AAY73" s="18"/>
      <c r="AAZ73" s="18"/>
      <c r="ABA73" s="18"/>
      <c r="ABB73" s="18"/>
      <c r="ABC73" s="18"/>
      <c r="ABD73" s="18"/>
      <c r="ABE73" s="18"/>
      <c r="ABF73" s="18"/>
      <c r="ABG73" s="18"/>
      <c r="ABH73" s="18"/>
      <c r="ABI73" s="18"/>
      <c r="ABJ73" s="18"/>
      <c r="ABK73" s="18"/>
      <c r="ABL73" s="18"/>
      <c r="ABM73" s="18"/>
      <c r="ABN73" s="18"/>
      <c r="ABO73" s="18"/>
      <c r="ABP73" s="18"/>
      <c r="ABQ73" s="18"/>
      <c r="ABR73" s="18"/>
      <c r="ABS73" s="18"/>
      <c r="ABT73" s="18"/>
      <c r="ABU73" s="18"/>
      <c r="ABV73" s="18"/>
      <c r="ABW73" s="18"/>
      <c r="ABX73" s="18"/>
      <c r="ABY73" s="18"/>
      <c r="ABZ73" s="18"/>
      <c r="ACA73" s="18"/>
      <c r="ACB73" s="18"/>
      <c r="ACC73" s="18"/>
      <c r="ACD73" s="18"/>
      <c r="ACE73" s="18"/>
      <c r="ACF73" s="18"/>
      <c r="ACG73" s="18"/>
      <c r="ACH73" s="18"/>
      <c r="ACI73" s="18"/>
      <c r="ACJ73" s="18"/>
      <c r="ACK73" s="18"/>
      <c r="ACL73" s="18"/>
      <c r="ACM73" s="18"/>
      <c r="ACN73" s="18"/>
      <c r="ACO73" s="18"/>
      <c r="ACP73" s="18"/>
      <c r="ACQ73" s="18"/>
      <c r="ACR73" s="18"/>
      <c r="ACS73" s="18"/>
      <c r="ACT73" s="18"/>
      <c r="ACU73" s="18"/>
      <c r="ACV73" s="18"/>
      <c r="ACW73" s="18"/>
      <c r="ACX73" s="18"/>
      <c r="ACY73" s="18"/>
      <c r="ACZ73" s="18"/>
      <c r="ADA73" s="18"/>
      <c r="ADB73" s="18"/>
      <c r="ADC73" s="18"/>
      <c r="ADD73" s="18"/>
      <c r="ADE73" s="18"/>
      <c r="ADF73" s="18"/>
      <c r="ADG73" s="18"/>
    </row>
    <row r="74" spans="1:787" x14ac:dyDescent="0.25">
      <c r="A74" s="58" t="s">
        <v>444</v>
      </c>
      <c r="B74" s="58" t="s">
        <v>445</v>
      </c>
      <c r="C74" s="58" t="s">
        <v>446</v>
      </c>
      <c r="D74" s="59">
        <v>11300</v>
      </c>
      <c r="E74" s="59" t="str">
        <f>VLOOKUP(C74,Data_PulledFromUniProt!$B$2:$E$782,4,FALSE)</f>
        <v>MGTRLLPALFLVLLVLGFEVQGTQQPQQDEMPSPTFLTQVKESLSSYWESAKTAAQNLYEKTYLPAVDEKLRDLYSKSTAAMSTYTGIFTDQVLSVLKGEE</v>
      </c>
      <c r="F74" s="58">
        <v>4.68</v>
      </c>
      <c r="G74" s="81">
        <v>0</v>
      </c>
      <c r="H74" s="81">
        <v>0</v>
      </c>
      <c r="I74" s="81">
        <v>0</v>
      </c>
      <c r="J74" s="81">
        <v>0</v>
      </c>
      <c r="K74" s="81">
        <v>9</v>
      </c>
      <c r="L74" s="81">
        <v>0</v>
      </c>
      <c r="M74" s="81">
        <v>1</v>
      </c>
      <c r="N74" s="81">
        <v>0</v>
      </c>
      <c r="O74" s="81">
        <v>0</v>
      </c>
      <c r="P74" s="81">
        <v>3</v>
      </c>
      <c r="Q74" s="81">
        <v>7</v>
      </c>
      <c r="R74" s="81">
        <v>8</v>
      </c>
      <c r="S74" s="81">
        <v>0</v>
      </c>
      <c r="T74" s="81">
        <v>3</v>
      </c>
      <c r="U74" s="81">
        <v>7</v>
      </c>
      <c r="V74" s="81">
        <v>6</v>
      </c>
      <c r="W74" s="81">
        <v>0</v>
      </c>
      <c r="X74" s="81">
        <v>6</v>
      </c>
      <c r="Y74" s="81">
        <v>0</v>
      </c>
      <c r="Z74" s="81">
        <v>7</v>
      </c>
      <c r="AA74" s="81">
        <v>0</v>
      </c>
      <c r="AB74" s="81">
        <v>0</v>
      </c>
      <c r="AC74" s="81">
        <v>0</v>
      </c>
      <c r="AD74" s="81">
        <v>0</v>
      </c>
      <c r="AE74" s="81">
        <v>0</v>
      </c>
      <c r="AF74" s="81">
        <v>0</v>
      </c>
      <c r="AG74" s="81">
        <v>0</v>
      </c>
      <c r="AH74" s="81">
        <v>0</v>
      </c>
      <c r="AI74" s="81">
        <v>0</v>
      </c>
      <c r="AJ74" s="81">
        <v>11</v>
      </c>
      <c r="AK74" s="81">
        <v>0</v>
      </c>
      <c r="AL74" s="81">
        <v>0</v>
      </c>
      <c r="AM74" s="81">
        <v>0</v>
      </c>
      <c r="AN74" s="81">
        <v>0</v>
      </c>
      <c r="AO74" s="81">
        <v>0</v>
      </c>
      <c r="AP74" s="81">
        <v>2.5</v>
      </c>
      <c r="AQ74" s="81">
        <v>0</v>
      </c>
      <c r="AR74" s="81">
        <v>0</v>
      </c>
      <c r="AS74" s="81">
        <v>1</v>
      </c>
      <c r="AT74" s="81">
        <v>11</v>
      </c>
      <c r="AU74" s="81">
        <v>6</v>
      </c>
      <c r="AV74" s="81">
        <v>0</v>
      </c>
      <c r="AW74" s="81">
        <v>0</v>
      </c>
      <c r="AX74" s="81">
        <v>0</v>
      </c>
      <c r="AY74" s="81">
        <v>0</v>
      </c>
      <c r="AZ74" s="81">
        <v>0</v>
      </c>
      <c r="BA74" s="81">
        <v>32</v>
      </c>
      <c r="BB74" s="81">
        <v>9</v>
      </c>
      <c r="BC74" s="81">
        <v>0</v>
      </c>
      <c r="BD74" s="81">
        <v>0</v>
      </c>
      <c r="BE74" s="81">
        <v>0</v>
      </c>
      <c r="BF74" s="81">
        <v>0</v>
      </c>
      <c r="BG74" s="81">
        <v>0</v>
      </c>
      <c r="BH74" s="81">
        <v>0</v>
      </c>
      <c r="BI74" s="81">
        <v>0</v>
      </c>
      <c r="BJ74" s="81">
        <v>3</v>
      </c>
      <c r="BK74" s="81">
        <v>0</v>
      </c>
      <c r="BL74" s="81">
        <v>0</v>
      </c>
      <c r="BM74" s="81">
        <v>6</v>
      </c>
      <c r="BN74" s="81">
        <v>0</v>
      </c>
      <c r="BO74" s="81">
        <v>0</v>
      </c>
      <c r="BP74" s="81">
        <v>0</v>
      </c>
      <c r="BQ74" s="81">
        <v>0</v>
      </c>
      <c r="BR74" s="81">
        <v>9</v>
      </c>
      <c r="BS74" s="81">
        <v>0</v>
      </c>
      <c r="BT74" s="81">
        <v>0</v>
      </c>
      <c r="BU74" s="81">
        <v>1</v>
      </c>
      <c r="BV74" s="81">
        <v>5</v>
      </c>
      <c r="BW74" s="81">
        <v>9</v>
      </c>
      <c r="BX74" s="81">
        <v>0</v>
      </c>
      <c r="BY74" s="81">
        <v>7</v>
      </c>
      <c r="BZ74" s="81">
        <v>0</v>
      </c>
      <c r="CA74" s="81">
        <v>0</v>
      </c>
      <c r="CB74" s="81">
        <v>0</v>
      </c>
      <c r="CC74" s="81">
        <v>0</v>
      </c>
      <c r="CD74" s="81">
        <v>7</v>
      </c>
      <c r="CE74" s="81">
        <v>0</v>
      </c>
      <c r="CF74" s="81">
        <v>0</v>
      </c>
      <c r="CG74" s="81">
        <v>9</v>
      </c>
      <c r="CH74" s="81">
        <v>4</v>
      </c>
      <c r="CI74" s="81">
        <v>0</v>
      </c>
      <c r="CJ74" s="81">
        <v>0</v>
      </c>
      <c r="CK74" s="81">
        <v>8</v>
      </c>
      <c r="CL74" s="81">
        <v>5</v>
      </c>
      <c r="CM74" s="81">
        <v>7</v>
      </c>
      <c r="CN74" s="81">
        <v>10</v>
      </c>
      <c r="CO74" s="81">
        <v>0</v>
      </c>
      <c r="CP74" s="81">
        <v>6</v>
      </c>
      <c r="CQ74" s="81">
        <v>0</v>
      </c>
      <c r="CR74" s="81">
        <v>0</v>
      </c>
      <c r="CS74" s="81">
        <v>13</v>
      </c>
      <c r="CT74" s="81">
        <v>1</v>
      </c>
      <c r="CU74" s="81">
        <v>0</v>
      </c>
      <c r="CV74" s="81">
        <v>0</v>
      </c>
      <c r="CW74" s="81">
        <v>0</v>
      </c>
      <c r="CX74" s="81">
        <v>0</v>
      </c>
      <c r="CY74" s="81">
        <v>0</v>
      </c>
      <c r="CZ74" s="81">
        <v>0</v>
      </c>
      <c r="DA74" s="81">
        <v>0</v>
      </c>
      <c r="DB74" s="81">
        <v>21</v>
      </c>
      <c r="DC74" s="81">
        <v>0</v>
      </c>
      <c r="DD74" s="81">
        <v>1</v>
      </c>
      <c r="DE74" s="81">
        <v>0</v>
      </c>
      <c r="DF74" s="81">
        <v>0</v>
      </c>
      <c r="DG74" s="81">
        <v>0</v>
      </c>
      <c r="DH74" s="81">
        <v>0</v>
      </c>
      <c r="DI74" s="81">
        <v>0</v>
      </c>
      <c r="DJ74" s="81">
        <v>0</v>
      </c>
      <c r="DK74" s="81">
        <v>0</v>
      </c>
      <c r="DL74" s="81">
        <v>0</v>
      </c>
      <c r="DM74" s="81">
        <v>0</v>
      </c>
      <c r="DN74" s="81">
        <v>0</v>
      </c>
      <c r="DO74" s="81">
        <v>0</v>
      </c>
      <c r="DP74" s="81">
        <v>0</v>
      </c>
      <c r="DQ74" s="81">
        <v>0</v>
      </c>
      <c r="DR74" s="81">
        <v>0</v>
      </c>
      <c r="DS74" s="81">
        <v>0</v>
      </c>
      <c r="DT74" s="81">
        <v>0</v>
      </c>
      <c r="DU74" s="81">
        <v>0</v>
      </c>
      <c r="DV74" s="81">
        <v>13</v>
      </c>
      <c r="DW74" s="81">
        <v>0</v>
      </c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  <c r="GQ74" s="18"/>
      <c r="GR74" s="18"/>
      <c r="GS74" s="18"/>
      <c r="GT74" s="18"/>
      <c r="GU74" s="18"/>
      <c r="GV74" s="18"/>
      <c r="GW74" s="18"/>
      <c r="GX74" s="18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/>
      <c r="IW74" s="18"/>
      <c r="IX74" s="18"/>
      <c r="IY74" s="18"/>
      <c r="IZ74" s="18"/>
      <c r="JA74" s="18"/>
      <c r="JB74" s="18"/>
      <c r="JC74" s="18"/>
      <c r="JD74" s="18"/>
      <c r="JE74" s="18"/>
      <c r="JF74" s="18"/>
      <c r="JG74" s="18"/>
      <c r="JH74" s="18"/>
      <c r="JI74" s="18"/>
      <c r="JJ74" s="18"/>
      <c r="JK74" s="18"/>
      <c r="JL74" s="18"/>
      <c r="JM74" s="18"/>
      <c r="JN74" s="18"/>
      <c r="JO74" s="18"/>
      <c r="JP74" s="18"/>
      <c r="JQ74" s="18"/>
      <c r="JR74" s="18"/>
      <c r="JS74" s="18"/>
      <c r="JT74" s="18"/>
      <c r="JU74" s="18"/>
      <c r="JV74" s="18"/>
      <c r="JW74" s="18"/>
      <c r="JX74" s="18"/>
      <c r="JY74" s="18"/>
      <c r="JZ74" s="18"/>
      <c r="KA74" s="18"/>
      <c r="KB74" s="18"/>
      <c r="KC74" s="18"/>
      <c r="KD74" s="18"/>
      <c r="KE74" s="18"/>
      <c r="KF74" s="18"/>
      <c r="KG74" s="18"/>
      <c r="KH74" s="18"/>
      <c r="KI74" s="18"/>
      <c r="KJ74" s="18"/>
      <c r="KK74" s="18"/>
      <c r="KL74" s="18"/>
      <c r="KM74" s="18"/>
      <c r="KN74" s="18"/>
      <c r="KO74" s="18"/>
      <c r="KP74" s="18"/>
      <c r="KQ74" s="18"/>
      <c r="KR74" s="18"/>
      <c r="KS74" s="18"/>
      <c r="KT74" s="18"/>
      <c r="KU74" s="18"/>
      <c r="KV74" s="18"/>
      <c r="KW74" s="18"/>
      <c r="KX74" s="18"/>
      <c r="KY74" s="18"/>
      <c r="KZ74" s="18"/>
      <c r="LA74" s="18"/>
      <c r="LB74" s="18"/>
      <c r="LC74" s="18"/>
      <c r="LD74" s="18"/>
      <c r="LE74" s="18"/>
      <c r="LF74" s="18"/>
      <c r="LG74" s="18"/>
      <c r="LH74" s="18"/>
      <c r="LI74" s="18"/>
      <c r="LJ74" s="18"/>
      <c r="LK74" s="18"/>
      <c r="LL74" s="18"/>
      <c r="LM74" s="18"/>
      <c r="LN74" s="18"/>
      <c r="LO74" s="18"/>
      <c r="LP74" s="18"/>
      <c r="LQ74" s="18"/>
      <c r="LR74" s="18"/>
      <c r="LS74" s="18"/>
      <c r="LT74" s="18"/>
      <c r="LU74" s="18"/>
      <c r="LV74" s="18"/>
      <c r="LW74" s="18"/>
      <c r="LX74" s="18"/>
      <c r="LY74" s="18"/>
      <c r="LZ74" s="18"/>
      <c r="MA74" s="18"/>
      <c r="MB74" s="18"/>
      <c r="MC74" s="18"/>
      <c r="MD74" s="18"/>
      <c r="ME74" s="18"/>
      <c r="MF74" s="18"/>
      <c r="MG74" s="18"/>
      <c r="MH74" s="18"/>
      <c r="MI74" s="18"/>
      <c r="MJ74" s="18"/>
      <c r="MK74" s="18"/>
      <c r="ML74" s="18"/>
      <c r="MM74" s="18"/>
      <c r="MN74" s="18"/>
      <c r="MO74" s="18"/>
      <c r="MP74" s="18"/>
      <c r="MQ74" s="18"/>
      <c r="MR74" s="18"/>
      <c r="MS74" s="18"/>
      <c r="MT74" s="18"/>
      <c r="MU74" s="18"/>
      <c r="MV74" s="18"/>
      <c r="MW74" s="18"/>
      <c r="MX74" s="18"/>
      <c r="MY74" s="18"/>
      <c r="MZ74" s="18"/>
      <c r="NA74" s="18"/>
      <c r="NB74" s="18"/>
      <c r="NC74" s="18"/>
      <c r="ND74" s="18"/>
      <c r="NE74" s="18"/>
      <c r="NF74" s="18"/>
      <c r="NG74" s="18"/>
      <c r="NH74" s="18"/>
      <c r="NI74" s="18"/>
      <c r="NJ74" s="18"/>
      <c r="NK74" s="18"/>
      <c r="NL74" s="18"/>
      <c r="NM74" s="18"/>
      <c r="NN74" s="18"/>
      <c r="NO74" s="18"/>
      <c r="NP74" s="18"/>
      <c r="NQ74" s="18"/>
      <c r="NR74" s="18"/>
      <c r="NS74" s="18"/>
      <c r="NT74" s="18"/>
      <c r="NU74" s="18"/>
      <c r="NV74" s="18"/>
      <c r="NW74" s="18"/>
      <c r="NX74" s="18"/>
      <c r="NY74" s="18"/>
      <c r="NZ74" s="18"/>
      <c r="OA74" s="18"/>
      <c r="OB74" s="18"/>
      <c r="OC74" s="18"/>
      <c r="OD74" s="18"/>
      <c r="OE74" s="18"/>
      <c r="OF74" s="18"/>
      <c r="OG74" s="18"/>
      <c r="OH74" s="18"/>
      <c r="OI74" s="18"/>
      <c r="OJ74" s="18"/>
      <c r="OK74" s="18"/>
      <c r="OL74" s="18"/>
      <c r="OM74" s="18"/>
      <c r="ON74" s="18"/>
      <c r="OO74" s="18"/>
      <c r="OP74" s="18"/>
      <c r="OQ74" s="18"/>
      <c r="OR74" s="18"/>
      <c r="OS74" s="18"/>
      <c r="OT74" s="18"/>
      <c r="OU74" s="18"/>
      <c r="OV74" s="18"/>
      <c r="OW74" s="18"/>
      <c r="OX74" s="18"/>
      <c r="OY74" s="18"/>
      <c r="OZ74" s="18"/>
      <c r="PA74" s="18"/>
      <c r="PB74" s="18"/>
      <c r="PC74" s="18"/>
      <c r="PD74" s="18"/>
      <c r="PE74" s="18"/>
      <c r="PF74" s="18"/>
      <c r="PG74" s="18"/>
      <c r="PH74" s="18"/>
      <c r="PI74" s="18"/>
      <c r="PJ74" s="18"/>
      <c r="PK74" s="18"/>
      <c r="PL74" s="18"/>
      <c r="PM74" s="18"/>
      <c r="PN74" s="18"/>
      <c r="PO74" s="18"/>
      <c r="PP74" s="18"/>
      <c r="PQ74" s="18"/>
      <c r="PR74" s="18"/>
      <c r="PS74" s="18"/>
      <c r="PT74" s="18"/>
      <c r="PU74" s="18"/>
      <c r="PV74" s="18"/>
      <c r="PW74" s="18"/>
      <c r="PX74" s="18"/>
      <c r="PY74" s="18"/>
      <c r="PZ74" s="18"/>
      <c r="QA74" s="18"/>
      <c r="QB74" s="18"/>
      <c r="QC74" s="18"/>
      <c r="QD74" s="18"/>
      <c r="QE74" s="18"/>
      <c r="QF74" s="18"/>
      <c r="QG74" s="18"/>
      <c r="QH74" s="18"/>
      <c r="QI74" s="18"/>
      <c r="QJ74" s="18"/>
      <c r="QK74" s="18"/>
      <c r="QL74" s="18"/>
      <c r="QM74" s="18"/>
      <c r="QN74" s="18"/>
      <c r="QO74" s="18"/>
      <c r="QP74" s="18"/>
      <c r="QQ74" s="18"/>
      <c r="QR74" s="18"/>
      <c r="QS74" s="18"/>
      <c r="QT74" s="18"/>
      <c r="QU74" s="18"/>
      <c r="QV74" s="18"/>
      <c r="QW74" s="18"/>
      <c r="QX74" s="18"/>
      <c r="QY74" s="18"/>
      <c r="QZ74" s="18"/>
      <c r="RA74" s="18"/>
      <c r="RB74" s="18"/>
      <c r="RC74" s="18"/>
      <c r="RD74" s="18"/>
      <c r="RE74" s="18"/>
      <c r="RF74" s="18"/>
      <c r="RG74" s="18"/>
      <c r="RH74" s="18"/>
      <c r="RI74" s="18"/>
      <c r="RJ74" s="18"/>
      <c r="RK74" s="18"/>
      <c r="RL74" s="18"/>
      <c r="RM74" s="18"/>
      <c r="RN74" s="18"/>
      <c r="RO74" s="18"/>
      <c r="RP74" s="18"/>
      <c r="RQ74" s="18"/>
      <c r="RR74" s="18"/>
      <c r="RS74" s="18"/>
      <c r="RT74" s="18"/>
      <c r="RU74" s="18"/>
      <c r="RV74" s="18"/>
      <c r="RW74" s="18"/>
      <c r="RX74" s="18"/>
      <c r="RY74" s="18"/>
      <c r="RZ74" s="18"/>
      <c r="SA74" s="18"/>
      <c r="SB74" s="18"/>
      <c r="SC74" s="18"/>
      <c r="SD74" s="18"/>
      <c r="SE74" s="18"/>
      <c r="SF74" s="18"/>
      <c r="SG74" s="18"/>
      <c r="SH74" s="18"/>
      <c r="SI74" s="18"/>
      <c r="SJ74" s="18"/>
      <c r="SK74" s="18"/>
      <c r="SL74" s="18"/>
      <c r="SM74" s="18"/>
      <c r="SN74" s="18"/>
      <c r="SO74" s="18"/>
      <c r="SP74" s="18"/>
      <c r="SQ74" s="18"/>
      <c r="SR74" s="18"/>
      <c r="SS74" s="18"/>
      <c r="ST74" s="18"/>
      <c r="SU74" s="18"/>
      <c r="SV74" s="18"/>
      <c r="SW74" s="18"/>
      <c r="SX74" s="18"/>
      <c r="SY74" s="18"/>
      <c r="SZ74" s="18"/>
      <c r="TA74" s="18"/>
      <c r="TB74" s="18"/>
      <c r="TC74" s="18"/>
      <c r="TD74" s="18"/>
      <c r="TE74" s="18"/>
      <c r="TF74" s="18"/>
      <c r="TG74" s="18"/>
      <c r="TH74" s="18"/>
      <c r="TI74" s="18"/>
      <c r="TJ74" s="18"/>
      <c r="TK74" s="18"/>
      <c r="TL74" s="18"/>
      <c r="TM74" s="18"/>
      <c r="TN74" s="18"/>
      <c r="TO74" s="18"/>
      <c r="TP74" s="18"/>
      <c r="TQ74" s="18"/>
      <c r="TR74" s="18"/>
      <c r="TS74" s="18"/>
      <c r="TT74" s="18"/>
      <c r="TU74" s="18"/>
      <c r="TV74" s="18"/>
      <c r="TW74" s="18"/>
      <c r="TX74" s="18"/>
      <c r="TY74" s="18"/>
      <c r="TZ74" s="18"/>
      <c r="UA74" s="18"/>
      <c r="UB74" s="18"/>
      <c r="UC74" s="18"/>
      <c r="UD74" s="18"/>
      <c r="UE74" s="18"/>
      <c r="UF74" s="18"/>
      <c r="UG74" s="18"/>
      <c r="UH74" s="18"/>
      <c r="UI74" s="18"/>
      <c r="UJ74" s="18"/>
      <c r="UK74" s="18"/>
      <c r="UL74" s="18"/>
      <c r="UM74" s="18"/>
      <c r="UN74" s="18"/>
      <c r="UO74" s="18"/>
      <c r="UP74" s="18"/>
      <c r="UQ74" s="18"/>
      <c r="UR74" s="18"/>
      <c r="US74" s="18"/>
      <c r="UT74" s="18"/>
      <c r="UU74" s="18"/>
      <c r="UV74" s="18"/>
      <c r="UW74" s="18"/>
      <c r="UX74" s="18"/>
      <c r="UY74" s="18"/>
      <c r="UZ74" s="18"/>
      <c r="VA74" s="18"/>
      <c r="VB74" s="18"/>
      <c r="VC74" s="18"/>
      <c r="VD74" s="18"/>
      <c r="VE74" s="18"/>
      <c r="VF74" s="18"/>
      <c r="VG74" s="18"/>
      <c r="VH74" s="18"/>
      <c r="VI74" s="18"/>
      <c r="VJ74" s="18"/>
      <c r="VK74" s="18"/>
      <c r="VL74" s="18"/>
      <c r="VM74" s="18"/>
      <c r="VN74" s="18"/>
      <c r="VO74" s="18"/>
      <c r="VP74" s="18"/>
      <c r="VQ74" s="18"/>
      <c r="VR74" s="18"/>
      <c r="VS74" s="18"/>
      <c r="VT74" s="18"/>
      <c r="VU74" s="18"/>
      <c r="VV74" s="18"/>
      <c r="VW74" s="18"/>
      <c r="VX74" s="18"/>
      <c r="VY74" s="18"/>
      <c r="VZ74" s="18"/>
      <c r="WA74" s="18"/>
      <c r="WB74" s="18"/>
      <c r="WC74" s="18"/>
      <c r="WD74" s="18"/>
      <c r="WE74" s="18"/>
      <c r="WF74" s="18"/>
      <c r="WG74" s="18"/>
      <c r="WH74" s="18"/>
      <c r="WI74" s="18"/>
      <c r="WJ74" s="18"/>
      <c r="WK74" s="18"/>
      <c r="WL74" s="18"/>
      <c r="WM74" s="18"/>
      <c r="WN74" s="18"/>
      <c r="WO74" s="18"/>
      <c r="WP74" s="18"/>
      <c r="WQ74" s="18"/>
      <c r="WR74" s="18"/>
      <c r="WS74" s="18"/>
      <c r="WT74" s="18"/>
      <c r="WU74" s="18"/>
      <c r="WV74" s="18"/>
      <c r="WW74" s="18"/>
      <c r="WX74" s="18"/>
      <c r="WY74" s="18"/>
      <c r="WZ74" s="18"/>
      <c r="XA74" s="18"/>
      <c r="XB74" s="18"/>
      <c r="XC74" s="18"/>
      <c r="XD74" s="18"/>
      <c r="XE74" s="18"/>
      <c r="XF74" s="18"/>
      <c r="XG74" s="18"/>
      <c r="XH74" s="18"/>
      <c r="XI74" s="18"/>
      <c r="XJ74" s="18"/>
      <c r="XK74" s="18"/>
      <c r="XL74" s="18"/>
      <c r="XM74" s="18"/>
      <c r="XN74" s="18"/>
      <c r="XO74" s="18"/>
      <c r="XP74" s="18"/>
      <c r="XQ74" s="18"/>
      <c r="XR74" s="18"/>
      <c r="XS74" s="18"/>
      <c r="XT74" s="18"/>
      <c r="XU74" s="18"/>
      <c r="XV74" s="18"/>
      <c r="XW74" s="18"/>
      <c r="XX74" s="18"/>
      <c r="XY74" s="18"/>
      <c r="XZ74" s="18"/>
      <c r="YA74" s="18"/>
      <c r="YB74" s="18"/>
      <c r="YC74" s="18"/>
      <c r="YD74" s="18"/>
      <c r="YE74" s="18"/>
      <c r="YF74" s="18"/>
      <c r="YG74" s="18"/>
      <c r="YH74" s="18"/>
      <c r="YI74" s="18"/>
      <c r="YJ74" s="18"/>
      <c r="YK74" s="18"/>
      <c r="YL74" s="18"/>
      <c r="YM74" s="18"/>
      <c r="YN74" s="18"/>
      <c r="YO74" s="18"/>
      <c r="YP74" s="18"/>
      <c r="YQ74" s="18"/>
      <c r="YR74" s="18"/>
      <c r="YS74" s="18"/>
      <c r="YT74" s="18"/>
      <c r="YU74" s="18"/>
      <c r="YV74" s="18"/>
      <c r="YW74" s="18"/>
      <c r="YX74" s="18"/>
      <c r="YY74" s="18"/>
      <c r="YZ74" s="18"/>
      <c r="ZA74" s="18"/>
      <c r="ZB74" s="18"/>
      <c r="ZC74" s="18"/>
      <c r="ZD74" s="18"/>
      <c r="ZE74" s="18"/>
      <c r="ZF74" s="18"/>
      <c r="ZG74" s="18"/>
      <c r="ZH74" s="18"/>
      <c r="ZI74" s="18"/>
      <c r="ZJ74" s="18"/>
      <c r="ZK74" s="18"/>
      <c r="ZL74" s="18"/>
      <c r="ZM74" s="18"/>
      <c r="ZN74" s="18"/>
      <c r="ZO74" s="18"/>
      <c r="ZP74" s="18"/>
      <c r="ZQ74" s="18"/>
      <c r="ZR74" s="18"/>
      <c r="ZS74" s="18"/>
      <c r="ZT74" s="18"/>
      <c r="ZU74" s="18"/>
      <c r="ZV74" s="18"/>
      <c r="ZW74" s="18"/>
      <c r="ZX74" s="18"/>
      <c r="ZY74" s="18"/>
      <c r="ZZ74" s="18"/>
      <c r="AAA74" s="18"/>
      <c r="AAB74" s="18"/>
      <c r="AAC74" s="18"/>
      <c r="AAD74" s="18"/>
      <c r="AAE74" s="18"/>
      <c r="AAF74" s="18"/>
      <c r="AAG74" s="18"/>
      <c r="AAH74" s="18"/>
      <c r="AAI74" s="18"/>
      <c r="AAJ74" s="18"/>
      <c r="AAK74" s="18"/>
      <c r="AAL74" s="18"/>
      <c r="AAM74" s="18"/>
      <c r="AAN74" s="18"/>
      <c r="AAO74" s="18"/>
      <c r="AAP74" s="18"/>
      <c r="AAQ74" s="18"/>
      <c r="AAR74" s="18"/>
      <c r="AAS74" s="18"/>
      <c r="AAT74" s="18"/>
      <c r="AAU74" s="18"/>
      <c r="AAV74" s="18"/>
      <c r="AAW74" s="18"/>
      <c r="AAX74" s="18"/>
      <c r="AAY74" s="18"/>
      <c r="AAZ74" s="18"/>
      <c r="ABA74" s="18"/>
      <c r="ABB74" s="18"/>
      <c r="ABC74" s="18"/>
      <c r="ABD74" s="18"/>
      <c r="ABE74" s="18"/>
      <c r="ABF74" s="18"/>
      <c r="ABG74" s="18"/>
      <c r="ABH74" s="18"/>
      <c r="ABI74" s="18"/>
      <c r="ABJ74" s="18"/>
      <c r="ABK74" s="18"/>
      <c r="ABL74" s="18"/>
      <c r="ABM74" s="18"/>
      <c r="ABN74" s="18"/>
      <c r="ABO74" s="18"/>
      <c r="ABP74" s="18"/>
      <c r="ABQ74" s="18"/>
      <c r="ABR74" s="18"/>
      <c r="ABS74" s="18"/>
      <c r="ABT74" s="18"/>
      <c r="ABU74" s="18"/>
      <c r="ABV74" s="18"/>
      <c r="ABW74" s="18"/>
      <c r="ABX74" s="18"/>
      <c r="ABY74" s="18"/>
      <c r="ABZ74" s="18"/>
      <c r="ACA74" s="18"/>
      <c r="ACB74" s="18"/>
      <c r="ACC74" s="18"/>
      <c r="ACD74" s="18"/>
      <c r="ACE74" s="18"/>
      <c r="ACF74" s="18"/>
      <c r="ACG74" s="18"/>
      <c r="ACH74" s="18"/>
      <c r="ACI74" s="18"/>
      <c r="ACJ74" s="18"/>
      <c r="ACK74" s="18"/>
      <c r="ACL74" s="18"/>
      <c r="ACM74" s="18"/>
      <c r="ACN74" s="18"/>
      <c r="ACO74" s="18"/>
      <c r="ACP74" s="18"/>
      <c r="ACQ74" s="18"/>
      <c r="ACR74" s="18"/>
      <c r="ACS74" s="18"/>
      <c r="ACT74" s="18"/>
      <c r="ACU74" s="18"/>
      <c r="ACV74" s="18"/>
      <c r="ACW74" s="18"/>
      <c r="ACX74" s="18"/>
      <c r="ACY74" s="18"/>
      <c r="ACZ74" s="18"/>
      <c r="ADA74" s="18"/>
      <c r="ADB74" s="18"/>
      <c r="ADC74" s="18"/>
      <c r="ADD74" s="18"/>
      <c r="ADE74" s="18"/>
      <c r="ADF74" s="18"/>
      <c r="ADG74" s="18"/>
    </row>
    <row r="75" spans="1:787" x14ac:dyDescent="0.25">
      <c r="A75" s="58" t="s">
        <v>447</v>
      </c>
      <c r="B75" s="58" t="s">
        <v>448</v>
      </c>
      <c r="C75" s="58" t="s">
        <v>449</v>
      </c>
      <c r="D75" s="59">
        <v>24300</v>
      </c>
      <c r="E75" s="59" t="str">
        <f>VLOOKUP(C75,Data_PulledFromUniProt!$B$2:$E$782,4,FALSE)</f>
        <v>MISRMEKMTMMMKILIMFALGMNYWSCSGFPVYDYDPSSLRDALSASVVKVNSQSLSPYLFRAFRSSLKRVEVLDENNLVMNLEFSIRETTCRKDSGEDPATCAFQRDYYVSTAVCRSTVKVSAQQVQGVHARCSWSSSTSESYSSEEMIFGDMLGSHKWRNNYLFGLISDESISEQFYDRSLGIMRRVLPPGNRRYPNHRHRARINTDFE</v>
      </c>
      <c r="F75" s="58">
        <v>9.01</v>
      </c>
      <c r="G75" s="81">
        <v>5</v>
      </c>
      <c r="H75" s="81">
        <v>8</v>
      </c>
      <c r="I75" s="81">
        <v>2</v>
      </c>
      <c r="J75" s="81">
        <v>3</v>
      </c>
      <c r="K75" s="81">
        <v>9</v>
      </c>
      <c r="L75" s="81">
        <v>3</v>
      </c>
      <c r="M75" s="81">
        <v>0</v>
      </c>
      <c r="N75" s="81">
        <v>0</v>
      </c>
      <c r="O75" s="81">
        <v>0</v>
      </c>
      <c r="P75" s="81">
        <v>0</v>
      </c>
      <c r="Q75" s="81">
        <v>0</v>
      </c>
      <c r="R75" s="81">
        <v>0</v>
      </c>
      <c r="S75" s="81">
        <v>4</v>
      </c>
      <c r="T75" s="81">
        <v>0</v>
      </c>
      <c r="U75" s="81">
        <v>0</v>
      </c>
      <c r="V75" s="81">
        <v>0</v>
      </c>
      <c r="W75" s="81">
        <v>0</v>
      </c>
      <c r="X75" s="81">
        <v>0</v>
      </c>
      <c r="Y75" s="81">
        <v>2</v>
      </c>
      <c r="Z75" s="81">
        <v>1</v>
      </c>
      <c r="AA75" s="81">
        <v>0</v>
      </c>
      <c r="AB75" s="81">
        <v>4</v>
      </c>
      <c r="AC75" s="81">
        <v>6</v>
      </c>
      <c r="AD75" s="81">
        <v>0</v>
      </c>
      <c r="AE75" s="81">
        <v>2</v>
      </c>
      <c r="AF75" s="81">
        <v>5</v>
      </c>
      <c r="AG75" s="81">
        <v>0</v>
      </c>
      <c r="AH75" s="81">
        <v>4</v>
      </c>
      <c r="AI75" s="81">
        <v>0</v>
      </c>
      <c r="AJ75" s="81">
        <v>0</v>
      </c>
      <c r="AK75" s="81">
        <v>0</v>
      </c>
      <c r="AL75" s="81">
        <v>0</v>
      </c>
      <c r="AM75" s="81">
        <v>0</v>
      </c>
      <c r="AN75" s="81">
        <v>4</v>
      </c>
      <c r="AO75" s="81">
        <v>5</v>
      </c>
      <c r="AP75" s="81">
        <v>0</v>
      </c>
      <c r="AQ75" s="81">
        <v>10</v>
      </c>
      <c r="AR75" s="81">
        <v>0</v>
      </c>
      <c r="AS75" s="81">
        <v>0</v>
      </c>
      <c r="AT75" s="81">
        <v>0</v>
      </c>
      <c r="AU75" s="81">
        <v>0</v>
      </c>
      <c r="AV75" s="81">
        <v>0</v>
      </c>
      <c r="AW75" s="81">
        <v>0</v>
      </c>
      <c r="AX75" s="81">
        <v>0</v>
      </c>
      <c r="AY75" s="81">
        <v>0</v>
      </c>
      <c r="AZ75" s="81">
        <v>0</v>
      </c>
      <c r="BA75" s="81">
        <v>0</v>
      </c>
      <c r="BB75" s="81">
        <v>7</v>
      </c>
      <c r="BC75" s="81">
        <v>0</v>
      </c>
      <c r="BD75" s="81">
        <v>8</v>
      </c>
      <c r="BE75" s="81">
        <v>0</v>
      </c>
      <c r="BF75" s="81">
        <v>0</v>
      </c>
      <c r="BG75" s="81">
        <v>11.5</v>
      </c>
      <c r="BH75" s="81">
        <v>0</v>
      </c>
      <c r="BI75" s="81">
        <v>0</v>
      </c>
      <c r="BJ75" s="81">
        <v>0</v>
      </c>
      <c r="BK75" s="81">
        <v>2</v>
      </c>
      <c r="BL75" s="81">
        <v>0</v>
      </c>
      <c r="BM75" s="81">
        <v>0</v>
      </c>
      <c r="BN75" s="81">
        <v>0</v>
      </c>
      <c r="BO75" s="81">
        <v>3</v>
      </c>
      <c r="BP75" s="81">
        <v>0</v>
      </c>
      <c r="BQ75" s="81">
        <v>0</v>
      </c>
      <c r="BR75" s="81">
        <v>10</v>
      </c>
      <c r="BS75" s="81">
        <v>0</v>
      </c>
      <c r="BT75" s="81">
        <v>0</v>
      </c>
      <c r="BU75" s="81">
        <v>0</v>
      </c>
      <c r="BV75" s="81">
        <v>0</v>
      </c>
      <c r="BW75" s="81">
        <v>0</v>
      </c>
      <c r="BX75" s="81">
        <v>6</v>
      </c>
      <c r="BY75" s="81">
        <v>0</v>
      </c>
      <c r="BZ75" s="81">
        <v>0</v>
      </c>
      <c r="CA75" s="81">
        <v>6</v>
      </c>
      <c r="CB75" s="81">
        <v>0</v>
      </c>
      <c r="CC75" s="81">
        <v>4</v>
      </c>
      <c r="CD75" s="81">
        <v>0</v>
      </c>
      <c r="CE75" s="81">
        <v>5</v>
      </c>
      <c r="CF75" s="81">
        <v>10</v>
      </c>
      <c r="CG75" s="81">
        <v>0</v>
      </c>
      <c r="CH75" s="81">
        <v>0</v>
      </c>
      <c r="CI75" s="81">
        <v>0</v>
      </c>
      <c r="CJ75" s="81">
        <v>7</v>
      </c>
      <c r="CK75" s="81">
        <v>10</v>
      </c>
      <c r="CL75" s="81">
        <v>0</v>
      </c>
      <c r="CM75" s="81">
        <v>0</v>
      </c>
      <c r="CN75" s="81">
        <v>0</v>
      </c>
      <c r="CO75" s="81">
        <v>0</v>
      </c>
      <c r="CP75" s="81">
        <v>0</v>
      </c>
      <c r="CQ75" s="81">
        <v>3</v>
      </c>
      <c r="CR75" s="81">
        <v>0</v>
      </c>
      <c r="CS75" s="81">
        <v>0</v>
      </c>
      <c r="CT75" s="81">
        <v>4</v>
      </c>
      <c r="CU75" s="81">
        <v>4</v>
      </c>
      <c r="CV75" s="81">
        <v>0</v>
      </c>
      <c r="CW75" s="81">
        <v>0</v>
      </c>
      <c r="CX75" s="81">
        <v>5</v>
      </c>
      <c r="CY75" s="81">
        <v>0</v>
      </c>
      <c r="CZ75" s="81">
        <v>0</v>
      </c>
      <c r="DA75" s="81">
        <v>0</v>
      </c>
      <c r="DB75" s="81">
        <v>0</v>
      </c>
      <c r="DC75" s="81">
        <v>0</v>
      </c>
      <c r="DD75" s="81">
        <v>0</v>
      </c>
      <c r="DE75" s="81">
        <v>0</v>
      </c>
      <c r="DF75" s="81">
        <v>0</v>
      </c>
      <c r="DG75" s="81">
        <v>0</v>
      </c>
      <c r="DH75" s="81">
        <v>5</v>
      </c>
      <c r="DI75" s="81">
        <v>0</v>
      </c>
      <c r="DJ75" s="81">
        <v>0</v>
      </c>
      <c r="DK75" s="81">
        <v>5</v>
      </c>
      <c r="DL75" s="81">
        <v>0</v>
      </c>
      <c r="DM75" s="81">
        <v>0</v>
      </c>
      <c r="DN75" s="81">
        <v>3</v>
      </c>
      <c r="DO75" s="81">
        <v>3</v>
      </c>
      <c r="DP75" s="81">
        <v>3</v>
      </c>
      <c r="DQ75" s="81">
        <v>0</v>
      </c>
      <c r="DR75" s="81">
        <v>0</v>
      </c>
      <c r="DS75" s="81">
        <v>9</v>
      </c>
      <c r="DT75" s="81">
        <v>0</v>
      </c>
      <c r="DU75" s="81">
        <v>8</v>
      </c>
      <c r="DV75" s="81">
        <v>0</v>
      </c>
      <c r="DW75" s="81">
        <v>0</v>
      </c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  <c r="JG75" s="18"/>
      <c r="JH75" s="18"/>
      <c r="JI75" s="18"/>
      <c r="JJ75" s="18"/>
      <c r="JK75" s="18"/>
      <c r="JL75" s="18"/>
      <c r="JM75" s="18"/>
      <c r="JN75" s="18"/>
      <c r="JO75" s="18"/>
      <c r="JP75" s="18"/>
      <c r="JQ75" s="18"/>
      <c r="JR75" s="18"/>
      <c r="JS75" s="18"/>
      <c r="JT75" s="18"/>
      <c r="JU75" s="18"/>
      <c r="JV75" s="18"/>
      <c r="JW75" s="18"/>
      <c r="JX75" s="18"/>
      <c r="JY75" s="18"/>
      <c r="JZ75" s="18"/>
      <c r="KA75" s="18"/>
      <c r="KB75" s="18"/>
      <c r="KC75" s="18"/>
      <c r="KD75" s="18"/>
      <c r="KE75" s="18"/>
      <c r="KF75" s="18"/>
      <c r="KG75" s="18"/>
      <c r="KH75" s="18"/>
      <c r="KI75" s="18"/>
      <c r="KJ75" s="18"/>
      <c r="KK75" s="18"/>
      <c r="KL75" s="18"/>
      <c r="KM75" s="18"/>
      <c r="KN75" s="18"/>
      <c r="KO75" s="18"/>
      <c r="KP75" s="18"/>
      <c r="KQ75" s="18"/>
      <c r="KR75" s="18"/>
      <c r="KS75" s="18"/>
      <c r="KT75" s="18"/>
      <c r="KU75" s="18"/>
      <c r="KV75" s="18"/>
      <c r="KW75" s="18"/>
      <c r="KX75" s="18"/>
      <c r="KY75" s="18"/>
      <c r="KZ75" s="18"/>
      <c r="LA75" s="18"/>
      <c r="LB75" s="18"/>
      <c r="LC75" s="18"/>
      <c r="LD75" s="18"/>
      <c r="LE75" s="18"/>
      <c r="LF75" s="18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8"/>
      <c r="MG75" s="18"/>
      <c r="MH75" s="18"/>
      <c r="MI75" s="18"/>
      <c r="MJ75" s="18"/>
      <c r="MK75" s="18"/>
      <c r="ML75" s="18"/>
      <c r="MM75" s="18"/>
      <c r="MN75" s="18"/>
      <c r="MO75" s="18"/>
      <c r="MP75" s="18"/>
      <c r="MQ75" s="18"/>
      <c r="MR75" s="18"/>
      <c r="MS75" s="18"/>
      <c r="MT75" s="18"/>
      <c r="MU75" s="18"/>
      <c r="MV75" s="18"/>
      <c r="MW75" s="18"/>
      <c r="MX75" s="18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8"/>
      <c r="NX75" s="18"/>
      <c r="NY75" s="18"/>
      <c r="NZ75" s="18"/>
      <c r="OA75" s="18"/>
      <c r="OB75" s="18"/>
      <c r="OC75" s="18"/>
      <c r="OD75" s="18"/>
      <c r="OE75" s="18"/>
      <c r="OF75" s="18"/>
      <c r="OG75" s="18"/>
      <c r="OH75" s="18"/>
      <c r="OI75" s="18"/>
      <c r="OJ75" s="18"/>
      <c r="OK75" s="18"/>
      <c r="OL75" s="18"/>
      <c r="OM75" s="18"/>
      <c r="ON75" s="18"/>
      <c r="OO75" s="18"/>
      <c r="OP75" s="18"/>
      <c r="OQ75" s="18"/>
      <c r="OR75" s="18"/>
      <c r="OS75" s="18"/>
      <c r="OT75" s="18"/>
      <c r="OU75" s="18"/>
      <c r="OV75" s="18"/>
      <c r="OW75" s="18"/>
      <c r="OX75" s="18"/>
      <c r="OY75" s="18"/>
      <c r="OZ75" s="18"/>
      <c r="PA75" s="18"/>
      <c r="PB75" s="18"/>
      <c r="PC75" s="18"/>
      <c r="PD75" s="18"/>
      <c r="PE75" s="18"/>
      <c r="PF75" s="18"/>
      <c r="PG75" s="18"/>
      <c r="PH75" s="18"/>
      <c r="PI75" s="18"/>
      <c r="PJ75" s="18"/>
      <c r="PK75" s="18"/>
      <c r="PL75" s="18"/>
      <c r="PM75" s="18"/>
      <c r="PN75" s="18"/>
      <c r="PO75" s="18"/>
      <c r="PP75" s="18"/>
      <c r="PQ75" s="18"/>
      <c r="PR75" s="18"/>
      <c r="PS75" s="18"/>
      <c r="PT75" s="18"/>
      <c r="PU75" s="18"/>
      <c r="PV75" s="18"/>
      <c r="PW75" s="18"/>
      <c r="PX75" s="18"/>
      <c r="PY75" s="18"/>
      <c r="PZ75" s="18"/>
      <c r="QA75" s="18"/>
      <c r="QB75" s="18"/>
      <c r="QC75" s="18"/>
      <c r="QD75" s="18"/>
      <c r="QE75" s="18"/>
      <c r="QF75" s="18"/>
      <c r="QG75" s="18"/>
      <c r="QH75" s="18"/>
      <c r="QI75" s="18"/>
      <c r="QJ75" s="18"/>
      <c r="QK75" s="18"/>
      <c r="QL75" s="18"/>
      <c r="QM75" s="18"/>
      <c r="QN75" s="18"/>
      <c r="QO75" s="18"/>
      <c r="QP75" s="18"/>
      <c r="QQ75" s="18"/>
      <c r="QR75" s="18"/>
      <c r="QS75" s="18"/>
      <c r="QT75" s="18"/>
      <c r="QU75" s="18"/>
      <c r="QV75" s="18"/>
      <c r="QW75" s="18"/>
      <c r="QX75" s="18"/>
      <c r="QY75" s="18"/>
      <c r="QZ75" s="18"/>
      <c r="RA75" s="18"/>
      <c r="RB75" s="18"/>
      <c r="RC75" s="18"/>
      <c r="RD75" s="18"/>
      <c r="RE75" s="18"/>
      <c r="RF75" s="18"/>
      <c r="RG75" s="18"/>
      <c r="RH75" s="18"/>
      <c r="RI75" s="18"/>
      <c r="RJ75" s="18"/>
      <c r="RK75" s="18"/>
      <c r="RL75" s="18"/>
      <c r="RM75" s="18"/>
      <c r="RN75" s="18"/>
      <c r="RO75" s="18"/>
      <c r="RP75" s="18"/>
      <c r="RQ75" s="18"/>
      <c r="RR75" s="18"/>
      <c r="RS75" s="18"/>
      <c r="RT75" s="18"/>
      <c r="RU75" s="18"/>
      <c r="RV75" s="18"/>
      <c r="RW75" s="18"/>
      <c r="RX75" s="18"/>
      <c r="RY75" s="18"/>
      <c r="RZ75" s="18"/>
      <c r="SA75" s="18"/>
      <c r="SB75" s="18"/>
      <c r="SC75" s="18"/>
      <c r="SD75" s="18"/>
      <c r="SE75" s="18"/>
      <c r="SF75" s="18"/>
      <c r="SG75" s="18"/>
      <c r="SH75" s="18"/>
      <c r="SI75" s="18"/>
      <c r="SJ75" s="18"/>
      <c r="SK75" s="18"/>
      <c r="SL75" s="18"/>
      <c r="SM75" s="18"/>
      <c r="SN75" s="18"/>
      <c r="SO75" s="18"/>
      <c r="SP75" s="18"/>
      <c r="SQ75" s="18"/>
      <c r="SR75" s="18"/>
      <c r="SS75" s="18"/>
      <c r="ST75" s="18"/>
      <c r="SU75" s="18"/>
      <c r="SV75" s="18"/>
      <c r="SW75" s="18"/>
      <c r="SX75" s="18"/>
      <c r="SY75" s="18"/>
      <c r="SZ75" s="18"/>
      <c r="TA75" s="18"/>
      <c r="TB75" s="18"/>
      <c r="TC75" s="18"/>
      <c r="TD75" s="18"/>
      <c r="TE75" s="18"/>
      <c r="TF75" s="18"/>
      <c r="TG75" s="18"/>
      <c r="TH75" s="18"/>
      <c r="TI75" s="18"/>
      <c r="TJ75" s="18"/>
      <c r="TK75" s="18"/>
      <c r="TL75" s="18"/>
      <c r="TM75" s="18"/>
      <c r="TN75" s="18"/>
      <c r="TO75" s="18"/>
      <c r="TP75" s="18"/>
      <c r="TQ75" s="18"/>
      <c r="TR75" s="18"/>
      <c r="TS75" s="18"/>
      <c r="TT75" s="18"/>
      <c r="TU75" s="18"/>
      <c r="TV75" s="18"/>
      <c r="TW75" s="18"/>
      <c r="TX75" s="18"/>
      <c r="TY75" s="18"/>
      <c r="TZ75" s="18"/>
      <c r="UA75" s="18"/>
      <c r="UB75" s="18"/>
      <c r="UC75" s="18"/>
      <c r="UD75" s="18"/>
      <c r="UE75" s="18"/>
      <c r="UF75" s="18"/>
      <c r="UG75" s="18"/>
      <c r="UH75" s="18"/>
      <c r="UI75" s="18"/>
      <c r="UJ75" s="18"/>
      <c r="UK75" s="18"/>
      <c r="UL75" s="18"/>
      <c r="UM75" s="18"/>
      <c r="UN75" s="18"/>
      <c r="UO75" s="18"/>
      <c r="UP75" s="18"/>
      <c r="UQ75" s="18"/>
      <c r="UR75" s="18"/>
      <c r="US75" s="18"/>
      <c r="UT75" s="18"/>
      <c r="UU75" s="18"/>
      <c r="UV75" s="18"/>
      <c r="UW75" s="18"/>
      <c r="UX75" s="18"/>
      <c r="UY75" s="18"/>
      <c r="UZ75" s="18"/>
      <c r="VA75" s="18"/>
      <c r="VB75" s="18"/>
      <c r="VC75" s="18"/>
      <c r="VD75" s="18"/>
      <c r="VE75" s="18"/>
      <c r="VF75" s="18"/>
      <c r="VG75" s="18"/>
      <c r="VH75" s="18"/>
      <c r="VI75" s="18"/>
      <c r="VJ75" s="18"/>
      <c r="VK75" s="18"/>
      <c r="VL75" s="18"/>
      <c r="VM75" s="18"/>
      <c r="VN75" s="18"/>
      <c r="VO75" s="18"/>
      <c r="VP75" s="18"/>
      <c r="VQ75" s="18"/>
      <c r="VR75" s="18"/>
      <c r="VS75" s="18"/>
      <c r="VT75" s="18"/>
      <c r="VU75" s="18"/>
      <c r="VV75" s="18"/>
      <c r="VW75" s="18"/>
      <c r="VX75" s="18"/>
      <c r="VY75" s="18"/>
      <c r="VZ75" s="18"/>
      <c r="WA75" s="18"/>
      <c r="WB75" s="18"/>
      <c r="WC75" s="18"/>
      <c r="WD75" s="18"/>
      <c r="WE75" s="18"/>
      <c r="WF75" s="18"/>
      <c r="WG75" s="18"/>
      <c r="WH75" s="18"/>
      <c r="WI75" s="18"/>
      <c r="WJ75" s="18"/>
      <c r="WK75" s="18"/>
      <c r="WL75" s="18"/>
      <c r="WM75" s="18"/>
      <c r="WN75" s="18"/>
      <c r="WO75" s="18"/>
      <c r="WP75" s="18"/>
      <c r="WQ75" s="18"/>
      <c r="WR75" s="18"/>
      <c r="WS75" s="18"/>
      <c r="WT75" s="18"/>
      <c r="WU75" s="18"/>
      <c r="WV75" s="18"/>
      <c r="WW75" s="18"/>
      <c r="WX75" s="18"/>
      <c r="WY75" s="18"/>
      <c r="WZ75" s="18"/>
      <c r="XA75" s="18"/>
      <c r="XB75" s="18"/>
      <c r="XC75" s="18"/>
      <c r="XD75" s="18"/>
      <c r="XE75" s="18"/>
      <c r="XF75" s="18"/>
      <c r="XG75" s="18"/>
      <c r="XH75" s="18"/>
      <c r="XI75" s="18"/>
      <c r="XJ75" s="18"/>
      <c r="XK75" s="18"/>
      <c r="XL75" s="18"/>
      <c r="XM75" s="18"/>
      <c r="XN75" s="18"/>
      <c r="XO75" s="18"/>
      <c r="XP75" s="18"/>
      <c r="XQ75" s="18"/>
      <c r="XR75" s="18"/>
      <c r="XS75" s="18"/>
      <c r="XT75" s="18"/>
      <c r="XU75" s="18"/>
      <c r="XV75" s="18"/>
      <c r="XW75" s="18"/>
      <c r="XX75" s="18"/>
      <c r="XY75" s="18"/>
      <c r="XZ75" s="18"/>
      <c r="YA75" s="18"/>
      <c r="YB75" s="18"/>
      <c r="YC75" s="18"/>
      <c r="YD75" s="18"/>
      <c r="YE75" s="18"/>
      <c r="YF75" s="18"/>
      <c r="YG75" s="18"/>
      <c r="YH75" s="18"/>
      <c r="YI75" s="18"/>
      <c r="YJ75" s="18"/>
      <c r="YK75" s="18"/>
      <c r="YL75" s="18"/>
      <c r="YM75" s="18"/>
      <c r="YN75" s="18"/>
      <c r="YO75" s="18"/>
      <c r="YP75" s="18"/>
      <c r="YQ75" s="18"/>
      <c r="YR75" s="18"/>
      <c r="YS75" s="18"/>
      <c r="YT75" s="18"/>
      <c r="YU75" s="18"/>
      <c r="YV75" s="18"/>
      <c r="YW75" s="18"/>
      <c r="YX75" s="18"/>
      <c r="YY75" s="18"/>
      <c r="YZ75" s="18"/>
      <c r="ZA75" s="18"/>
      <c r="ZB75" s="18"/>
      <c r="ZC75" s="18"/>
      <c r="ZD75" s="18"/>
      <c r="ZE75" s="18"/>
      <c r="ZF75" s="18"/>
      <c r="ZG75" s="18"/>
      <c r="ZH75" s="18"/>
      <c r="ZI75" s="18"/>
      <c r="ZJ75" s="18"/>
      <c r="ZK75" s="18"/>
      <c r="ZL75" s="18"/>
      <c r="ZM75" s="18"/>
      <c r="ZN75" s="18"/>
      <c r="ZO75" s="18"/>
      <c r="ZP75" s="18"/>
      <c r="ZQ75" s="18"/>
      <c r="ZR75" s="18"/>
      <c r="ZS75" s="18"/>
      <c r="ZT75" s="18"/>
      <c r="ZU75" s="18"/>
      <c r="ZV75" s="18"/>
      <c r="ZW75" s="18"/>
      <c r="ZX75" s="18"/>
      <c r="ZY75" s="18"/>
      <c r="ZZ75" s="18"/>
      <c r="AAA75" s="18"/>
      <c r="AAB75" s="18"/>
      <c r="AAC75" s="18"/>
      <c r="AAD75" s="18"/>
      <c r="AAE75" s="18"/>
      <c r="AAF75" s="18"/>
      <c r="AAG75" s="18"/>
      <c r="AAH75" s="18"/>
      <c r="AAI75" s="18"/>
      <c r="AAJ75" s="18"/>
      <c r="AAK75" s="18"/>
      <c r="AAL75" s="18"/>
      <c r="AAM75" s="18"/>
      <c r="AAN75" s="18"/>
      <c r="AAO75" s="18"/>
      <c r="AAP75" s="18"/>
      <c r="AAQ75" s="18"/>
      <c r="AAR75" s="18"/>
      <c r="AAS75" s="18"/>
      <c r="AAT75" s="18"/>
      <c r="AAU75" s="18"/>
      <c r="AAV75" s="18"/>
      <c r="AAW75" s="18"/>
      <c r="AAX75" s="18"/>
      <c r="AAY75" s="18"/>
      <c r="AAZ75" s="18"/>
      <c r="ABA75" s="18"/>
      <c r="ABB75" s="18"/>
      <c r="ABC75" s="18"/>
      <c r="ABD75" s="18"/>
      <c r="ABE75" s="18"/>
      <c r="ABF75" s="18"/>
      <c r="ABG75" s="18"/>
      <c r="ABH75" s="18"/>
      <c r="ABI75" s="18"/>
      <c r="ABJ75" s="18"/>
      <c r="ABK75" s="18"/>
      <c r="ABL75" s="18"/>
      <c r="ABM75" s="18"/>
      <c r="ABN75" s="18"/>
      <c r="ABO75" s="18"/>
      <c r="ABP75" s="18"/>
      <c r="ABQ75" s="18"/>
      <c r="ABR75" s="18"/>
      <c r="ABS75" s="18"/>
      <c r="ABT75" s="18"/>
      <c r="ABU75" s="18"/>
      <c r="ABV75" s="18"/>
      <c r="ABW75" s="18"/>
      <c r="ABX75" s="18"/>
      <c r="ABY75" s="18"/>
      <c r="ABZ75" s="18"/>
      <c r="ACA75" s="18"/>
      <c r="ACB75" s="18"/>
      <c r="ACC75" s="18"/>
      <c r="ACD75" s="18"/>
      <c r="ACE75" s="18"/>
      <c r="ACF75" s="18"/>
      <c r="ACG75" s="18"/>
      <c r="ACH75" s="18"/>
      <c r="ACI75" s="18"/>
      <c r="ACJ75" s="18"/>
      <c r="ACK75" s="18"/>
      <c r="ACL75" s="18"/>
      <c r="ACM75" s="18"/>
      <c r="ACN75" s="18"/>
      <c r="ACO75" s="18"/>
      <c r="ACP75" s="18"/>
      <c r="ACQ75" s="18"/>
      <c r="ACR75" s="18"/>
      <c r="ACS75" s="18"/>
      <c r="ACT75" s="18"/>
      <c r="ACU75" s="18"/>
      <c r="ACV75" s="18"/>
      <c r="ACW75" s="18"/>
      <c r="ACX75" s="18"/>
      <c r="ACY75" s="18"/>
      <c r="ACZ75" s="18"/>
      <c r="ADA75" s="18"/>
      <c r="ADB75" s="18"/>
      <c r="ADC75" s="18"/>
      <c r="ADD75" s="18"/>
      <c r="ADE75" s="18"/>
      <c r="ADF75" s="18"/>
      <c r="ADG75" s="18"/>
    </row>
    <row r="76" spans="1:787" x14ac:dyDescent="0.25">
      <c r="A76" s="58" t="s">
        <v>450</v>
      </c>
      <c r="B76" s="58" t="s">
        <v>451</v>
      </c>
      <c r="C76" s="58" t="s">
        <v>452</v>
      </c>
      <c r="D76" s="59">
        <v>27900</v>
      </c>
      <c r="E76" s="59" t="str">
        <f>VLOOKUP(C76,Data_PulledFromUniProt!$B$2:$E$782,4,FALSE)</f>
        <v>MLPLCLVAALLLAAGPGPSLGDEAIHCPPCSEEKLARCRPPVGCEELVREPGCGCCATCALGLGMPCGVYTPRCGSGLRCYPPRGVEKPLHTLMHGQGVCMELAEIEAIQESLQPSDKDEGDHPNNSFSPCSAHDRRCLQKHFAKIRDRSTSGGKMKVNGAPREDARPVPQGSCQSELHRALERLAASQSRTHEDLYIIPIPNCDRNGNFHPKQCHPALDGQRGKCWCVDRKTGVKLPGGLEPKGELDCHQLADSFRE</v>
      </c>
      <c r="F76" s="58">
        <v>6.39</v>
      </c>
      <c r="G76" s="81">
        <v>0</v>
      </c>
      <c r="H76" s="81">
        <v>0</v>
      </c>
      <c r="I76" s="81">
        <v>2</v>
      </c>
      <c r="J76" s="81">
        <v>2</v>
      </c>
      <c r="K76" s="81">
        <v>0</v>
      </c>
      <c r="L76" s="81">
        <v>2</v>
      </c>
      <c r="M76" s="81">
        <v>0</v>
      </c>
      <c r="N76" s="81">
        <v>0</v>
      </c>
      <c r="O76" s="81">
        <v>1</v>
      </c>
      <c r="P76" s="81">
        <v>1.5</v>
      </c>
      <c r="Q76" s="81">
        <v>0</v>
      </c>
      <c r="R76" s="81">
        <v>0</v>
      </c>
      <c r="S76" s="81">
        <v>0</v>
      </c>
      <c r="T76" s="81">
        <v>0</v>
      </c>
      <c r="U76" s="81">
        <v>0</v>
      </c>
      <c r="V76" s="81">
        <v>0</v>
      </c>
      <c r="W76" s="81">
        <v>2.33</v>
      </c>
      <c r="X76" s="81">
        <v>3</v>
      </c>
      <c r="Y76" s="81">
        <v>1</v>
      </c>
      <c r="Z76" s="81">
        <v>0</v>
      </c>
      <c r="AA76" s="81">
        <v>0</v>
      </c>
      <c r="AB76" s="81">
        <v>2</v>
      </c>
      <c r="AC76" s="81">
        <v>1</v>
      </c>
      <c r="AD76" s="81">
        <v>0</v>
      </c>
      <c r="AE76" s="81">
        <v>3</v>
      </c>
      <c r="AF76" s="81">
        <v>0</v>
      </c>
      <c r="AG76" s="81">
        <v>0</v>
      </c>
      <c r="AH76" s="81">
        <v>0</v>
      </c>
      <c r="AI76" s="81">
        <v>0</v>
      </c>
      <c r="AJ76" s="81">
        <v>0</v>
      </c>
      <c r="AK76" s="81">
        <v>0</v>
      </c>
      <c r="AL76" s="81">
        <v>0</v>
      </c>
      <c r="AM76" s="81">
        <v>0</v>
      </c>
      <c r="AN76" s="81">
        <v>0</v>
      </c>
      <c r="AO76" s="81">
        <v>1</v>
      </c>
      <c r="AP76" s="81">
        <v>0</v>
      </c>
      <c r="AQ76" s="81">
        <v>0</v>
      </c>
      <c r="AR76" s="81">
        <v>0</v>
      </c>
      <c r="AS76" s="81">
        <v>1</v>
      </c>
      <c r="AT76" s="81">
        <v>0</v>
      </c>
      <c r="AU76" s="81">
        <v>0</v>
      </c>
      <c r="AV76" s="81">
        <v>0</v>
      </c>
      <c r="AW76" s="81">
        <v>0</v>
      </c>
      <c r="AX76" s="81">
        <v>0</v>
      </c>
      <c r="AY76" s="81">
        <v>1</v>
      </c>
      <c r="AZ76" s="81">
        <v>0</v>
      </c>
      <c r="BA76" s="81">
        <v>0</v>
      </c>
      <c r="BB76" s="81">
        <v>2</v>
      </c>
      <c r="BC76" s="81">
        <v>0</v>
      </c>
      <c r="BD76" s="81">
        <v>0</v>
      </c>
      <c r="BE76" s="81">
        <v>3</v>
      </c>
      <c r="BF76" s="81">
        <v>0</v>
      </c>
      <c r="BG76" s="81">
        <v>0</v>
      </c>
      <c r="BH76" s="81">
        <v>2</v>
      </c>
      <c r="BI76" s="81">
        <v>4</v>
      </c>
      <c r="BJ76" s="81">
        <v>3</v>
      </c>
      <c r="BK76" s="81">
        <v>2</v>
      </c>
      <c r="BL76" s="81">
        <v>4</v>
      </c>
      <c r="BM76" s="81">
        <v>3</v>
      </c>
      <c r="BN76" s="81">
        <v>2</v>
      </c>
      <c r="BO76" s="81">
        <v>1</v>
      </c>
      <c r="BP76" s="81">
        <v>1</v>
      </c>
      <c r="BQ76" s="81">
        <v>2</v>
      </c>
      <c r="BR76" s="81">
        <v>0</v>
      </c>
      <c r="BS76" s="81">
        <v>5</v>
      </c>
      <c r="BT76" s="81">
        <v>6</v>
      </c>
      <c r="BU76" s="81">
        <v>0</v>
      </c>
      <c r="BV76" s="81">
        <v>0</v>
      </c>
      <c r="BW76" s="81">
        <v>0</v>
      </c>
      <c r="BX76" s="81">
        <v>0</v>
      </c>
      <c r="BY76" s="81">
        <v>0</v>
      </c>
      <c r="BZ76" s="81">
        <v>5</v>
      </c>
      <c r="CA76" s="81">
        <v>6</v>
      </c>
      <c r="CB76" s="81">
        <v>5</v>
      </c>
      <c r="CC76" s="81">
        <v>0</v>
      </c>
      <c r="CD76" s="81">
        <v>0</v>
      </c>
      <c r="CE76" s="81">
        <v>0</v>
      </c>
      <c r="CF76" s="81">
        <v>0</v>
      </c>
      <c r="CG76" s="81">
        <v>0</v>
      </c>
      <c r="CH76" s="81">
        <v>0</v>
      </c>
      <c r="CI76" s="81">
        <v>1</v>
      </c>
      <c r="CJ76" s="81">
        <v>0</v>
      </c>
      <c r="CK76" s="81">
        <v>0</v>
      </c>
      <c r="CL76" s="81">
        <v>7</v>
      </c>
      <c r="CM76" s="81">
        <v>0</v>
      </c>
      <c r="CN76" s="81">
        <v>3</v>
      </c>
      <c r="CO76" s="81">
        <v>5</v>
      </c>
      <c r="CP76" s="81">
        <v>0</v>
      </c>
      <c r="CQ76" s="81">
        <v>0</v>
      </c>
      <c r="CR76" s="81">
        <v>4</v>
      </c>
      <c r="CS76" s="81">
        <v>0</v>
      </c>
      <c r="CT76" s="81">
        <v>4</v>
      </c>
      <c r="CU76" s="81">
        <v>1</v>
      </c>
      <c r="CV76" s="81">
        <v>0</v>
      </c>
      <c r="CW76" s="81">
        <v>0</v>
      </c>
      <c r="CX76" s="81">
        <v>0</v>
      </c>
      <c r="CY76" s="81">
        <v>0</v>
      </c>
      <c r="CZ76" s="81">
        <v>0</v>
      </c>
      <c r="DA76" s="81">
        <v>0</v>
      </c>
      <c r="DB76" s="81">
        <v>0</v>
      </c>
      <c r="DC76" s="81">
        <v>2</v>
      </c>
      <c r="DD76" s="81">
        <v>1</v>
      </c>
      <c r="DE76" s="81">
        <v>5</v>
      </c>
      <c r="DF76" s="81">
        <v>4</v>
      </c>
      <c r="DG76" s="81">
        <v>4</v>
      </c>
      <c r="DH76" s="81">
        <v>0</v>
      </c>
      <c r="DI76" s="81">
        <v>6</v>
      </c>
      <c r="DJ76" s="81">
        <v>0</v>
      </c>
      <c r="DK76" s="81">
        <v>0</v>
      </c>
      <c r="DL76" s="81">
        <v>6</v>
      </c>
      <c r="DM76" s="81">
        <v>4</v>
      </c>
      <c r="DN76" s="81">
        <v>0</v>
      </c>
      <c r="DO76" s="81">
        <v>1</v>
      </c>
      <c r="DP76" s="81">
        <v>0</v>
      </c>
      <c r="DQ76" s="81">
        <v>0</v>
      </c>
      <c r="DR76" s="81">
        <v>0</v>
      </c>
      <c r="DS76" s="81">
        <v>0</v>
      </c>
      <c r="DT76" s="81">
        <v>0</v>
      </c>
      <c r="DU76" s="81">
        <v>0</v>
      </c>
      <c r="DV76" s="81">
        <v>7</v>
      </c>
      <c r="DW76" s="81">
        <v>0</v>
      </c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  <c r="JG76" s="18"/>
      <c r="JH76" s="18"/>
      <c r="JI76" s="18"/>
      <c r="JJ76" s="18"/>
      <c r="JK76" s="18"/>
      <c r="JL76" s="18"/>
      <c r="JM76" s="18"/>
      <c r="JN76" s="18"/>
      <c r="JO76" s="18"/>
      <c r="JP76" s="18"/>
      <c r="JQ76" s="18"/>
      <c r="JR76" s="18"/>
      <c r="JS76" s="18"/>
      <c r="JT76" s="18"/>
      <c r="JU76" s="18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8"/>
      <c r="KJ76" s="18"/>
      <c r="KK76" s="18"/>
      <c r="KL76" s="18"/>
      <c r="KM76" s="18"/>
      <c r="KN76" s="18"/>
      <c r="KO76" s="18"/>
      <c r="KP76" s="18"/>
      <c r="KQ76" s="18"/>
      <c r="KR76" s="18"/>
      <c r="KS76" s="18"/>
      <c r="KT76" s="18"/>
      <c r="KU76" s="18"/>
      <c r="KV76" s="18"/>
      <c r="KW76" s="18"/>
      <c r="KX76" s="18"/>
      <c r="KY76" s="18"/>
      <c r="KZ76" s="18"/>
      <c r="LA76" s="18"/>
      <c r="LB76" s="18"/>
      <c r="LC76" s="18"/>
      <c r="LD76" s="18"/>
      <c r="LE76" s="18"/>
      <c r="LF76" s="18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8"/>
      <c r="MG76" s="18"/>
      <c r="MH76" s="18"/>
      <c r="MI76" s="18"/>
      <c r="MJ76" s="18"/>
      <c r="MK76" s="18"/>
      <c r="ML76" s="18"/>
      <c r="MM76" s="18"/>
      <c r="MN76" s="18"/>
      <c r="MO76" s="18"/>
      <c r="MP76" s="18"/>
      <c r="MQ76" s="18"/>
      <c r="MR76" s="18"/>
      <c r="MS76" s="18"/>
      <c r="MT76" s="18"/>
      <c r="MU76" s="18"/>
      <c r="MV76" s="18"/>
      <c r="MW76" s="18"/>
      <c r="MX76" s="18"/>
      <c r="MY76" s="18"/>
      <c r="MZ76" s="18"/>
      <c r="NA76" s="18"/>
      <c r="NB76" s="18"/>
      <c r="NC76" s="18"/>
      <c r="ND76" s="18"/>
      <c r="NE76" s="18"/>
      <c r="NF76" s="18"/>
      <c r="NG76" s="18"/>
      <c r="NH76" s="18"/>
      <c r="NI76" s="18"/>
      <c r="NJ76" s="18"/>
      <c r="NK76" s="18"/>
      <c r="NL76" s="18"/>
      <c r="NM76" s="18"/>
      <c r="NN76" s="18"/>
      <c r="NO76" s="18"/>
      <c r="NP76" s="18"/>
      <c r="NQ76" s="18"/>
      <c r="NR76" s="18"/>
      <c r="NS76" s="18"/>
      <c r="NT76" s="18"/>
      <c r="NU76" s="18"/>
      <c r="NV76" s="18"/>
      <c r="NW76" s="18"/>
      <c r="NX76" s="18"/>
      <c r="NY76" s="18"/>
      <c r="NZ76" s="18"/>
      <c r="OA76" s="18"/>
      <c r="OB76" s="18"/>
      <c r="OC76" s="18"/>
      <c r="OD76" s="18"/>
      <c r="OE76" s="18"/>
      <c r="OF76" s="18"/>
      <c r="OG76" s="18"/>
      <c r="OH76" s="18"/>
      <c r="OI76" s="18"/>
      <c r="OJ76" s="18"/>
      <c r="OK76" s="18"/>
      <c r="OL76" s="18"/>
      <c r="OM76" s="18"/>
      <c r="ON76" s="18"/>
      <c r="OO76" s="18"/>
      <c r="OP76" s="18"/>
      <c r="OQ76" s="18"/>
      <c r="OR76" s="18"/>
      <c r="OS76" s="18"/>
      <c r="OT76" s="18"/>
      <c r="OU76" s="18"/>
      <c r="OV76" s="18"/>
      <c r="OW76" s="18"/>
      <c r="OX76" s="18"/>
      <c r="OY76" s="18"/>
      <c r="OZ76" s="18"/>
      <c r="PA76" s="18"/>
      <c r="PB76" s="18"/>
      <c r="PC76" s="18"/>
      <c r="PD76" s="18"/>
      <c r="PE76" s="18"/>
      <c r="PF76" s="18"/>
      <c r="PG76" s="18"/>
      <c r="PH76" s="18"/>
      <c r="PI76" s="18"/>
      <c r="PJ76" s="18"/>
      <c r="PK76" s="18"/>
      <c r="PL76" s="18"/>
      <c r="PM76" s="18"/>
      <c r="PN76" s="18"/>
      <c r="PO76" s="18"/>
      <c r="PP76" s="18"/>
      <c r="PQ76" s="18"/>
      <c r="PR76" s="18"/>
      <c r="PS76" s="18"/>
      <c r="PT76" s="18"/>
      <c r="PU76" s="18"/>
      <c r="PV76" s="18"/>
      <c r="PW76" s="18"/>
      <c r="PX76" s="18"/>
      <c r="PY76" s="18"/>
      <c r="PZ76" s="18"/>
      <c r="QA76" s="18"/>
      <c r="QB76" s="18"/>
      <c r="QC76" s="18"/>
      <c r="QD76" s="18"/>
      <c r="QE76" s="18"/>
      <c r="QF76" s="18"/>
      <c r="QG76" s="18"/>
      <c r="QH76" s="18"/>
      <c r="QI76" s="18"/>
      <c r="QJ76" s="18"/>
      <c r="QK76" s="18"/>
      <c r="QL76" s="18"/>
      <c r="QM76" s="18"/>
      <c r="QN76" s="18"/>
      <c r="QO76" s="18"/>
      <c r="QP76" s="18"/>
      <c r="QQ76" s="18"/>
      <c r="QR76" s="18"/>
      <c r="QS76" s="18"/>
      <c r="QT76" s="18"/>
      <c r="QU76" s="18"/>
      <c r="QV76" s="18"/>
      <c r="QW76" s="18"/>
      <c r="QX76" s="18"/>
      <c r="QY76" s="18"/>
      <c r="QZ76" s="18"/>
      <c r="RA76" s="18"/>
      <c r="RB76" s="18"/>
      <c r="RC76" s="18"/>
      <c r="RD76" s="18"/>
      <c r="RE76" s="18"/>
      <c r="RF76" s="18"/>
      <c r="RG76" s="18"/>
      <c r="RH76" s="18"/>
      <c r="RI76" s="18"/>
      <c r="RJ76" s="18"/>
      <c r="RK76" s="18"/>
      <c r="RL76" s="18"/>
      <c r="RM76" s="18"/>
      <c r="RN76" s="18"/>
      <c r="RO76" s="18"/>
      <c r="RP76" s="18"/>
      <c r="RQ76" s="18"/>
      <c r="RR76" s="18"/>
      <c r="RS76" s="18"/>
      <c r="RT76" s="18"/>
      <c r="RU76" s="18"/>
      <c r="RV76" s="18"/>
      <c r="RW76" s="18"/>
      <c r="RX76" s="18"/>
      <c r="RY76" s="18"/>
      <c r="RZ76" s="18"/>
      <c r="SA76" s="18"/>
      <c r="SB76" s="18"/>
      <c r="SC76" s="18"/>
      <c r="SD76" s="18"/>
      <c r="SE76" s="18"/>
      <c r="SF76" s="18"/>
      <c r="SG76" s="18"/>
      <c r="SH76" s="18"/>
      <c r="SI76" s="18"/>
      <c r="SJ76" s="18"/>
      <c r="SK76" s="18"/>
      <c r="SL76" s="18"/>
      <c r="SM76" s="18"/>
      <c r="SN76" s="18"/>
      <c r="SO76" s="18"/>
      <c r="SP76" s="18"/>
      <c r="SQ76" s="18"/>
      <c r="SR76" s="18"/>
      <c r="SS76" s="18"/>
      <c r="ST76" s="18"/>
      <c r="SU76" s="18"/>
      <c r="SV76" s="18"/>
      <c r="SW76" s="18"/>
      <c r="SX76" s="18"/>
      <c r="SY76" s="18"/>
      <c r="SZ76" s="18"/>
      <c r="TA76" s="18"/>
      <c r="TB76" s="18"/>
      <c r="TC76" s="18"/>
      <c r="TD76" s="18"/>
      <c r="TE76" s="18"/>
      <c r="TF76" s="18"/>
      <c r="TG76" s="18"/>
      <c r="TH76" s="18"/>
      <c r="TI76" s="18"/>
      <c r="TJ76" s="18"/>
      <c r="TK76" s="18"/>
      <c r="TL76" s="18"/>
      <c r="TM76" s="18"/>
      <c r="TN76" s="18"/>
      <c r="TO76" s="18"/>
      <c r="TP76" s="18"/>
      <c r="TQ76" s="18"/>
      <c r="TR76" s="18"/>
      <c r="TS76" s="18"/>
      <c r="TT76" s="18"/>
      <c r="TU76" s="18"/>
      <c r="TV76" s="18"/>
      <c r="TW76" s="18"/>
      <c r="TX76" s="18"/>
      <c r="TY76" s="18"/>
      <c r="TZ76" s="18"/>
      <c r="UA76" s="18"/>
      <c r="UB76" s="18"/>
      <c r="UC76" s="18"/>
      <c r="UD76" s="18"/>
      <c r="UE76" s="18"/>
      <c r="UF76" s="18"/>
      <c r="UG76" s="18"/>
      <c r="UH76" s="18"/>
      <c r="UI76" s="18"/>
      <c r="UJ76" s="18"/>
      <c r="UK76" s="18"/>
      <c r="UL76" s="18"/>
      <c r="UM76" s="18"/>
      <c r="UN76" s="18"/>
      <c r="UO76" s="18"/>
      <c r="UP76" s="18"/>
      <c r="UQ76" s="18"/>
      <c r="UR76" s="18"/>
      <c r="US76" s="18"/>
      <c r="UT76" s="18"/>
      <c r="UU76" s="18"/>
      <c r="UV76" s="18"/>
      <c r="UW76" s="18"/>
      <c r="UX76" s="18"/>
      <c r="UY76" s="18"/>
      <c r="UZ76" s="18"/>
      <c r="VA76" s="18"/>
      <c r="VB76" s="18"/>
      <c r="VC76" s="18"/>
      <c r="VD76" s="18"/>
      <c r="VE76" s="18"/>
      <c r="VF76" s="18"/>
      <c r="VG76" s="18"/>
      <c r="VH76" s="18"/>
      <c r="VI76" s="18"/>
      <c r="VJ76" s="18"/>
      <c r="VK76" s="18"/>
      <c r="VL76" s="18"/>
      <c r="VM76" s="18"/>
      <c r="VN76" s="18"/>
      <c r="VO76" s="18"/>
      <c r="VP76" s="18"/>
      <c r="VQ76" s="18"/>
      <c r="VR76" s="18"/>
      <c r="VS76" s="18"/>
      <c r="VT76" s="18"/>
      <c r="VU76" s="18"/>
      <c r="VV76" s="18"/>
      <c r="VW76" s="18"/>
      <c r="VX76" s="18"/>
      <c r="VY76" s="18"/>
      <c r="VZ76" s="18"/>
      <c r="WA76" s="18"/>
      <c r="WB76" s="18"/>
      <c r="WC76" s="18"/>
      <c r="WD76" s="18"/>
      <c r="WE76" s="18"/>
      <c r="WF76" s="18"/>
      <c r="WG76" s="18"/>
      <c r="WH76" s="18"/>
      <c r="WI76" s="18"/>
      <c r="WJ76" s="18"/>
      <c r="WK76" s="18"/>
      <c r="WL76" s="18"/>
      <c r="WM76" s="18"/>
      <c r="WN76" s="18"/>
      <c r="WO76" s="18"/>
      <c r="WP76" s="18"/>
      <c r="WQ76" s="18"/>
      <c r="WR76" s="18"/>
      <c r="WS76" s="18"/>
      <c r="WT76" s="18"/>
      <c r="WU76" s="18"/>
      <c r="WV76" s="18"/>
      <c r="WW76" s="18"/>
      <c r="WX76" s="18"/>
      <c r="WY76" s="18"/>
      <c r="WZ76" s="18"/>
      <c r="XA76" s="18"/>
      <c r="XB76" s="18"/>
      <c r="XC76" s="18"/>
      <c r="XD76" s="18"/>
      <c r="XE76" s="18"/>
      <c r="XF76" s="18"/>
      <c r="XG76" s="18"/>
      <c r="XH76" s="18"/>
      <c r="XI76" s="18"/>
      <c r="XJ76" s="18"/>
      <c r="XK76" s="18"/>
      <c r="XL76" s="18"/>
      <c r="XM76" s="18"/>
      <c r="XN76" s="18"/>
      <c r="XO76" s="18"/>
      <c r="XP76" s="18"/>
      <c r="XQ76" s="18"/>
      <c r="XR76" s="18"/>
      <c r="XS76" s="18"/>
      <c r="XT76" s="18"/>
      <c r="XU76" s="18"/>
      <c r="XV76" s="18"/>
      <c r="XW76" s="18"/>
      <c r="XX76" s="18"/>
      <c r="XY76" s="18"/>
      <c r="XZ76" s="18"/>
      <c r="YA76" s="18"/>
      <c r="YB76" s="18"/>
      <c r="YC76" s="18"/>
      <c r="YD76" s="18"/>
      <c r="YE76" s="18"/>
      <c r="YF76" s="18"/>
      <c r="YG76" s="18"/>
      <c r="YH76" s="18"/>
      <c r="YI76" s="18"/>
      <c r="YJ76" s="18"/>
      <c r="YK76" s="18"/>
      <c r="YL76" s="18"/>
      <c r="YM76" s="18"/>
      <c r="YN76" s="18"/>
      <c r="YO76" s="18"/>
      <c r="YP76" s="18"/>
      <c r="YQ76" s="18"/>
      <c r="YR76" s="18"/>
      <c r="YS76" s="18"/>
      <c r="YT76" s="18"/>
      <c r="YU76" s="18"/>
      <c r="YV76" s="18"/>
      <c r="YW76" s="18"/>
      <c r="YX76" s="18"/>
      <c r="YY76" s="18"/>
      <c r="YZ76" s="18"/>
      <c r="ZA76" s="18"/>
      <c r="ZB76" s="18"/>
      <c r="ZC76" s="18"/>
      <c r="ZD76" s="18"/>
      <c r="ZE76" s="18"/>
      <c r="ZF76" s="18"/>
      <c r="ZG76" s="18"/>
      <c r="ZH76" s="18"/>
      <c r="ZI76" s="18"/>
      <c r="ZJ76" s="18"/>
      <c r="ZK76" s="18"/>
      <c r="ZL76" s="18"/>
      <c r="ZM76" s="18"/>
      <c r="ZN76" s="18"/>
      <c r="ZO76" s="18"/>
      <c r="ZP76" s="18"/>
      <c r="ZQ76" s="18"/>
      <c r="ZR76" s="18"/>
      <c r="ZS76" s="18"/>
      <c r="ZT76" s="18"/>
      <c r="ZU76" s="18"/>
      <c r="ZV76" s="18"/>
      <c r="ZW76" s="18"/>
      <c r="ZX76" s="18"/>
      <c r="ZY76" s="18"/>
      <c r="ZZ76" s="18"/>
      <c r="AAA76" s="18"/>
      <c r="AAB76" s="18"/>
      <c r="AAC76" s="18"/>
      <c r="AAD76" s="18"/>
      <c r="AAE76" s="18"/>
      <c r="AAF76" s="18"/>
      <c r="AAG76" s="18"/>
      <c r="AAH76" s="18"/>
      <c r="AAI76" s="18"/>
      <c r="AAJ76" s="18"/>
      <c r="AAK76" s="18"/>
      <c r="AAL76" s="18"/>
      <c r="AAM76" s="18"/>
      <c r="AAN76" s="18"/>
      <c r="AAO76" s="18"/>
      <c r="AAP76" s="18"/>
      <c r="AAQ76" s="18"/>
      <c r="AAR76" s="18"/>
      <c r="AAS76" s="18"/>
      <c r="AAT76" s="18"/>
      <c r="AAU76" s="18"/>
      <c r="AAV76" s="18"/>
      <c r="AAW76" s="18"/>
      <c r="AAX76" s="18"/>
      <c r="AAY76" s="18"/>
      <c r="AAZ76" s="18"/>
      <c r="ABA76" s="18"/>
      <c r="ABB76" s="18"/>
      <c r="ABC76" s="18"/>
      <c r="ABD76" s="18"/>
      <c r="ABE76" s="18"/>
      <c r="ABF76" s="18"/>
      <c r="ABG76" s="18"/>
      <c r="ABH76" s="18"/>
      <c r="ABI76" s="18"/>
      <c r="ABJ76" s="18"/>
      <c r="ABK76" s="18"/>
      <c r="ABL76" s="18"/>
      <c r="ABM76" s="18"/>
      <c r="ABN76" s="18"/>
      <c r="ABO76" s="18"/>
      <c r="ABP76" s="18"/>
      <c r="ABQ76" s="18"/>
      <c r="ABR76" s="18"/>
      <c r="ABS76" s="18"/>
      <c r="ABT76" s="18"/>
      <c r="ABU76" s="18"/>
      <c r="ABV76" s="18"/>
      <c r="ABW76" s="18"/>
      <c r="ABX76" s="18"/>
      <c r="ABY76" s="18"/>
      <c r="ABZ76" s="18"/>
      <c r="ACA76" s="18"/>
      <c r="ACB76" s="18"/>
      <c r="ACC76" s="18"/>
      <c r="ACD76" s="18"/>
      <c r="ACE76" s="18"/>
      <c r="ACF76" s="18"/>
      <c r="ACG76" s="18"/>
      <c r="ACH76" s="18"/>
      <c r="ACI76" s="18"/>
      <c r="ACJ76" s="18"/>
      <c r="ACK76" s="18"/>
      <c r="ACL76" s="18"/>
      <c r="ACM76" s="18"/>
      <c r="ACN76" s="18"/>
      <c r="ACO76" s="18"/>
      <c r="ACP76" s="18"/>
      <c r="ACQ76" s="18"/>
      <c r="ACR76" s="18"/>
      <c r="ACS76" s="18"/>
      <c r="ACT76" s="18"/>
      <c r="ACU76" s="18"/>
      <c r="ACV76" s="18"/>
      <c r="ACW76" s="18"/>
      <c r="ACX76" s="18"/>
      <c r="ACY76" s="18"/>
      <c r="ACZ76" s="18"/>
      <c r="ADA76" s="18"/>
      <c r="ADB76" s="18"/>
      <c r="ADC76" s="18"/>
      <c r="ADD76" s="18"/>
      <c r="ADE76" s="18"/>
      <c r="ADF76" s="18"/>
      <c r="ADG76" s="18"/>
    </row>
    <row r="77" spans="1:787" x14ac:dyDescent="0.25">
      <c r="A77" s="58" t="s">
        <v>453</v>
      </c>
      <c r="B77" s="58" t="s">
        <v>454</v>
      </c>
      <c r="C77" s="58" t="s">
        <v>455</v>
      </c>
      <c r="D77" s="59">
        <v>80100</v>
      </c>
      <c r="E77" s="59" t="str">
        <f>VLOOKUP(C77,Data_PulledFromUniProt!$B$2:$E$782,4,FALSE)</f>
        <v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v>
      </c>
      <c r="F77" s="58">
        <v>6.14</v>
      </c>
      <c r="G77" s="81">
        <v>23</v>
      </c>
      <c r="H77" s="81">
        <v>1</v>
      </c>
      <c r="I77" s="81">
        <v>0</v>
      </c>
      <c r="J77" s="81">
        <v>0</v>
      </c>
      <c r="K77" s="81">
        <v>0</v>
      </c>
      <c r="L77" s="81">
        <v>0</v>
      </c>
      <c r="M77" s="81">
        <v>0</v>
      </c>
      <c r="N77" s="81">
        <v>8</v>
      </c>
      <c r="O77" s="81">
        <v>5</v>
      </c>
      <c r="P77" s="81">
        <v>8</v>
      </c>
      <c r="Q77" s="81">
        <v>0</v>
      </c>
      <c r="R77" s="81">
        <v>7</v>
      </c>
      <c r="S77" s="81">
        <v>0</v>
      </c>
      <c r="T77" s="81">
        <v>0</v>
      </c>
      <c r="U77" s="81">
        <v>0</v>
      </c>
      <c r="V77" s="81">
        <v>2</v>
      </c>
      <c r="W77" s="81">
        <v>0</v>
      </c>
      <c r="X77" s="81">
        <v>12</v>
      </c>
      <c r="Y77" s="81">
        <v>0</v>
      </c>
      <c r="Z77" s="81">
        <v>14</v>
      </c>
      <c r="AA77" s="81">
        <v>0</v>
      </c>
      <c r="AB77" s="81">
        <v>0</v>
      </c>
      <c r="AC77" s="81">
        <v>0</v>
      </c>
      <c r="AD77" s="81">
        <v>0</v>
      </c>
      <c r="AE77" s="81">
        <v>0</v>
      </c>
      <c r="AF77" s="81">
        <v>0</v>
      </c>
      <c r="AG77" s="81">
        <v>0</v>
      </c>
      <c r="AH77" s="81">
        <v>0</v>
      </c>
      <c r="AI77" s="81">
        <v>0</v>
      </c>
      <c r="AJ77" s="81">
        <v>0</v>
      </c>
      <c r="AK77" s="81">
        <v>0</v>
      </c>
      <c r="AL77" s="81">
        <v>0</v>
      </c>
      <c r="AM77" s="81">
        <v>4</v>
      </c>
      <c r="AN77" s="81">
        <v>0</v>
      </c>
      <c r="AO77" s="81">
        <v>0</v>
      </c>
      <c r="AP77" s="81">
        <v>0</v>
      </c>
      <c r="AQ77" s="81">
        <v>0</v>
      </c>
      <c r="AR77" s="81">
        <v>0</v>
      </c>
      <c r="AS77" s="81">
        <v>17.5</v>
      </c>
      <c r="AT77" s="81">
        <v>0</v>
      </c>
      <c r="AU77" s="81">
        <v>0</v>
      </c>
      <c r="AV77" s="81">
        <v>0</v>
      </c>
      <c r="AW77" s="81">
        <v>0</v>
      </c>
      <c r="AX77" s="81">
        <v>0</v>
      </c>
      <c r="AY77" s="81">
        <v>0</v>
      </c>
      <c r="AZ77" s="81">
        <v>0</v>
      </c>
      <c r="BA77" s="81">
        <v>0</v>
      </c>
      <c r="BB77" s="81">
        <v>8</v>
      </c>
      <c r="BC77" s="81">
        <v>0</v>
      </c>
      <c r="BD77" s="81">
        <v>0</v>
      </c>
      <c r="BE77" s="81">
        <v>9</v>
      </c>
      <c r="BF77" s="81">
        <v>0</v>
      </c>
      <c r="BG77" s="81">
        <v>0</v>
      </c>
      <c r="BH77" s="81">
        <v>4</v>
      </c>
      <c r="BI77" s="81">
        <v>3</v>
      </c>
      <c r="BJ77" s="81">
        <v>7</v>
      </c>
      <c r="BK77" s="81">
        <v>0</v>
      </c>
      <c r="BL77" s="81">
        <v>0</v>
      </c>
      <c r="BM77" s="81">
        <v>26</v>
      </c>
      <c r="BN77" s="81">
        <v>0</v>
      </c>
      <c r="BO77" s="81">
        <v>0</v>
      </c>
      <c r="BP77" s="81">
        <v>0</v>
      </c>
      <c r="BQ77" s="81">
        <v>20</v>
      </c>
      <c r="BR77" s="81">
        <v>0</v>
      </c>
      <c r="BS77" s="81">
        <v>0</v>
      </c>
      <c r="BT77" s="81">
        <v>4</v>
      </c>
      <c r="BU77" s="81">
        <v>3</v>
      </c>
      <c r="BV77" s="81">
        <v>2</v>
      </c>
      <c r="BW77" s="81">
        <v>0</v>
      </c>
      <c r="BX77" s="81">
        <v>0</v>
      </c>
      <c r="BY77" s="81">
        <v>0</v>
      </c>
      <c r="BZ77" s="81">
        <v>0</v>
      </c>
      <c r="CA77" s="81">
        <v>0</v>
      </c>
      <c r="CB77" s="81">
        <v>0</v>
      </c>
      <c r="CC77" s="81">
        <v>0</v>
      </c>
      <c r="CD77" s="81">
        <v>4</v>
      </c>
      <c r="CE77" s="81">
        <v>0</v>
      </c>
      <c r="CF77" s="81">
        <v>5</v>
      </c>
      <c r="CG77" s="81">
        <v>0</v>
      </c>
      <c r="CH77" s="81">
        <v>6</v>
      </c>
      <c r="CI77" s="81">
        <v>0</v>
      </c>
      <c r="CJ77" s="81">
        <v>0</v>
      </c>
      <c r="CK77" s="81">
        <v>0</v>
      </c>
      <c r="CL77" s="81">
        <v>3</v>
      </c>
      <c r="CM77" s="81">
        <v>5</v>
      </c>
      <c r="CN77" s="81">
        <v>1</v>
      </c>
      <c r="CO77" s="81">
        <v>0</v>
      </c>
      <c r="CP77" s="81">
        <v>0</v>
      </c>
      <c r="CQ77" s="81">
        <v>1</v>
      </c>
      <c r="CR77" s="81">
        <v>0</v>
      </c>
      <c r="CS77" s="81">
        <v>6</v>
      </c>
      <c r="CT77" s="81">
        <v>0</v>
      </c>
      <c r="CU77" s="81">
        <v>0</v>
      </c>
      <c r="CV77" s="81">
        <v>0</v>
      </c>
      <c r="CW77" s="81">
        <v>3</v>
      </c>
      <c r="CX77" s="81">
        <v>3</v>
      </c>
      <c r="CY77" s="81">
        <v>2</v>
      </c>
      <c r="CZ77" s="81">
        <v>0</v>
      </c>
      <c r="DA77" s="81">
        <v>0</v>
      </c>
      <c r="DB77" s="81">
        <v>4</v>
      </c>
      <c r="DC77" s="81">
        <v>0</v>
      </c>
      <c r="DD77" s="81">
        <v>0</v>
      </c>
      <c r="DE77" s="81">
        <v>0</v>
      </c>
      <c r="DF77" s="81">
        <v>0</v>
      </c>
      <c r="DG77" s="81">
        <v>0</v>
      </c>
      <c r="DH77" s="81">
        <v>0</v>
      </c>
      <c r="DI77" s="81">
        <v>2</v>
      </c>
      <c r="DJ77" s="81">
        <v>3</v>
      </c>
      <c r="DK77" s="81">
        <v>0</v>
      </c>
      <c r="DL77" s="81">
        <v>0</v>
      </c>
      <c r="DM77" s="81">
        <v>0</v>
      </c>
      <c r="DN77" s="81">
        <v>0</v>
      </c>
      <c r="DO77" s="81">
        <v>0</v>
      </c>
      <c r="DP77" s="81">
        <v>0</v>
      </c>
      <c r="DQ77" s="81">
        <v>0</v>
      </c>
      <c r="DR77" s="81">
        <v>4</v>
      </c>
      <c r="DS77" s="81">
        <v>2</v>
      </c>
      <c r="DT77" s="81">
        <v>0</v>
      </c>
      <c r="DU77" s="81">
        <v>0</v>
      </c>
      <c r="DV77" s="81">
        <v>1</v>
      </c>
      <c r="DW77" s="81">
        <v>0</v>
      </c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  <c r="JG77" s="18"/>
      <c r="JH77" s="18"/>
      <c r="JI77" s="18"/>
      <c r="JJ77" s="18"/>
      <c r="JK77" s="18"/>
      <c r="JL77" s="18"/>
      <c r="JM77" s="18"/>
      <c r="JN77" s="18"/>
      <c r="JO77" s="18"/>
      <c r="JP77" s="18"/>
      <c r="JQ77" s="18"/>
      <c r="JR77" s="18"/>
      <c r="JS77" s="18"/>
      <c r="JT77" s="18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8"/>
      <c r="KI77" s="18"/>
      <c r="KJ77" s="18"/>
      <c r="KK77" s="18"/>
      <c r="KL77" s="18"/>
      <c r="KM77" s="18"/>
      <c r="KN77" s="18"/>
      <c r="KO77" s="18"/>
      <c r="KP77" s="18"/>
      <c r="KQ77" s="18"/>
      <c r="KR77" s="18"/>
      <c r="KS77" s="18"/>
      <c r="KT77" s="18"/>
      <c r="KU77" s="18"/>
      <c r="KV77" s="18"/>
      <c r="KW77" s="18"/>
      <c r="KX77" s="18"/>
      <c r="KY77" s="18"/>
      <c r="KZ77" s="18"/>
      <c r="LA77" s="18"/>
      <c r="LB77" s="18"/>
      <c r="LC77" s="18"/>
      <c r="LD77" s="18"/>
      <c r="LE77" s="18"/>
      <c r="LF77" s="18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8"/>
      <c r="MG77" s="18"/>
      <c r="MH77" s="18"/>
      <c r="MI77" s="18"/>
      <c r="MJ77" s="18"/>
      <c r="MK77" s="18"/>
      <c r="ML77" s="18"/>
      <c r="MM77" s="18"/>
      <c r="MN77" s="18"/>
      <c r="MO77" s="18"/>
      <c r="MP77" s="18"/>
      <c r="MQ77" s="18"/>
      <c r="MR77" s="18"/>
      <c r="MS77" s="18"/>
      <c r="MT77" s="18"/>
      <c r="MU77" s="18"/>
      <c r="MV77" s="18"/>
      <c r="MW77" s="18"/>
      <c r="MX77" s="18"/>
      <c r="MY77" s="18"/>
      <c r="MZ77" s="18"/>
      <c r="NA77" s="18"/>
      <c r="NB77" s="18"/>
      <c r="NC77" s="18"/>
      <c r="ND77" s="18"/>
      <c r="NE77" s="18"/>
      <c r="NF77" s="18"/>
      <c r="NG77" s="18"/>
      <c r="NH77" s="18"/>
      <c r="NI77" s="18"/>
      <c r="NJ77" s="18"/>
      <c r="NK77" s="18"/>
      <c r="NL77" s="18"/>
      <c r="NM77" s="18"/>
      <c r="NN77" s="18"/>
      <c r="NO77" s="18"/>
      <c r="NP77" s="18"/>
      <c r="NQ77" s="18"/>
      <c r="NR77" s="18"/>
      <c r="NS77" s="18"/>
      <c r="NT77" s="18"/>
      <c r="NU77" s="18"/>
      <c r="NV77" s="18"/>
      <c r="NW77" s="18"/>
      <c r="NX77" s="18"/>
      <c r="NY77" s="18"/>
      <c r="NZ77" s="18"/>
      <c r="OA77" s="18"/>
      <c r="OB77" s="18"/>
      <c r="OC77" s="18"/>
      <c r="OD77" s="18"/>
      <c r="OE77" s="18"/>
      <c r="OF77" s="18"/>
      <c r="OG77" s="18"/>
      <c r="OH77" s="18"/>
      <c r="OI77" s="18"/>
      <c r="OJ77" s="18"/>
      <c r="OK77" s="18"/>
      <c r="OL77" s="18"/>
      <c r="OM77" s="18"/>
      <c r="ON77" s="18"/>
      <c r="OO77" s="18"/>
      <c r="OP77" s="18"/>
      <c r="OQ77" s="18"/>
      <c r="OR77" s="18"/>
      <c r="OS77" s="18"/>
      <c r="OT77" s="18"/>
      <c r="OU77" s="18"/>
      <c r="OV77" s="18"/>
      <c r="OW77" s="18"/>
      <c r="OX77" s="18"/>
      <c r="OY77" s="18"/>
      <c r="OZ77" s="18"/>
      <c r="PA77" s="18"/>
      <c r="PB77" s="18"/>
      <c r="PC77" s="18"/>
      <c r="PD77" s="18"/>
      <c r="PE77" s="18"/>
      <c r="PF77" s="18"/>
      <c r="PG77" s="18"/>
      <c r="PH77" s="18"/>
      <c r="PI77" s="18"/>
      <c r="PJ77" s="18"/>
      <c r="PK77" s="18"/>
      <c r="PL77" s="18"/>
      <c r="PM77" s="18"/>
      <c r="PN77" s="18"/>
      <c r="PO77" s="18"/>
      <c r="PP77" s="18"/>
      <c r="PQ77" s="18"/>
      <c r="PR77" s="18"/>
      <c r="PS77" s="18"/>
      <c r="PT77" s="18"/>
      <c r="PU77" s="18"/>
      <c r="PV77" s="18"/>
      <c r="PW77" s="18"/>
      <c r="PX77" s="18"/>
      <c r="PY77" s="18"/>
      <c r="PZ77" s="18"/>
      <c r="QA77" s="18"/>
      <c r="QB77" s="18"/>
      <c r="QC77" s="18"/>
      <c r="QD77" s="18"/>
      <c r="QE77" s="18"/>
      <c r="QF77" s="18"/>
      <c r="QG77" s="18"/>
      <c r="QH77" s="18"/>
      <c r="QI77" s="18"/>
      <c r="QJ77" s="18"/>
      <c r="QK77" s="18"/>
      <c r="QL77" s="18"/>
      <c r="QM77" s="18"/>
      <c r="QN77" s="18"/>
      <c r="QO77" s="18"/>
      <c r="QP77" s="18"/>
      <c r="QQ77" s="18"/>
      <c r="QR77" s="18"/>
      <c r="QS77" s="18"/>
      <c r="QT77" s="18"/>
      <c r="QU77" s="18"/>
      <c r="QV77" s="18"/>
      <c r="QW77" s="18"/>
      <c r="QX77" s="18"/>
      <c r="QY77" s="18"/>
      <c r="QZ77" s="18"/>
      <c r="RA77" s="18"/>
      <c r="RB77" s="18"/>
      <c r="RC77" s="18"/>
      <c r="RD77" s="18"/>
      <c r="RE77" s="18"/>
      <c r="RF77" s="18"/>
      <c r="RG77" s="18"/>
      <c r="RH77" s="18"/>
      <c r="RI77" s="18"/>
      <c r="RJ77" s="18"/>
      <c r="RK77" s="18"/>
      <c r="RL77" s="18"/>
      <c r="RM77" s="18"/>
      <c r="RN77" s="18"/>
      <c r="RO77" s="18"/>
      <c r="RP77" s="18"/>
      <c r="RQ77" s="18"/>
      <c r="RR77" s="18"/>
      <c r="RS77" s="18"/>
      <c r="RT77" s="18"/>
      <c r="RU77" s="18"/>
      <c r="RV77" s="18"/>
      <c r="RW77" s="18"/>
      <c r="RX77" s="18"/>
      <c r="RY77" s="18"/>
      <c r="RZ77" s="18"/>
      <c r="SA77" s="18"/>
      <c r="SB77" s="18"/>
      <c r="SC77" s="18"/>
      <c r="SD77" s="18"/>
      <c r="SE77" s="18"/>
      <c r="SF77" s="18"/>
      <c r="SG77" s="18"/>
      <c r="SH77" s="18"/>
      <c r="SI77" s="18"/>
      <c r="SJ77" s="18"/>
      <c r="SK77" s="18"/>
      <c r="SL77" s="18"/>
      <c r="SM77" s="18"/>
      <c r="SN77" s="18"/>
      <c r="SO77" s="18"/>
      <c r="SP77" s="18"/>
      <c r="SQ77" s="18"/>
      <c r="SR77" s="18"/>
      <c r="SS77" s="18"/>
      <c r="ST77" s="18"/>
      <c r="SU77" s="18"/>
      <c r="SV77" s="18"/>
      <c r="SW77" s="18"/>
      <c r="SX77" s="18"/>
      <c r="SY77" s="18"/>
      <c r="SZ77" s="18"/>
      <c r="TA77" s="18"/>
      <c r="TB77" s="18"/>
      <c r="TC77" s="18"/>
      <c r="TD77" s="18"/>
      <c r="TE77" s="18"/>
      <c r="TF77" s="18"/>
      <c r="TG77" s="18"/>
      <c r="TH77" s="18"/>
      <c r="TI77" s="18"/>
      <c r="TJ77" s="18"/>
      <c r="TK77" s="18"/>
      <c r="TL77" s="18"/>
      <c r="TM77" s="18"/>
      <c r="TN77" s="18"/>
      <c r="TO77" s="18"/>
      <c r="TP77" s="18"/>
      <c r="TQ77" s="18"/>
      <c r="TR77" s="18"/>
      <c r="TS77" s="18"/>
      <c r="TT77" s="18"/>
      <c r="TU77" s="18"/>
      <c r="TV77" s="18"/>
      <c r="TW77" s="18"/>
      <c r="TX77" s="18"/>
      <c r="TY77" s="18"/>
      <c r="TZ77" s="18"/>
      <c r="UA77" s="18"/>
      <c r="UB77" s="18"/>
      <c r="UC77" s="18"/>
      <c r="UD77" s="18"/>
      <c r="UE77" s="18"/>
      <c r="UF77" s="18"/>
      <c r="UG77" s="18"/>
      <c r="UH77" s="18"/>
      <c r="UI77" s="18"/>
      <c r="UJ77" s="18"/>
      <c r="UK77" s="18"/>
      <c r="UL77" s="18"/>
      <c r="UM77" s="18"/>
      <c r="UN77" s="18"/>
      <c r="UO77" s="18"/>
      <c r="UP77" s="18"/>
      <c r="UQ77" s="18"/>
      <c r="UR77" s="18"/>
      <c r="US77" s="18"/>
      <c r="UT77" s="18"/>
      <c r="UU77" s="18"/>
      <c r="UV77" s="18"/>
      <c r="UW77" s="18"/>
      <c r="UX77" s="18"/>
      <c r="UY77" s="18"/>
      <c r="UZ77" s="18"/>
      <c r="VA77" s="18"/>
      <c r="VB77" s="18"/>
      <c r="VC77" s="18"/>
      <c r="VD77" s="18"/>
      <c r="VE77" s="18"/>
      <c r="VF77" s="18"/>
      <c r="VG77" s="18"/>
      <c r="VH77" s="18"/>
      <c r="VI77" s="18"/>
      <c r="VJ77" s="18"/>
      <c r="VK77" s="18"/>
      <c r="VL77" s="18"/>
      <c r="VM77" s="18"/>
      <c r="VN77" s="18"/>
      <c r="VO77" s="18"/>
      <c r="VP77" s="18"/>
      <c r="VQ77" s="18"/>
      <c r="VR77" s="18"/>
      <c r="VS77" s="18"/>
      <c r="VT77" s="18"/>
      <c r="VU77" s="18"/>
      <c r="VV77" s="18"/>
      <c r="VW77" s="18"/>
      <c r="VX77" s="18"/>
      <c r="VY77" s="18"/>
      <c r="VZ77" s="18"/>
      <c r="WA77" s="18"/>
      <c r="WB77" s="18"/>
      <c r="WC77" s="18"/>
      <c r="WD77" s="18"/>
      <c r="WE77" s="18"/>
      <c r="WF77" s="18"/>
      <c r="WG77" s="18"/>
      <c r="WH77" s="18"/>
      <c r="WI77" s="18"/>
      <c r="WJ77" s="18"/>
      <c r="WK77" s="18"/>
      <c r="WL77" s="18"/>
      <c r="WM77" s="18"/>
      <c r="WN77" s="18"/>
      <c r="WO77" s="18"/>
      <c r="WP77" s="18"/>
      <c r="WQ77" s="18"/>
      <c r="WR77" s="18"/>
      <c r="WS77" s="18"/>
      <c r="WT77" s="18"/>
      <c r="WU77" s="18"/>
      <c r="WV77" s="18"/>
      <c r="WW77" s="18"/>
      <c r="WX77" s="18"/>
      <c r="WY77" s="18"/>
      <c r="WZ77" s="18"/>
      <c r="XA77" s="18"/>
      <c r="XB77" s="18"/>
      <c r="XC77" s="18"/>
      <c r="XD77" s="18"/>
      <c r="XE77" s="18"/>
      <c r="XF77" s="18"/>
      <c r="XG77" s="18"/>
      <c r="XH77" s="18"/>
      <c r="XI77" s="18"/>
      <c r="XJ77" s="18"/>
      <c r="XK77" s="18"/>
      <c r="XL77" s="18"/>
      <c r="XM77" s="18"/>
      <c r="XN77" s="18"/>
      <c r="XO77" s="18"/>
      <c r="XP77" s="18"/>
      <c r="XQ77" s="18"/>
      <c r="XR77" s="18"/>
      <c r="XS77" s="18"/>
      <c r="XT77" s="18"/>
      <c r="XU77" s="18"/>
      <c r="XV77" s="18"/>
      <c r="XW77" s="18"/>
      <c r="XX77" s="18"/>
      <c r="XY77" s="18"/>
      <c r="XZ77" s="18"/>
      <c r="YA77" s="18"/>
      <c r="YB77" s="18"/>
      <c r="YC77" s="18"/>
      <c r="YD77" s="18"/>
      <c r="YE77" s="18"/>
      <c r="YF77" s="18"/>
      <c r="YG77" s="18"/>
      <c r="YH77" s="18"/>
      <c r="YI77" s="18"/>
      <c r="YJ77" s="18"/>
      <c r="YK77" s="18"/>
      <c r="YL77" s="18"/>
      <c r="YM77" s="18"/>
      <c r="YN77" s="18"/>
      <c r="YO77" s="18"/>
      <c r="YP77" s="18"/>
      <c r="YQ77" s="18"/>
      <c r="YR77" s="18"/>
      <c r="YS77" s="18"/>
      <c r="YT77" s="18"/>
      <c r="YU77" s="18"/>
      <c r="YV77" s="18"/>
      <c r="YW77" s="18"/>
      <c r="YX77" s="18"/>
      <c r="YY77" s="18"/>
      <c r="YZ77" s="18"/>
      <c r="ZA77" s="18"/>
      <c r="ZB77" s="18"/>
      <c r="ZC77" s="18"/>
      <c r="ZD77" s="18"/>
      <c r="ZE77" s="18"/>
      <c r="ZF77" s="18"/>
      <c r="ZG77" s="18"/>
      <c r="ZH77" s="18"/>
      <c r="ZI77" s="18"/>
      <c r="ZJ77" s="18"/>
      <c r="ZK77" s="18"/>
      <c r="ZL77" s="18"/>
      <c r="ZM77" s="18"/>
      <c r="ZN77" s="18"/>
      <c r="ZO77" s="18"/>
      <c r="ZP77" s="18"/>
      <c r="ZQ77" s="18"/>
      <c r="ZR77" s="18"/>
      <c r="ZS77" s="18"/>
      <c r="ZT77" s="18"/>
      <c r="ZU77" s="18"/>
      <c r="ZV77" s="18"/>
      <c r="ZW77" s="18"/>
      <c r="ZX77" s="18"/>
      <c r="ZY77" s="18"/>
      <c r="ZZ77" s="18"/>
      <c r="AAA77" s="18"/>
      <c r="AAB77" s="18"/>
      <c r="AAC77" s="18"/>
      <c r="AAD77" s="18"/>
      <c r="AAE77" s="18"/>
      <c r="AAF77" s="18"/>
      <c r="AAG77" s="18"/>
      <c r="AAH77" s="18"/>
      <c r="AAI77" s="18"/>
      <c r="AAJ77" s="18"/>
      <c r="AAK77" s="18"/>
      <c r="AAL77" s="18"/>
      <c r="AAM77" s="18"/>
      <c r="AAN77" s="18"/>
      <c r="AAO77" s="18"/>
      <c r="AAP77" s="18"/>
      <c r="AAQ77" s="18"/>
      <c r="AAR77" s="18"/>
      <c r="AAS77" s="18"/>
      <c r="AAT77" s="18"/>
      <c r="AAU77" s="18"/>
      <c r="AAV77" s="18"/>
      <c r="AAW77" s="18"/>
      <c r="AAX77" s="18"/>
      <c r="AAY77" s="18"/>
      <c r="AAZ77" s="18"/>
      <c r="ABA77" s="18"/>
      <c r="ABB77" s="18"/>
      <c r="ABC77" s="18"/>
      <c r="ABD77" s="18"/>
      <c r="ABE77" s="18"/>
      <c r="ABF77" s="18"/>
      <c r="ABG77" s="18"/>
      <c r="ABH77" s="18"/>
      <c r="ABI77" s="18"/>
      <c r="ABJ77" s="18"/>
      <c r="ABK77" s="18"/>
      <c r="ABL77" s="18"/>
      <c r="ABM77" s="18"/>
      <c r="ABN77" s="18"/>
      <c r="ABO77" s="18"/>
      <c r="ABP77" s="18"/>
      <c r="ABQ77" s="18"/>
      <c r="ABR77" s="18"/>
      <c r="ABS77" s="18"/>
      <c r="ABT77" s="18"/>
      <c r="ABU77" s="18"/>
      <c r="ABV77" s="18"/>
      <c r="ABW77" s="18"/>
      <c r="ABX77" s="18"/>
      <c r="ABY77" s="18"/>
      <c r="ABZ77" s="18"/>
      <c r="ACA77" s="18"/>
      <c r="ACB77" s="18"/>
      <c r="ACC77" s="18"/>
      <c r="ACD77" s="18"/>
      <c r="ACE77" s="18"/>
      <c r="ACF77" s="18"/>
      <c r="ACG77" s="18"/>
      <c r="ACH77" s="18"/>
      <c r="ACI77" s="18"/>
      <c r="ACJ77" s="18"/>
      <c r="ACK77" s="18"/>
      <c r="ACL77" s="18"/>
      <c r="ACM77" s="18"/>
      <c r="ACN77" s="18"/>
      <c r="ACO77" s="18"/>
      <c r="ACP77" s="18"/>
      <c r="ACQ77" s="18"/>
      <c r="ACR77" s="18"/>
      <c r="ACS77" s="18"/>
      <c r="ACT77" s="18"/>
      <c r="ACU77" s="18"/>
      <c r="ACV77" s="18"/>
      <c r="ACW77" s="18"/>
      <c r="ACX77" s="18"/>
      <c r="ACY77" s="18"/>
      <c r="ACZ77" s="18"/>
      <c r="ADA77" s="18"/>
      <c r="ADB77" s="18"/>
      <c r="ADC77" s="18"/>
      <c r="ADD77" s="18"/>
      <c r="ADE77" s="18"/>
      <c r="ADF77" s="18"/>
      <c r="ADG77" s="18"/>
    </row>
    <row r="78" spans="1:787" x14ac:dyDescent="0.25">
      <c r="A78" s="58" t="s">
        <v>456</v>
      </c>
      <c r="B78" s="58" t="s">
        <v>457</v>
      </c>
      <c r="C78" s="58" t="s">
        <v>458</v>
      </c>
      <c r="D78" s="59">
        <v>153000</v>
      </c>
      <c r="E78" s="59" t="str">
        <f>VLOOKUP(C78,Data_PulledFromUniProt!$B$2:$E$782,4,FALSE)</f>
        <v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v>
      </c>
      <c r="F78" s="58">
        <v>5.96</v>
      </c>
      <c r="G78" s="81">
        <v>1</v>
      </c>
      <c r="H78" s="81">
        <v>0</v>
      </c>
      <c r="I78" s="81">
        <v>0</v>
      </c>
      <c r="J78" s="81">
        <v>0</v>
      </c>
      <c r="K78" s="81">
        <v>0</v>
      </c>
      <c r="L78" s="81">
        <v>1</v>
      </c>
      <c r="M78" s="81">
        <v>0</v>
      </c>
      <c r="N78" s="81">
        <v>0</v>
      </c>
      <c r="O78" s="81">
        <v>1</v>
      </c>
      <c r="P78" s="81">
        <v>0.5</v>
      </c>
      <c r="Q78" s="81">
        <v>1</v>
      </c>
      <c r="R78" s="81">
        <v>1</v>
      </c>
      <c r="S78" s="81">
        <v>1</v>
      </c>
      <c r="T78" s="81">
        <v>0</v>
      </c>
      <c r="U78" s="81">
        <v>0</v>
      </c>
      <c r="V78" s="81">
        <v>0</v>
      </c>
      <c r="W78" s="81">
        <v>0</v>
      </c>
      <c r="X78" s="81">
        <v>1</v>
      </c>
      <c r="Y78" s="81">
        <v>0</v>
      </c>
      <c r="Z78" s="81">
        <v>1</v>
      </c>
      <c r="AA78" s="81">
        <v>0</v>
      </c>
      <c r="AB78" s="81">
        <v>0</v>
      </c>
      <c r="AC78" s="81">
        <v>0</v>
      </c>
      <c r="AD78" s="81">
        <v>0</v>
      </c>
      <c r="AE78" s="81">
        <v>0</v>
      </c>
      <c r="AF78" s="81">
        <v>0</v>
      </c>
      <c r="AG78" s="81">
        <v>0</v>
      </c>
      <c r="AH78" s="81">
        <v>0</v>
      </c>
      <c r="AI78" s="81">
        <v>0</v>
      </c>
      <c r="AJ78" s="81">
        <v>0</v>
      </c>
      <c r="AK78" s="81">
        <v>3</v>
      </c>
      <c r="AL78" s="81">
        <v>1</v>
      </c>
      <c r="AM78" s="81">
        <v>0</v>
      </c>
      <c r="AN78" s="81">
        <v>0</v>
      </c>
      <c r="AO78" s="81">
        <v>0</v>
      </c>
      <c r="AP78" s="81">
        <v>1</v>
      </c>
      <c r="AQ78" s="81">
        <v>0</v>
      </c>
      <c r="AR78" s="81">
        <v>0</v>
      </c>
      <c r="AS78" s="81">
        <v>0</v>
      </c>
      <c r="AT78" s="81">
        <v>1</v>
      </c>
      <c r="AU78" s="81">
        <v>1</v>
      </c>
      <c r="AV78" s="81">
        <v>0</v>
      </c>
      <c r="AW78" s="81">
        <v>0</v>
      </c>
      <c r="AX78" s="81">
        <v>0</v>
      </c>
      <c r="AY78" s="81">
        <v>0</v>
      </c>
      <c r="AZ78" s="81">
        <v>1</v>
      </c>
      <c r="BA78" s="81">
        <v>0</v>
      </c>
      <c r="BB78" s="81">
        <v>0</v>
      </c>
      <c r="BC78" s="81">
        <v>0</v>
      </c>
      <c r="BD78" s="81">
        <v>0</v>
      </c>
      <c r="BE78" s="81">
        <v>0</v>
      </c>
      <c r="BF78" s="81">
        <v>0</v>
      </c>
      <c r="BG78" s="81">
        <v>0</v>
      </c>
      <c r="BH78" s="81">
        <v>1</v>
      </c>
      <c r="BI78" s="81">
        <v>1</v>
      </c>
      <c r="BJ78" s="81">
        <v>0</v>
      </c>
      <c r="BK78" s="81">
        <v>0</v>
      </c>
      <c r="BL78" s="81">
        <v>0</v>
      </c>
      <c r="BM78" s="81">
        <v>2</v>
      </c>
      <c r="BN78" s="81">
        <v>0</v>
      </c>
      <c r="BO78" s="81">
        <v>1</v>
      </c>
      <c r="BP78" s="81">
        <v>0</v>
      </c>
      <c r="BQ78" s="81">
        <v>1</v>
      </c>
      <c r="BR78" s="81">
        <v>0</v>
      </c>
      <c r="BS78" s="81">
        <v>1</v>
      </c>
      <c r="BT78" s="81">
        <v>0</v>
      </c>
      <c r="BU78" s="81">
        <v>0</v>
      </c>
      <c r="BV78" s="81">
        <v>2</v>
      </c>
      <c r="BW78" s="81">
        <v>1</v>
      </c>
      <c r="BX78" s="81">
        <v>1</v>
      </c>
      <c r="BY78" s="81">
        <v>1</v>
      </c>
      <c r="BZ78" s="81">
        <v>2</v>
      </c>
      <c r="CA78" s="81">
        <v>1</v>
      </c>
      <c r="CB78" s="81">
        <v>1</v>
      </c>
      <c r="CC78" s="81">
        <v>1</v>
      </c>
      <c r="CD78" s="81">
        <v>1</v>
      </c>
      <c r="CE78" s="81">
        <v>1</v>
      </c>
      <c r="CF78" s="81">
        <v>1</v>
      </c>
      <c r="CG78" s="81">
        <v>0</v>
      </c>
      <c r="CH78" s="81">
        <v>0</v>
      </c>
      <c r="CI78" s="81">
        <v>0</v>
      </c>
      <c r="CJ78" s="81">
        <v>0</v>
      </c>
      <c r="CK78" s="81">
        <v>0</v>
      </c>
      <c r="CL78" s="81">
        <v>1</v>
      </c>
      <c r="CM78" s="81">
        <v>1</v>
      </c>
      <c r="CN78" s="81">
        <v>1</v>
      </c>
      <c r="CO78" s="81">
        <v>1</v>
      </c>
      <c r="CP78" s="81">
        <v>1</v>
      </c>
      <c r="CQ78" s="81">
        <v>0</v>
      </c>
      <c r="CR78" s="81">
        <v>0</v>
      </c>
      <c r="CS78" s="81">
        <v>0</v>
      </c>
      <c r="CT78" s="81">
        <v>0</v>
      </c>
      <c r="CU78" s="81">
        <v>1</v>
      </c>
      <c r="CV78" s="81">
        <v>0</v>
      </c>
      <c r="CW78" s="81">
        <v>0</v>
      </c>
      <c r="CX78" s="81">
        <v>1</v>
      </c>
      <c r="CY78" s="81">
        <v>0</v>
      </c>
      <c r="CZ78" s="81">
        <v>1</v>
      </c>
      <c r="DA78" s="81">
        <v>1</v>
      </c>
      <c r="DB78" s="81">
        <v>1</v>
      </c>
      <c r="DC78" s="81">
        <v>0</v>
      </c>
      <c r="DD78" s="81">
        <v>0</v>
      </c>
      <c r="DE78" s="81">
        <v>1</v>
      </c>
      <c r="DF78" s="81">
        <v>0</v>
      </c>
      <c r="DG78" s="81">
        <v>1</v>
      </c>
      <c r="DH78" s="81">
        <v>0</v>
      </c>
      <c r="DI78" s="81">
        <v>0</v>
      </c>
      <c r="DJ78" s="81">
        <v>0</v>
      </c>
      <c r="DK78" s="81">
        <v>0</v>
      </c>
      <c r="DL78" s="81">
        <v>0</v>
      </c>
      <c r="DM78" s="81">
        <v>0</v>
      </c>
      <c r="DN78" s="81">
        <v>0</v>
      </c>
      <c r="DO78" s="81">
        <v>0</v>
      </c>
      <c r="DP78" s="81">
        <v>0</v>
      </c>
      <c r="DQ78" s="81">
        <v>0</v>
      </c>
      <c r="DR78" s="81">
        <v>0</v>
      </c>
      <c r="DS78" s="81">
        <v>1</v>
      </c>
      <c r="DT78" s="81">
        <v>1</v>
      </c>
      <c r="DU78" s="81">
        <v>0</v>
      </c>
      <c r="DV78" s="81">
        <v>0</v>
      </c>
      <c r="DW78" s="81">
        <v>0</v>
      </c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  <c r="JG78" s="18"/>
      <c r="JH78" s="18"/>
      <c r="JI78" s="18"/>
      <c r="JJ78" s="18"/>
      <c r="JK78" s="18"/>
      <c r="JL78" s="18"/>
      <c r="JM78" s="18"/>
      <c r="JN78" s="18"/>
      <c r="JO78" s="18"/>
      <c r="JP78" s="18"/>
      <c r="JQ78" s="18"/>
      <c r="JR78" s="18"/>
      <c r="JS78" s="18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8"/>
      <c r="KI78" s="18"/>
      <c r="KJ78" s="18"/>
      <c r="KK78" s="18"/>
      <c r="KL78" s="18"/>
      <c r="KM78" s="18"/>
      <c r="KN78" s="18"/>
      <c r="KO78" s="18"/>
      <c r="KP78" s="18"/>
      <c r="KQ78" s="18"/>
      <c r="KR78" s="18"/>
      <c r="KS78" s="18"/>
      <c r="KT78" s="18"/>
      <c r="KU78" s="18"/>
      <c r="KV78" s="18"/>
      <c r="KW78" s="18"/>
      <c r="KX78" s="18"/>
      <c r="KY78" s="18"/>
      <c r="KZ78" s="18"/>
      <c r="LA78" s="18"/>
      <c r="LB78" s="18"/>
      <c r="LC78" s="18"/>
      <c r="LD78" s="18"/>
      <c r="LE78" s="18"/>
      <c r="LF78" s="18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8"/>
      <c r="MG78" s="18"/>
      <c r="MH78" s="18"/>
      <c r="MI78" s="18"/>
      <c r="MJ78" s="18"/>
      <c r="MK78" s="18"/>
      <c r="ML78" s="18"/>
      <c r="MM78" s="18"/>
      <c r="MN78" s="18"/>
      <c r="MO78" s="18"/>
      <c r="MP78" s="18"/>
      <c r="MQ78" s="18"/>
      <c r="MR78" s="18"/>
      <c r="MS78" s="18"/>
      <c r="MT78" s="18"/>
      <c r="MU78" s="18"/>
      <c r="MV78" s="18"/>
      <c r="MW78" s="18"/>
      <c r="MX78" s="18"/>
      <c r="MY78" s="18"/>
      <c r="MZ78" s="18"/>
      <c r="NA78" s="18"/>
      <c r="NB78" s="18"/>
      <c r="NC78" s="18"/>
      <c r="ND78" s="18"/>
      <c r="NE78" s="18"/>
      <c r="NF78" s="18"/>
      <c r="NG78" s="18"/>
      <c r="NH78" s="18"/>
      <c r="NI78" s="18"/>
      <c r="NJ78" s="18"/>
      <c r="NK78" s="18"/>
      <c r="NL78" s="18"/>
      <c r="NM78" s="18"/>
      <c r="NN78" s="18"/>
      <c r="NO78" s="18"/>
      <c r="NP78" s="18"/>
      <c r="NQ78" s="18"/>
      <c r="NR78" s="18"/>
      <c r="NS78" s="18"/>
      <c r="NT78" s="18"/>
      <c r="NU78" s="18"/>
      <c r="NV78" s="18"/>
      <c r="NW78" s="18"/>
      <c r="NX78" s="18"/>
      <c r="NY78" s="18"/>
      <c r="NZ78" s="18"/>
      <c r="OA78" s="18"/>
      <c r="OB78" s="18"/>
      <c r="OC78" s="18"/>
      <c r="OD78" s="18"/>
      <c r="OE78" s="18"/>
      <c r="OF78" s="18"/>
      <c r="OG78" s="18"/>
      <c r="OH78" s="18"/>
      <c r="OI78" s="18"/>
      <c r="OJ78" s="18"/>
      <c r="OK78" s="18"/>
      <c r="OL78" s="18"/>
      <c r="OM78" s="18"/>
      <c r="ON78" s="18"/>
      <c r="OO78" s="18"/>
      <c r="OP78" s="18"/>
      <c r="OQ78" s="18"/>
      <c r="OR78" s="18"/>
      <c r="OS78" s="18"/>
      <c r="OT78" s="18"/>
      <c r="OU78" s="18"/>
      <c r="OV78" s="18"/>
      <c r="OW78" s="18"/>
      <c r="OX78" s="18"/>
      <c r="OY78" s="18"/>
      <c r="OZ78" s="18"/>
      <c r="PA78" s="18"/>
      <c r="PB78" s="18"/>
      <c r="PC78" s="18"/>
      <c r="PD78" s="18"/>
      <c r="PE78" s="18"/>
      <c r="PF78" s="18"/>
      <c r="PG78" s="18"/>
      <c r="PH78" s="18"/>
      <c r="PI78" s="18"/>
      <c r="PJ78" s="18"/>
      <c r="PK78" s="18"/>
      <c r="PL78" s="18"/>
      <c r="PM78" s="18"/>
      <c r="PN78" s="18"/>
      <c r="PO78" s="18"/>
      <c r="PP78" s="18"/>
      <c r="PQ78" s="18"/>
      <c r="PR78" s="18"/>
      <c r="PS78" s="18"/>
      <c r="PT78" s="18"/>
      <c r="PU78" s="18"/>
      <c r="PV78" s="18"/>
      <c r="PW78" s="18"/>
      <c r="PX78" s="18"/>
      <c r="PY78" s="18"/>
      <c r="PZ78" s="18"/>
      <c r="QA78" s="18"/>
      <c r="QB78" s="18"/>
      <c r="QC78" s="18"/>
      <c r="QD78" s="18"/>
      <c r="QE78" s="18"/>
      <c r="QF78" s="18"/>
      <c r="QG78" s="18"/>
      <c r="QH78" s="18"/>
      <c r="QI78" s="18"/>
      <c r="QJ78" s="18"/>
      <c r="QK78" s="18"/>
      <c r="QL78" s="18"/>
      <c r="QM78" s="18"/>
      <c r="QN78" s="18"/>
      <c r="QO78" s="18"/>
      <c r="QP78" s="18"/>
      <c r="QQ78" s="18"/>
      <c r="QR78" s="18"/>
      <c r="QS78" s="18"/>
      <c r="QT78" s="18"/>
      <c r="QU78" s="18"/>
      <c r="QV78" s="18"/>
      <c r="QW78" s="18"/>
      <c r="QX78" s="18"/>
      <c r="QY78" s="18"/>
      <c r="QZ78" s="18"/>
      <c r="RA78" s="18"/>
      <c r="RB78" s="18"/>
      <c r="RC78" s="18"/>
      <c r="RD78" s="18"/>
      <c r="RE78" s="18"/>
      <c r="RF78" s="18"/>
      <c r="RG78" s="18"/>
      <c r="RH78" s="18"/>
      <c r="RI78" s="18"/>
      <c r="RJ78" s="18"/>
      <c r="RK78" s="18"/>
      <c r="RL78" s="18"/>
      <c r="RM78" s="18"/>
      <c r="RN78" s="18"/>
      <c r="RO78" s="18"/>
      <c r="RP78" s="18"/>
      <c r="RQ78" s="18"/>
      <c r="RR78" s="18"/>
      <c r="RS78" s="18"/>
      <c r="RT78" s="18"/>
      <c r="RU78" s="18"/>
      <c r="RV78" s="18"/>
      <c r="RW78" s="18"/>
      <c r="RX78" s="18"/>
      <c r="RY78" s="18"/>
      <c r="RZ78" s="18"/>
      <c r="SA78" s="18"/>
      <c r="SB78" s="18"/>
      <c r="SC78" s="18"/>
      <c r="SD78" s="18"/>
      <c r="SE78" s="18"/>
      <c r="SF78" s="18"/>
      <c r="SG78" s="18"/>
      <c r="SH78" s="18"/>
      <c r="SI78" s="18"/>
      <c r="SJ78" s="18"/>
      <c r="SK78" s="18"/>
      <c r="SL78" s="18"/>
      <c r="SM78" s="18"/>
      <c r="SN78" s="18"/>
      <c r="SO78" s="18"/>
      <c r="SP78" s="18"/>
      <c r="SQ78" s="18"/>
      <c r="SR78" s="18"/>
      <c r="SS78" s="18"/>
      <c r="ST78" s="18"/>
      <c r="SU78" s="18"/>
      <c r="SV78" s="18"/>
      <c r="SW78" s="18"/>
      <c r="SX78" s="18"/>
      <c r="SY78" s="18"/>
      <c r="SZ78" s="18"/>
      <c r="TA78" s="18"/>
      <c r="TB78" s="18"/>
      <c r="TC78" s="18"/>
      <c r="TD78" s="18"/>
      <c r="TE78" s="18"/>
      <c r="TF78" s="18"/>
      <c r="TG78" s="18"/>
      <c r="TH78" s="18"/>
      <c r="TI78" s="18"/>
      <c r="TJ78" s="18"/>
      <c r="TK78" s="18"/>
      <c r="TL78" s="18"/>
      <c r="TM78" s="18"/>
      <c r="TN78" s="18"/>
      <c r="TO78" s="18"/>
      <c r="TP78" s="18"/>
      <c r="TQ78" s="18"/>
      <c r="TR78" s="18"/>
      <c r="TS78" s="18"/>
      <c r="TT78" s="18"/>
      <c r="TU78" s="18"/>
      <c r="TV78" s="18"/>
      <c r="TW78" s="18"/>
      <c r="TX78" s="18"/>
      <c r="TY78" s="18"/>
      <c r="TZ78" s="18"/>
      <c r="UA78" s="18"/>
      <c r="UB78" s="18"/>
      <c r="UC78" s="18"/>
      <c r="UD78" s="18"/>
      <c r="UE78" s="18"/>
      <c r="UF78" s="18"/>
      <c r="UG78" s="18"/>
      <c r="UH78" s="18"/>
      <c r="UI78" s="18"/>
      <c r="UJ78" s="18"/>
      <c r="UK78" s="18"/>
      <c r="UL78" s="18"/>
      <c r="UM78" s="18"/>
      <c r="UN78" s="18"/>
      <c r="UO78" s="18"/>
      <c r="UP78" s="18"/>
      <c r="UQ78" s="18"/>
      <c r="UR78" s="18"/>
      <c r="US78" s="18"/>
      <c r="UT78" s="18"/>
      <c r="UU78" s="18"/>
      <c r="UV78" s="18"/>
      <c r="UW78" s="18"/>
      <c r="UX78" s="18"/>
      <c r="UY78" s="18"/>
      <c r="UZ78" s="18"/>
      <c r="VA78" s="18"/>
      <c r="VB78" s="18"/>
      <c r="VC78" s="18"/>
      <c r="VD78" s="18"/>
      <c r="VE78" s="18"/>
      <c r="VF78" s="18"/>
      <c r="VG78" s="18"/>
      <c r="VH78" s="18"/>
      <c r="VI78" s="18"/>
      <c r="VJ78" s="18"/>
      <c r="VK78" s="18"/>
      <c r="VL78" s="18"/>
      <c r="VM78" s="18"/>
      <c r="VN78" s="18"/>
      <c r="VO78" s="18"/>
      <c r="VP78" s="18"/>
      <c r="VQ78" s="18"/>
      <c r="VR78" s="18"/>
      <c r="VS78" s="18"/>
      <c r="VT78" s="18"/>
      <c r="VU78" s="18"/>
      <c r="VV78" s="18"/>
      <c r="VW78" s="18"/>
      <c r="VX78" s="18"/>
      <c r="VY78" s="18"/>
      <c r="VZ78" s="18"/>
      <c r="WA78" s="18"/>
      <c r="WB78" s="18"/>
      <c r="WC78" s="18"/>
      <c r="WD78" s="18"/>
      <c r="WE78" s="18"/>
      <c r="WF78" s="18"/>
      <c r="WG78" s="18"/>
      <c r="WH78" s="18"/>
      <c r="WI78" s="18"/>
      <c r="WJ78" s="18"/>
      <c r="WK78" s="18"/>
      <c r="WL78" s="18"/>
      <c r="WM78" s="18"/>
      <c r="WN78" s="18"/>
      <c r="WO78" s="18"/>
      <c r="WP78" s="18"/>
      <c r="WQ78" s="18"/>
      <c r="WR78" s="18"/>
      <c r="WS78" s="18"/>
      <c r="WT78" s="18"/>
      <c r="WU78" s="18"/>
      <c r="WV78" s="18"/>
      <c r="WW78" s="18"/>
      <c r="WX78" s="18"/>
      <c r="WY78" s="18"/>
      <c r="WZ78" s="18"/>
      <c r="XA78" s="18"/>
      <c r="XB78" s="18"/>
      <c r="XC78" s="18"/>
      <c r="XD78" s="18"/>
      <c r="XE78" s="18"/>
      <c r="XF78" s="18"/>
      <c r="XG78" s="18"/>
      <c r="XH78" s="18"/>
      <c r="XI78" s="18"/>
      <c r="XJ78" s="18"/>
      <c r="XK78" s="18"/>
      <c r="XL78" s="18"/>
      <c r="XM78" s="18"/>
      <c r="XN78" s="18"/>
      <c r="XO78" s="18"/>
      <c r="XP78" s="18"/>
      <c r="XQ78" s="18"/>
      <c r="XR78" s="18"/>
      <c r="XS78" s="18"/>
      <c r="XT78" s="18"/>
      <c r="XU78" s="18"/>
      <c r="XV78" s="18"/>
      <c r="XW78" s="18"/>
      <c r="XX78" s="18"/>
      <c r="XY78" s="18"/>
      <c r="XZ78" s="18"/>
      <c r="YA78" s="18"/>
      <c r="YB78" s="18"/>
      <c r="YC78" s="18"/>
      <c r="YD78" s="18"/>
      <c r="YE78" s="18"/>
      <c r="YF78" s="18"/>
      <c r="YG78" s="18"/>
      <c r="YH78" s="18"/>
      <c r="YI78" s="18"/>
      <c r="YJ78" s="18"/>
      <c r="YK78" s="18"/>
      <c r="YL78" s="18"/>
      <c r="YM78" s="18"/>
      <c r="YN78" s="18"/>
      <c r="YO78" s="18"/>
      <c r="YP78" s="18"/>
      <c r="YQ78" s="18"/>
      <c r="YR78" s="18"/>
      <c r="YS78" s="18"/>
      <c r="YT78" s="18"/>
      <c r="YU78" s="18"/>
      <c r="YV78" s="18"/>
      <c r="YW78" s="18"/>
      <c r="YX78" s="18"/>
      <c r="YY78" s="18"/>
      <c r="YZ78" s="18"/>
      <c r="ZA78" s="18"/>
      <c r="ZB78" s="18"/>
      <c r="ZC78" s="18"/>
      <c r="ZD78" s="18"/>
      <c r="ZE78" s="18"/>
      <c r="ZF78" s="18"/>
      <c r="ZG78" s="18"/>
      <c r="ZH78" s="18"/>
      <c r="ZI78" s="18"/>
      <c r="ZJ78" s="18"/>
      <c r="ZK78" s="18"/>
      <c r="ZL78" s="18"/>
      <c r="ZM78" s="18"/>
      <c r="ZN78" s="18"/>
      <c r="ZO78" s="18"/>
      <c r="ZP78" s="18"/>
      <c r="ZQ78" s="18"/>
      <c r="ZR78" s="18"/>
      <c r="ZS78" s="18"/>
      <c r="ZT78" s="18"/>
      <c r="ZU78" s="18"/>
      <c r="ZV78" s="18"/>
      <c r="ZW78" s="18"/>
      <c r="ZX78" s="18"/>
      <c r="ZY78" s="18"/>
      <c r="ZZ78" s="18"/>
      <c r="AAA78" s="18"/>
      <c r="AAB78" s="18"/>
      <c r="AAC78" s="18"/>
      <c r="AAD78" s="18"/>
      <c r="AAE78" s="18"/>
      <c r="AAF78" s="18"/>
      <c r="AAG78" s="18"/>
      <c r="AAH78" s="18"/>
      <c r="AAI78" s="18"/>
      <c r="AAJ78" s="18"/>
      <c r="AAK78" s="18"/>
      <c r="AAL78" s="18"/>
      <c r="AAM78" s="18"/>
      <c r="AAN78" s="18"/>
      <c r="AAO78" s="18"/>
      <c r="AAP78" s="18"/>
      <c r="AAQ78" s="18"/>
      <c r="AAR78" s="18"/>
      <c r="AAS78" s="18"/>
      <c r="AAT78" s="18"/>
      <c r="AAU78" s="18"/>
      <c r="AAV78" s="18"/>
      <c r="AAW78" s="18"/>
      <c r="AAX78" s="18"/>
      <c r="AAY78" s="18"/>
      <c r="AAZ78" s="18"/>
      <c r="ABA78" s="18"/>
      <c r="ABB78" s="18"/>
      <c r="ABC78" s="18"/>
      <c r="ABD78" s="18"/>
      <c r="ABE78" s="18"/>
      <c r="ABF78" s="18"/>
      <c r="ABG78" s="18"/>
      <c r="ABH78" s="18"/>
      <c r="ABI78" s="18"/>
      <c r="ABJ78" s="18"/>
      <c r="ABK78" s="18"/>
      <c r="ABL78" s="18"/>
      <c r="ABM78" s="18"/>
      <c r="ABN78" s="18"/>
      <c r="ABO78" s="18"/>
      <c r="ABP78" s="18"/>
      <c r="ABQ78" s="18"/>
      <c r="ABR78" s="18"/>
      <c r="ABS78" s="18"/>
      <c r="ABT78" s="18"/>
      <c r="ABU78" s="18"/>
      <c r="ABV78" s="18"/>
      <c r="ABW78" s="18"/>
      <c r="ABX78" s="18"/>
      <c r="ABY78" s="18"/>
      <c r="ABZ78" s="18"/>
      <c r="ACA78" s="18"/>
      <c r="ACB78" s="18"/>
      <c r="ACC78" s="18"/>
      <c r="ACD78" s="18"/>
      <c r="ACE78" s="18"/>
      <c r="ACF78" s="18"/>
      <c r="ACG78" s="18"/>
      <c r="ACH78" s="18"/>
      <c r="ACI78" s="18"/>
      <c r="ACJ78" s="18"/>
      <c r="ACK78" s="18"/>
      <c r="ACL78" s="18"/>
      <c r="ACM78" s="18"/>
      <c r="ACN78" s="18"/>
      <c r="ACO78" s="18"/>
      <c r="ACP78" s="18"/>
      <c r="ACQ78" s="18"/>
      <c r="ACR78" s="18"/>
      <c r="ACS78" s="18"/>
      <c r="ACT78" s="18"/>
      <c r="ACU78" s="18"/>
      <c r="ACV78" s="18"/>
      <c r="ACW78" s="18"/>
      <c r="ACX78" s="18"/>
      <c r="ACY78" s="18"/>
      <c r="ACZ78" s="18"/>
      <c r="ADA78" s="18"/>
      <c r="ADB78" s="18"/>
      <c r="ADC78" s="18"/>
      <c r="ADD78" s="18"/>
      <c r="ADE78" s="18"/>
      <c r="ADF78" s="18"/>
      <c r="ADG78" s="18"/>
    </row>
    <row r="79" spans="1:787" x14ac:dyDescent="0.25">
      <c r="A79" s="58" t="s">
        <v>459</v>
      </c>
      <c r="B79" s="58" t="s">
        <v>460</v>
      </c>
      <c r="C79" s="58" t="s">
        <v>461</v>
      </c>
      <c r="D79" s="59">
        <v>237000</v>
      </c>
      <c r="E79" s="59" t="str">
        <f>VLOOKUP(C79,Data_PulledFromUniProt!$B$2:$E$782,4,FALSE)</f>
        <v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v>
      </c>
      <c r="F79" s="58">
        <v>6.13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2</v>
      </c>
      <c r="P79" s="81">
        <v>0</v>
      </c>
      <c r="Q79" s="81">
        <v>2</v>
      </c>
      <c r="R79" s="81">
        <v>1</v>
      </c>
      <c r="S79" s="81">
        <v>0</v>
      </c>
      <c r="T79" s="81">
        <v>3</v>
      </c>
      <c r="U79" s="81">
        <v>8</v>
      </c>
      <c r="V79" s="81">
        <v>2</v>
      </c>
      <c r="W79" s="81">
        <v>0.66700000000000004</v>
      </c>
      <c r="X79" s="81">
        <v>0</v>
      </c>
      <c r="Y79" s="81">
        <v>0</v>
      </c>
      <c r="Z79" s="81">
        <v>0</v>
      </c>
      <c r="AA79" s="81">
        <v>0</v>
      </c>
      <c r="AB79" s="81">
        <v>0</v>
      </c>
      <c r="AC79" s="81">
        <v>0</v>
      </c>
      <c r="AD79" s="81">
        <v>0</v>
      </c>
      <c r="AE79" s="81">
        <v>0</v>
      </c>
      <c r="AF79" s="81">
        <v>0</v>
      </c>
      <c r="AG79" s="81">
        <v>0</v>
      </c>
      <c r="AH79" s="81">
        <v>0</v>
      </c>
      <c r="AI79" s="81">
        <v>0</v>
      </c>
      <c r="AJ79" s="81">
        <v>7</v>
      </c>
      <c r="AK79" s="81">
        <v>0</v>
      </c>
      <c r="AL79" s="81">
        <v>3</v>
      </c>
      <c r="AM79" s="81">
        <v>0</v>
      </c>
      <c r="AN79" s="81">
        <v>0</v>
      </c>
      <c r="AO79" s="81">
        <v>0</v>
      </c>
      <c r="AP79" s="81">
        <v>0.5</v>
      </c>
      <c r="AQ79" s="81">
        <v>0</v>
      </c>
      <c r="AR79" s="81">
        <v>0</v>
      </c>
      <c r="AS79" s="81">
        <v>1</v>
      </c>
      <c r="AT79" s="81">
        <v>2</v>
      </c>
      <c r="AU79" s="81">
        <v>0</v>
      </c>
      <c r="AV79" s="81">
        <v>0</v>
      </c>
      <c r="AW79" s="81">
        <v>0</v>
      </c>
      <c r="AX79" s="81">
        <v>0</v>
      </c>
      <c r="AY79" s="81">
        <v>0</v>
      </c>
      <c r="AZ79" s="81">
        <v>3</v>
      </c>
      <c r="BA79" s="81">
        <v>5</v>
      </c>
      <c r="BB79" s="81">
        <v>0</v>
      </c>
      <c r="BC79" s="81">
        <v>0</v>
      </c>
      <c r="BD79" s="81">
        <v>0</v>
      </c>
      <c r="BE79" s="81">
        <v>0</v>
      </c>
      <c r="BF79" s="81">
        <v>0</v>
      </c>
      <c r="BG79" s="81">
        <v>0.5</v>
      </c>
      <c r="BH79" s="81">
        <v>0</v>
      </c>
      <c r="BI79" s="81">
        <v>0</v>
      </c>
      <c r="BJ79" s="81">
        <v>0</v>
      </c>
      <c r="BK79" s="81">
        <v>0</v>
      </c>
      <c r="BL79" s="81">
        <v>0</v>
      </c>
      <c r="BM79" s="81">
        <v>0</v>
      </c>
      <c r="BN79" s="81">
        <v>0</v>
      </c>
      <c r="BO79" s="81">
        <v>1</v>
      </c>
      <c r="BP79" s="81">
        <v>0</v>
      </c>
      <c r="BQ79" s="81">
        <v>3</v>
      </c>
      <c r="BR79" s="81">
        <v>0</v>
      </c>
      <c r="BS79" s="81">
        <v>0</v>
      </c>
      <c r="BT79" s="81">
        <v>3</v>
      </c>
      <c r="BU79" s="81">
        <v>2</v>
      </c>
      <c r="BV79" s="81">
        <v>0</v>
      </c>
      <c r="BW79" s="81">
        <v>5</v>
      </c>
      <c r="BX79" s="81">
        <v>0</v>
      </c>
      <c r="BY79" s="81">
        <v>0</v>
      </c>
      <c r="BZ79" s="81">
        <v>0</v>
      </c>
      <c r="CA79" s="81">
        <v>0</v>
      </c>
      <c r="CB79" s="81">
        <v>1</v>
      </c>
      <c r="CC79" s="81">
        <v>0</v>
      </c>
      <c r="CD79" s="81">
        <v>6</v>
      </c>
      <c r="CE79" s="81">
        <v>0</v>
      </c>
      <c r="CF79" s="81">
        <v>0</v>
      </c>
      <c r="CG79" s="81">
        <v>2</v>
      </c>
      <c r="CH79" s="81">
        <v>0</v>
      </c>
      <c r="CI79" s="81">
        <v>4</v>
      </c>
      <c r="CJ79" s="81">
        <v>0</v>
      </c>
      <c r="CK79" s="81">
        <v>0</v>
      </c>
      <c r="CL79" s="81">
        <v>1</v>
      </c>
      <c r="CM79" s="81">
        <v>5</v>
      </c>
      <c r="CN79" s="81">
        <v>0</v>
      </c>
      <c r="CO79" s="81">
        <v>2</v>
      </c>
      <c r="CP79" s="81">
        <v>0</v>
      </c>
      <c r="CQ79" s="81">
        <v>0</v>
      </c>
      <c r="CR79" s="81">
        <v>0</v>
      </c>
      <c r="CS79" s="81">
        <v>2</v>
      </c>
      <c r="CT79" s="81">
        <v>2</v>
      </c>
      <c r="CU79" s="81">
        <v>0</v>
      </c>
      <c r="CV79" s="81">
        <v>4</v>
      </c>
      <c r="CW79" s="81">
        <v>5</v>
      </c>
      <c r="CX79" s="81">
        <v>0</v>
      </c>
      <c r="CY79" s="81">
        <v>3</v>
      </c>
      <c r="CZ79" s="81">
        <v>2</v>
      </c>
      <c r="DA79" s="81">
        <v>0</v>
      </c>
      <c r="DB79" s="81">
        <v>0</v>
      </c>
      <c r="DC79" s="81">
        <v>0</v>
      </c>
      <c r="DD79" s="81">
        <v>4</v>
      </c>
      <c r="DE79" s="81">
        <v>0</v>
      </c>
      <c r="DF79" s="81">
        <v>0</v>
      </c>
      <c r="DG79" s="81">
        <v>1</v>
      </c>
      <c r="DH79" s="81">
        <v>0</v>
      </c>
      <c r="DI79" s="81">
        <v>0</v>
      </c>
      <c r="DJ79" s="81">
        <v>0</v>
      </c>
      <c r="DK79" s="81">
        <v>0</v>
      </c>
      <c r="DL79" s="81">
        <v>2</v>
      </c>
      <c r="DM79" s="81">
        <v>0</v>
      </c>
      <c r="DN79" s="81">
        <v>2</v>
      </c>
      <c r="DO79" s="81">
        <v>0</v>
      </c>
      <c r="DP79" s="81">
        <v>0</v>
      </c>
      <c r="DQ79" s="81">
        <v>0</v>
      </c>
      <c r="DR79" s="81">
        <v>0</v>
      </c>
      <c r="DS79" s="81">
        <v>0</v>
      </c>
      <c r="DT79" s="81">
        <v>0</v>
      </c>
      <c r="DU79" s="81">
        <v>0</v>
      </c>
      <c r="DV79" s="81">
        <v>0</v>
      </c>
      <c r="DW79" s="81">
        <v>0</v>
      </c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  <c r="IZ79" s="18"/>
      <c r="JA79" s="18"/>
      <c r="JB79" s="18"/>
      <c r="JC79" s="18"/>
      <c r="JD79" s="18"/>
      <c r="JE79" s="18"/>
      <c r="JF79" s="18"/>
      <c r="JG79" s="18"/>
      <c r="JH79" s="18"/>
      <c r="JI79" s="18"/>
      <c r="JJ79" s="18"/>
      <c r="JK79" s="18"/>
      <c r="JL79" s="18"/>
      <c r="JM79" s="18"/>
      <c r="JN79" s="18"/>
      <c r="JO79" s="18"/>
      <c r="JP79" s="18"/>
      <c r="JQ79" s="18"/>
      <c r="JR79" s="18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8"/>
      <c r="KH79" s="18"/>
      <c r="KI79" s="18"/>
      <c r="KJ79" s="18"/>
      <c r="KK79" s="18"/>
      <c r="KL79" s="18"/>
      <c r="KM79" s="18"/>
      <c r="KN79" s="18"/>
      <c r="KO79" s="18"/>
      <c r="KP79" s="18"/>
      <c r="KQ79" s="18"/>
      <c r="KR79" s="18"/>
      <c r="KS79" s="18"/>
      <c r="KT79" s="18"/>
      <c r="KU79" s="18"/>
      <c r="KV79" s="18"/>
      <c r="KW79" s="18"/>
      <c r="KX79" s="18"/>
      <c r="KY79" s="18"/>
      <c r="KZ79" s="18"/>
      <c r="LA79" s="18"/>
      <c r="LB79" s="18"/>
      <c r="LC79" s="18"/>
      <c r="LD79" s="18"/>
      <c r="LE79" s="18"/>
      <c r="LF79" s="18"/>
      <c r="LG79" s="18"/>
      <c r="LH79" s="18"/>
      <c r="LI79" s="18"/>
      <c r="LJ79" s="18"/>
      <c r="LK79" s="18"/>
      <c r="LL79" s="18"/>
      <c r="LM79" s="18"/>
      <c r="LN79" s="18"/>
      <c r="LO79" s="18"/>
      <c r="LP79" s="18"/>
      <c r="LQ79" s="18"/>
      <c r="LR79" s="18"/>
      <c r="LS79" s="18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8"/>
      <c r="MG79" s="18"/>
      <c r="MH79" s="18"/>
      <c r="MI79" s="18"/>
      <c r="MJ79" s="18"/>
      <c r="MK79" s="18"/>
      <c r="ML79" s="18"/>
      <c r="MM79" s="18"/>
      <c r="MN79" s="18"/>
      <c r="MO79" s="18"/>
      <c r="MP79" s="18"/>
      <c r="MQ79" s="18"/>
      <c r="MR79" s="18"/>
      <c r="MS79" s="18"/>
      <c r="MT79" s="18"/>
      <c r="MU79" s="18"/>
      <c r="MV79" s="18"/>
      <c r="MW79" s="18"/>
      <c r="MX79" s="18"/>
      <c r="MY79" s="18"/>
      <c r="MZ79" s="18"/>
      <c r="NA79" s="18"/>
      <c r="NB79" s="18"/>
      <c r="NC79" s="18"/>
      <c r="ND79" s="18"/>
      <c r="NE79" s="18"/>
      <c r="NF79" s="18"/>
      <c r="NG79" s="18"/>
      <c r="NH79" s="18"/>
      <c r="NI79" s="18"/>
      <c r="NJ79" s="18"/>
      <c r="NK79" s="18"/>
      <c r="NL79" s="18"/>
      <c r="NM79" s="18"/>
      <c r="NN79" s="18"/>
      <c r="NO79" s="18"/>
      <c r="NP79" s="18"/>
      <c r="NQ79" s="18"/>
      <c r="NR79" s="18"/>
      <c r="NS79" s="18"/>
      <c r="NT79" s="18"/>
      <c r="NU79" s="18"/>
      <c r="NV79" s="18"/>
      <c r="NW79" s="18"/>
      <c r="NX79" s="18"/>
      <c r="NY79" s="18"/>
      <c r="NZ79" s="18"/>
      <c r="OA79" s="18"/>
      <c r="OB79" s="18"/>
      <c r="OC79" s="18"/>
      <c r="OD79" s="18"/>
      <c r="OE79" s="18"/>
      <c r="OF79" s="18"/>
      <c r="OG79" s="18"/>
      <c r="OH79" s="18"/>
      <c r="OI79" s="18"/>
      <c r="OJ79" s="18"/>
      <c r="OK79" s="18"/>
      <c r="OL79" s="18"/>
      <c r="OM79" s="18"/>
      <c r="ON79" s="18"/>
      <c r="OO79" s="18"/>
      <c r="OP79" s="18"/>
      <c r="OQ79" s="18"/>
      <c r="OR79" s="18"/>
      <c r="OS79" s="18"/>
      <c r="OT79" s="18"/>
      <c r="OU79" s="18"/>
      <c r="OV79" s="18"/>
      <c r="OW79" s="18"/>
      <c r="OX79" s="18"/>
      <c r="OY79" s="18"/>
      <c r="OZ79" s="18"/>
      <c r="PA79" s="18"/>
      <c r="PB79" s="18"/>
      <c r="PC79" s="18"/>
      <c r="PD79" s="18"/>
      <c r="PE79" s="18"/>
      <c r="PF79" s="18"/>
      <c r="PG79" s="18"/>
      <c r="PH79" s="18"/>
      <c r="PI79" s="18"/>
      <c r="PJ79" s="18"/>
      <c r="PK79" s="18"/>
      <c r="PL79" s="18"/>
      <c r="PM79" s="18"/>
      <c r="PN79" s="18"/>
      <c r="PO79" s="18"/>
      <c r="PP79" s="18"/>
      <c r="PQ79" s="18"/>
      <c r="PR79" s="18"/>
      <c r="PS79" s="18"/>
      <c r="PT79" s="18"/>
      <c r="PU79" s="18"/>
      <c r="PV79" s="18"/>
      <c r="PW79" s="18"/>
      <c r="PX79" s="18"/>
      <c r="PY79" s="18"/>
      <c r="PZ79" s="18"/>
      <c r="QA79" s="18"/>
      <c r="QB79" s="18"/>
      <c r="QC79" s="18"/>
      <c r="QD79" s="18"/>
      <c r="QE79" s="18"/>
      <c r="QF79" s="18"/>
      <c r="QG79" s="18"/>
      <c r="QH79" s="18"/>
      <c r="QI79" s="18"/>
      <c r="QJ79" s="18"/>
      <c r="QK79" s="18"/>
      <c r="QL79" s="18"/>
      <c r="QM79" s="18"/>
      <c r="QN79" s="18"/>
      <c r="QO79" s="18"/>
      <c r="QP79" s="18"/>
      <c r="QQ79" s="18"/>
      <c r="QR79" s="18"/>
      <c r="QS79" s="18"/>
      <c r="QT79" s="18"/>
      <c r="QU79" s="18"/>
      <c r="QV79" s="18"/>
      <c r="QW79" s="18"/>
      <c r="QX79" s="18"/>
      <c r="QY79" s="18"/>
      <c r="QZ79" s="18"/>
      <c r="RA79" s="18"/>
      <c r="RB79" s="18"/>
      <c r="RC79" s="18"/>
      <c r="RD79" s="18"/>
      <c r="RE79" s="18"/>
      <c r="RF79" s="18"/>
      <c r="RG79" s="18"/>
      <c r="RH79" s="18"/>
      <c r="RI79" s="18"/>
      <c r="RJ79" s="18"/>
      <c r="RK79" s="18"/>
      <c r="RL79" s="18"/>
      <c r="RM79" s="18"/>
      <c r="RN79" s="18"/>
      <c r="RO79" s="18"/>
      <c r="RP79" s="18"/>
      <c r="RQ79" s="18"/>
      <c r="RR79" s="18"/>
      <c r="RS79" s="18"/>
      <c r="RT79" s="18"/>
      <c r="RU79" s="18"/>
      <c r="RV79" s="18"/>
      <c r="RW79" s="18"/>
      <c r="RX79" s="18"/>
      <c r="RY79" s="18"/>
      <c r="RZ79" s="18"/>
      <c r="SA79" s="18"/>
      <c r="SB79" s="18"/>
      <c r="SC79" s="18"/>
      <c r="SD79" s="18"/>
      <c r="SE79" s="18"/>
      <c r="SF79" s="18"/>
      <c r="SG79" s="18"/>
      <c r="SH79" s="18"/>
      <c r="SI79" s="18"/>
      <c r="SJ79" s="18"/>
      <c r="SK79" s="18"/>
      <c r="SL79" s="18"/>
      <c r="SM79" s="18"/>
      <c r="SN79" s="18"/>
      <c r="SO79" s="18"/>
      <c r="SP79" s="18"/>
      <c r="SQ79" s="18"/>
      <c r="SR79" s="18"/>
      <c r="SS79" s="18"/>
      <c r="ST79" s="18"/>
      <c r="SU79" s="18"/>
      <c r="SV79" s="18"/>
      <c r="SW79" s="18"/>
      <c r="SX79" s="18"/>
      <c r="SY79" s="18"/>
      <c r="SZ79" s="18"/>
      <c r="TA79" s="18"/>
      <c r="TB79" s="18"/>
      <c r="TC79" s="18"/>
      <c r="TD79" s="18"/>
      <c r="TE79" s="18"/>
      <c r="TF79" s="18"/>
      <c r="TG79" s="18"/>
      <c r="TH79" s="18"/>
      <c r="TI79" s="18"/>
      <c r="TJ79" s="18"/>
      <c r="TK79" s="18"/>
      <c r="TL79" s="18"/>
      <c r="TM79" s="18"/>
      <c r="TN79" s="18"/>
      <c r="TO79" s="18"/>
      <c r="TP79" s="18"/>
      <c r="TQ79" s="18"/>
      <c r="TR79" s="18"/>
      <c r="TS79" s="18"/>
      <c r="TT79" s="18"/>
      <c r="TU79" s="18"/>
      <c r="TV79" s="18"/>
      <c r="TW79" s="18"/>
      <c r="TX79" s="18"/>
      <c r="TY79" s="18"/>
      <c r="TZ79" s="18"/>
      <c r="UA79" s="18"/>
      <c r="UB79" s="18"/>
      <c r="UC79" s="18"/>
      <c r="UD79" s="18"/>
      <c r="UE79" s="18"/>
      <c r="UF79" s="18"/>
      <c r="UG79" s="18"/>
      <c r="UH79" s="18"/>
      <c r="UI79" s="18"/>
      <c r="UJ79" s="18"/>
      <c r="UK79" s="18"/>
      <c r="UL79" s="18"/>
      <c r="UM79" s="18"/>
      <c r="UN79" s="18"/>
      <c r="UO79" s="18"/>
      <c r="UP79" s="18"/>
      <c r="UQ79" s="18"/>
      <c r="UR79" s="18"/>
      <c r="US79" s="18"/>
      <c r="UT79" s="18"/>
      <c r="UU79" s="18"/>
      <c r="UV79" s="18"/>
      <c r="UW79" s="18"/>
      <c r="UX79" s="18"/>
      <c r="UY79" s="18"/>
      <c r="UZ79" s="18"/>
      <c r="VA79" s="18"/>
      <c r="VB79" s="18"/>
      <c r="VC79" s="18"/>
      <c r="VD79" s="18"/>
      <c r="VE79" s="18"/>
      <c r="VF79" s="18"/>
      <c r="VG79" s="18"/>
      <c r="VH79" s="18"/>
      <c r="VI79" s="18"/>
      <c r="VJ79" s="18"/>
      <c r="VK79" s="18"/>
      <c r="VL79" s="18"/>
      <c r="VM79" s="18"/>
      <c r="VN79" s="18"/>
      <c r="VO79" s="18"/>
      <c r="VP79" s="18"/>
      <c r="VQ79" s="18"/>
      <c r="VR79" s="18"/>
      <c r="VS79" s="18"/>
      <c r="VT79" s="18"/>
      <c r="VU79" s="18"/>
      <c r="VV79" s="18"/>
      <c r="VW79" s="18"/>
      <c r="VX79" s="18"/>
      <c r="VY79" s="18"/>
      <c r="VZ79" s="18"/>
      <c r="WA79" s="18"/>
      <c r="WB79" s="18"/>
      <c r="WC79" s="18"/>
      <c r="WD79" s="18"/>
      <c r="WE79" s="18"/>
      <c r="WF79" s="18"/>
      <c r="WG79" s="18"/>
      <c r="WH79" s="18"/>
      <c r="WI79" s="18"/>
      <c r="WJ79" s="18"/>
      <c r="WK79" s="18"/>
      <c r="WL79" s="18"/>
      <c r="WM79" s="18"/>
      <c r="WN79" s="18"/>
      <c r="WO79" s="18"/>
      <c r="WP79" s="18"/>
      <c r="WQ79" s="18"/>
      <c r="WR79" s="18"/>
      <c r="WS79" s="18"/>
      <c r="WT79" s="18"/>
      <c r="WU79" s="18"/>
      <c r="WV79" s="18"/>
      <c r="WW79" s="18"/>
      <c r="WX79" s="18"/>
      <c r="WY79" s="18"/>
      <c r="WZ79" s="18"/>
      <c r="XA79" s="18"/>
      <c r="XB79" s="18"/>
      <c r="XC79" s="18"/>
      <c r="XD79" s="18"/>
      <c r="XE79" s="18"/>
      <c r="XF79" s="18"/>
      <c r="XG79" s="18"/>
      <c r="XH79" s="18"/>
      <c r="XI79" s="18"/>
      <c r="XJ79" s="18"/>
      <c r="XK79" s="18"/>
      <c r="XL79" s="18"/>
      <c r="XM79" s="18"/>
      <c r="XN79" s="18"/>
      <c r="XO79" s="18"/>
      <c r="XP79" s="18"/>
      <c r="XQ79" s="18"/>
      <c r="XR79" s="18"/>
      <c r="XS79" s="18"/>
      <c r="XT79" s="18"/>
      <c r="XU79" s="18"/>
      <c r="XV79" s="18"/>
      <c r="XW79" s="18"/>
      <c r="XX79" s="18"/>
      <c r="XY79" s="18"/>
      <c r="XZ79" s="18"/>
      <c r="YA79" s="18"/>
      <c r="YB79" s="18"/>
      <c r="YC79" s="18"/>
      <c r="YD79" s="18"/>
      <c r="YE79" s="18"/>
      <c r="YF79" s="18"/>
      <c r="YG79" s="18"/>
      <c r="YH79" s="18"/>
      <c r="YI79" s="18"/>
      <c r="YJ79" s="18"/>
      <c r="YK79" s="18"/>
      <c r="YL79" s="18"/>
      <c r="YM79" s="18"/>
      <c r="YN79" s="18"/>
      <c r="YO79" s="18"/>
      <c r="YP79" s="18"/>
      <c r="YQ79" s="18"/>
      <c r="YR79" s="18"/>
      <c r="YS79" s="18"/>
      <c r="YT79" s="18"/>
      <c r="YU79" s="18"/>
      <c r="YV79" s="18"/>
      <c r="YW79" s="18"/>
      <c r="YX79" s="18"/>
      <c r="YY79" s="18"/>
      <c r="YZ79" s="18"/>
      <c r="ZA79" s="18"/>
      <c r="ZB79" s="18"/>
      <c r="ZC79" s="18"/>
      <c r="ZD79" s="18"/>
      <c r="ZE79" s="18"/>
      <c r="ZF79" s="18"/>
      <c r="ZG79" s="18"/>
      <c r="ZH79" s="18"/>
      <c r="ZI79" s="18"/>
      <c r="ZJ79" s="18"/>
      <c r="ZK79" s="18"/>
      <c r="ZL79" s="18"/>
      <c r="ZM79" s="18"/>
      <c r="ZN79" s="18"/>
      <c r="ZO79" s="18"/>
      <c r="ZP79" s="18"/>
      <c r="ZQ79" s="18"/>
      <c r="ZR79" s="18"/>
      <c r="ZS79" s="18"/>
      <c r="ZT79" s="18"/>
      <c r="ZU79" s="18"/>
      <c r="ZV79" s="18"/>
      <c r="ZW79" s="18"/>
      <c r="ZX79" s="18"/>
      <c r="ZY79" s="18"/>
      <c r="ZZ79" s="18"/>
      <c r="AAA79" s="18"/>
      <c r="AAB79" s="18"/>
      <c r="AAC79" s="18"/>
      <c r="AAD79" s="18"/>
      <c r="AAE79" s="18"/>
      <c r="AAF79" s="18"/>
      <c r="AAG79" s="18"/>
      <c r="AAH79" s="18"/>
      <c r="AAI79" s="18"/>
      <c r="AAJ79" s="18"/>
      <c r="AAK79" s="18"/>
      <c r="AAL79" s="18"/>
      <c r="AAM79" s="18"/>
      <c r="AAN79" s="18"/>
      <c r="AAO79" s="18"/>
      <c r="AAP79" s="18"/>
      <c r="AAQ79" s="18"/>
      <c r="AAR79" s="18"/>
      <c r="AAS79" s="18"/>
      <c r="AAT79" s="18"/>
      <c r="AAU79" s="18"/>
      <c r="AAV79" s="18"/>
      <c r="AAW79" s="18"/>
      <c r="AAX79" s="18"/>
      <c r="AAY79" s="18"/>
      <c r="AAZ79" s="18"/>
      <c r="ABA79" s="18"/>
      <c r="ABB79" s="18"/>
      <c r="ABC79" s="18"/>
      <c r="ABD79" s="18"/>
      <c r="ABE79" s="18"/>
      <c r="ABF79" s="18"/>
      <c r="ABG79" s="18"/>
      <c r="ABH79" s="18"/>
      <c r="ABI79" s="18"/>
      <c r="ABJ79" s="18"/>
      <c r="ABK79" s="18"/>
      <c r="ABL79" s="18"/>
      <c r="ABM79" s="18"/>
      <c r="ABN79" s="18"/>
      <c r="ABO79" s="18"/>
      <c r="ABP79" s="18"/>
      <c r="ABQ79" s="18"/>
      <c r="ABR79" s="18"/>
      <c r="ABS79" s="18"/>
      <c r="ABT79" s="18"/>
      <c r="ABU79" s="18"/>
      <c r="ABV79" s="18"/>
      <c r="ABW79" s="18"/>
      <c r="ABX79" s="18"/>
      <c r="ABY79" s="18"/>
      <c r="ABZ79" s="18"/>
      <c r="ACA79" s="18"/>
      <c r="ACB79" s="18"/>
      <c r="ACC79" s="18"/>
      <c r="ACD79" s="18"/>
      <c r="ACE79" s="18"/>
      <c r="ACF79" s="18"/>
      <c r="ACG79" s="18"/>
      <c r="ACH79" s="18"/>
      <c r="ACI79" s="18"/>
      <c r="ACJ79" s="18"/>
      <c r="ACK79" s="18"/>
      <c r="ACL79" s="18"/>
      <c r="ACM79" s="18"/>
      <c r="ACN79" s="18"/>
      <c r="ACO79" s="18"/>
      <c r="ACP79" s="18"/>
      <c r="ACQ79" s="18"/>
      <c r="ACR79" s="18"/>
      <c r="ACS79" s="18"/>
      <c r="ACT79" s="18"/>
      <c r="ACU79" s="18"/>
      <c r="ACV79" s="18"/>
      <c r="ACW79" s="18"/>
      <c r="ACX79" s="18"/>
      <c r="ACY79" s="18"/>
      <c r="ACZ79" s="18"/>
      <c r="ADA79" s="18"/>
      <c r="ADB79" s="18"/>
      <c r="ADC79" s="18"/>
      <c r="ADD79" s="18"/>
      <c r="ADE79" s="18"/>
      <c r="ADF79" s="18"/>
      <c r="ADG79" s="18"/>
    </row>
    <row r="80" spans="1:787" x14ac:dyDescent="0.25">
      <c r="A80" s="58" t="s">
        <v>462</v>
      </c>
      <c r="B80" s="58" t="s">
        <v>463</v>
      </c>
      <c r="C80" s="58" t="s">
        <v>464</v>
      </c>
      <c r="D80" s="59">
        <v>67800</v>
      </c>
      <c r="E80" s="59" t="str">
        <f>VLOOKUP(C80,Data_PulledFromUniProt!$B$2:$E$782,4,FALSE)</f>
        <v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v>
      </c>
      <c r="F80" s="58">
        <v>9.01</v>
      </c>
      <c r="G80" s="81">
        <v>9</v>
      </c>
      <c r="H80" s="81">
        <v>0</v>
      </c>
      <c r="I80" s="81">
        <v>5</v>
      </c>
      <c r="J80" s="81">
        <v>0</v>
      </c>
      <c r="K80" s="81">
        <v>0</v>
      </c>
      <c r="L80" s="81">
        <v>0</v>
      </c>
      <c r="M80" s="81">
        <v>4</v>
      </c>
      <c r="N80" s="81">
        <v>8</v>
      </c>
      <c r="O80" s="81">
        <v>12</v>
      </c>
      <c r="P80" s="81">
        <v>2</v>
      </c>
      <c r="Q80" s="81">
        <v>0</v>
      </c>
      <c r="R80" s="81">
        <v>0</v>
      </c>
      <c r="S80" s="81">
        <v>0</v>
      </c>
      <c r="T80" s="81">
        <v>0</v>
      </c>
      <c r="U80" s="81">
        <v>0</v>
      </c>
      <c r="V80" s="81">
        <v>0</v>
      </c>
      <c r="W80" s="81">
        <v>62.3</v>
      </c>
      <c r="X80" s="81">
        <v>9</v>
      </c>
      <c r="Y80" s="81">
        <v>0</v>
      </c>
      <c r="Z80" s="81">
        <v>0</v>
      </c>
      <c r="AA80" s="81">
        <v>0</v>
      </c>
      <c r="AB80" s="81">
        <v>0</v>
      </c>
      <c r="AC80" s="81">
        <v>3</v>
      </c>
      <c r="AD80" s="81">
        <v>46</v>
      </c>
      <c r="AE80" s="81">
        <v>1</v>
      </c>
      <c r="AF80" s="81">
        <v>0</v>
      </c>
      <c r="AG80" s="81">
        <v>0</v>
      </c>
      <c r="AH80" s="81">
        <v>0</v>
      </c>
      <c r="AI80" s="81">
        <v>0</v>
      </c>
      <c r="AJ80" s="81">
        <v>0</v>
      </c>
      <c r="AK80" s="81">
        <v>0</v>
      </c>
      <c r="AL80" s="81">
        <v>0</v>
      </c>
      <c r="AM80" s="81">
        <v>0</v>
      </c>
      <c r="AN80" s="81">
        <v>0</v>
      </c>
      <c r="AO80" s="81">
        <v>6</v>
      </c>
      <c r="AP80" s="81">
        <v>0</v>
      </c>
      <c r="AQ80" s="81">
        <v>0</v>
      </c>
      <c r="AR80" s="81">
        <v>0</v>
      </c>
      <c r="AS80" s="81">
        <v>9</v>
      </c>
      <c r="AT80" s="81">
        <v>0</v>
      </c>
      <c r="AU80" s="81">
        <v>0</v>
      </c>
      <c r="AV80" s="81">
        <v>0</v>
      </c>
      <c r="AW80" s="81">
        <v>0</v>
      </c>
      <c r="AX80" s="81">
        <v>0</v>
      </c>
      <c r="AY80" s="81">
        <v>0</v>
      </c>
      <c r="AZ80" s="81">
        <v>0</v>
      </c>
      <c r="BA80" s="81">
        <v>0</v>
      </c>
      <c r="BB80" s="81">
        <v>0</v>
      </c>
      <c r="BC80" s="81">
        <v>0</v>
      </c>
      <c r="BD80" s="81">
        <v>0</v>
      </c>
      <c r="BE80" s="81">
        <v>7</v>
      </c>
      <c r="BF80" s="81">
        <v>0</v>
      </c>
      <c r="BG80" s="81">
        <v>0</v>
      </c>
      <c r="BH80" s="81">
        <v>0</v>
      </c>
      <c r="BI80" s="81">
        <v>4</v>
      </c>
      <c r="BJ80" s="81">
        <v>15</v>
      </c>
      <c r="BK80" s="81">
        <v>5</v>
      </c>
      <c r="BL80" s="81">
        <v>2</v>
      </c>
      <c r="BM80" s="81">
        <v>0</v>
      </c>
      <c r="BN80" s="81">
        <v>1</v>
      </c>
      <c r="BO80" s="81">
        <v>7</v>
      </c>
      <c r="BP80" s="81">
        <v>3</v>
      </c>
      <c r="BQ80" s="81">
        <v>22</v>
      </c>
      <c r="BR80" s="81">
        <v>0</v>
      </c>
      <c r="BS80" s="81">
        <v>0</v>
      </c>
      <c r="BT80" s="81">
        <v>5</v>
      </c>
      <c r="BU80" s="81">
        <v>0</v>
      </c>
      <c r="BV80" s="81">
        <v>0</v>
      </c>
      <c r="BW80" s="81">
        <v>0</v>
      </c>
      <c r="BX80" s="81">
        <v>0</v>
      </c>
      <c r="BY80" s="81">
        <v>0</v>
      </c>
      <c r="BZ80" s="81">
        <v>0</v>
      </c>
      <c r="CA80" s="81">
        <v>5</v>
      </c>
      <c r="CB80" s="81">
        <v>0</v>
      </c>
      <c r="CC80" s="81">
        <v>46</v>
      </c>
      <c r="CD80" s="81">
        <v>0</v>
      </c>
      <c r="CE80" s="81">
        <v>86</v>
      </c>
      <c r="CF80" s="81">
        <v>0</v>
      </c>
      <c r="CG80" s="81">
        <v>0</v>
      </c>
      <c r="CH80" s="81">
        <v>0</v>
      </c>
      <c r="CI80" s="81">
        <v>0</v>
      </c>
      <c r="CJ80" s="81">
        <v>11</v>
      </c>
      <c r="CK80" s="81">
        <v>0</v>
      </c>
      <c r="CL80" s="81">
        <v>10</v>
      </c>
      <c r="CM80" s="81">
        <v>0</v>
      </c>
      <c r="CN80" s="81">
        <v>2</v>
      </c>
      <c r="CO80" s="81">
        <v>1</v>
      </c>
      <c r="CP80" s="81">
        <v>0</v>
      </c>
      <c r="CQ80" s="81">
        <v>0</v>
      </c>
      <c r="CR80" s="81">
        <v>40</v>
      </c>
      <c r="CS80" s="81">
        <v>0</v>
      </c>
      <c r="CT80" s="81">
        <v>32</v>
      </c>
      <c r="CU80" s="81">
        <v>8</v>
      </c>
      <c r="CV80" s="81">
        <v>0</v>
      </c>
      <c r="CW80" s="81">
        <v>0</v>
      </c>
      <c r="CX80" s="81">
        <v>0</v>
      </c>
      <c r="CY80" s="81">
        <v>0</v>
      </c>
      <c r="CZ80" s="81">
        <v>0</v>
      </c>
      <c r="DA80" s="81">
        <v>0</v>
      </c>
      <c r="DB80" s="81">
        <v>0</v>
      </c>
      <c r="DC80" s="81">
        <v>0</v>
      </c>
      <c r="DD80" s="81">
        <v>0</v>
      </c>
      <c r="DE80" s="81">
        <v>16</v>
      </c>
      <c r="DF80" s="81">
        <v>0</v>
      </c>
      <c r="DG80" s="81">
        <v>4</v>
      </c>
      <c r="DH80" s="81">
        <v>0</v>
      </c>
      <c r="DI80" s="81">
        <v>29</v>
      </c>
      <c r="DJ80" s="81">
        <v>0</v>
      </c>
      <c r="DK80" s="81">
        <v>0</v>
      </c>
      <c r="DL80" s="81">
        <v>23</v>
      </c>
      <c r="DM80" s="81">
        <v>0</v>
      </c>
      <c r="DN80" s="81">
        <v>37</v>
      </c>
      <c r="DO80" s="81">
        <v>0</v>
      </c>
      <c r="DP80" s="81">
        <v>39</v>
      </c>
      <c r="DQ80" s="81">
        <v>0</v>
      </c>
      <c r="DR80" s="81">
        <v>0</v>
      </c>
      <c r="DS80" s="81">
        <v>0</v>
      </c>
      <c r="DT80" s="81">
        <v>0</v>
      </c>
      <c r="DU80" s="81">
        <v>0</v>
      </c>
      <c r="DV80" s="81">
        <v>0</v>
      </c>
      <c r="DW80" s="81">
        <v>0</v>
      </c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8"/>
      <c r="IY80" s="18"/>
      <c r="IZ80" s="18"/>
      <c r="JA80" s="18"/>
      <c r="JB80" s="18"/>
      <c r="JC80" s="18"/>
      <c r="JD80" s="18"/>
      <c r="JE80" s="18"/>
      <c r="JF80" s="18"/>
      <c r="JG80" s="18"/>
      <c r="JH80" s="18"/>
      <c r="JI80" s="18"/>
      <c r="JJ80" s="18"/>
      <c r="JK80" s="18"/>
      <c r="JL80" s="18"/>
      <c r="JM80" s="18"/>
      <c r="JN80" s="18"/>
      <c r="JO80" s="18"/>
      <c r="JP80" s="18"/>
      <c r="JQ80" s="18"/>
      <c r="JR80" s="18"/>
      <c r="JS80" s="18"/>
      <c r="JT80" s="18"/>
      <c r="JU80" s="18"/>
      <c r="JV80" s="18"/>
      <c r="JW80" s="18"/>
      <c r="JX80" s="18"/>
      <c r="JY80" s="18"/>
      <c r="JZ80" s="18"/>
      <c r="KA80" s="18"/>
      <c r="KB80" s="18"/>
      <c r="KC80" s="18"/>
      <c r="KD80" s="18"/>
      <c r="KE80" s="18"/>
      <c r="KF80" s="18"/>
      <c r="KG80" s="18"/>
      <c r="KH80" s="18"/>
      <c r="KI80" s="18"/>
      <c r="KJ80" s="18"/>
      <c r="KK80" s="18"/>
      <c r="KL80" s="18"/>
      <c r="KM80" s="18"/>
      <c r="KN80" s="18"/>
      <c r="KO80" s="18"/>
      <c r="KP80" s="18"/>
      <c r="KQ80" s="18"/>
      <c r="KR80" s="18"/>
      <c r="KS80" s="18"/>
      <c r="KT80" s="18"/>
      <c r="KU80" s="18"/>
      <c r="KV80" s="18"/>
      <c r="KW80" s="18"/>
      <c r="KX80" s="18"/>
      <c r="KY80" s="18"/>
      <c r="KZ80" s="18"/>
      <c r="LA80" s="18"/>
      <c r="LB80" s="18"/>
      <c r="LC80" s="18"/>
      <c r="LD80" s="18"/>
      <c r="LE80" s="18"/>
      <c r="LF80" s="18"/>
      <c r="LG80" s="18"/>
      <c r="LH80" s="18"/>
      <c r="LI80" s="18"/>
      <c r="LJ80" s="18"/>
      <c r="LK80" s="18"/>
      <c r="LL80" s="18"/>
      <c r="LM80" s="18"/>
      <c r="LN80" s="18"/>
      <c r="LO80" s="18"/>
      <c r="LP80" s="18"/>
      <c r="LQ80" s="18"/>
      <c r="LR80" s="18"/>
      <c r="LS80" s="18"/>
      <c r="LT80" s="18"/>
      <c r="LU80" s="18"/>
      <c r="LV80" s="18"/>
      <c r="LW80" s="18"/>
      <c r="LX80" s="18"/>
      <c r="LY80" s="18"/>
      <c r="LZ80" s="18"/>
      <c r="MA80" s="18"/>
      <c r="MB80" s="18"/>
      <c r="MC80" s="18"/>
      <c r="MD80" s="18"/>
      <c r="ME80" s="18"/>
      <c r="MF80" s="18"/>
      <c r="MG80" s="18"/>
      <c r="MH80" s="18"/>
      <c r="MI80" s="18"/>
      <c r="MJ80" s="18"/>
      <c r="MK80" s="18"/>
      <c r="ML80" s="18"/>
      <c r="MM80" s="18"/>
      <c r="MN80" s="18"/>
      <c r="MO80" s="18"/>
      <c r="MP80" s="18"/>
      <c r="MQ80" s="18"/>
      <c r="MR80" s="18"/>
      <c r="MS80" s="18"/>
      <c r="MT80" s="18"/>
      <c r="MU80" s="18"/>
      <c r="MV80" s="18"/>
      <c r="MW80" s="18"/>
      <c r="MX80" s="18"/>
      <c r="MY80" s="18"/>
      <c r="MZ80" s="18"/>
      <c r="NA80" s="18"/>
      <c r="NB80" s="18"/>
      <c r="NC80" s="18"/>
      <c r="ND80" s="18"/>
      <c r="NE80" s="18"/>
      <c r="NF80" s="18"/>
      <c r="NG80" s="18"/>
      <c r="NH80" s="18"/>
      <c r="NI80" s="18"/>
      <c r="NJ80" s="18"/>
      <c r="NK80" s="18"/>
      <c r="NL80" s="18"/>
      <c r="NM80" s="18"/>
      <c r="NN80" s="18"/>
      <c r="NO80" s="18"/>
      <c r="NP80" s="18"/>
      <c r="NQ80" s="18"/>
      <c r="NR80" s="18"/>
      <c r="NS80" s="18"/>
      <c r="NT80" s="18"/>
      <c r="NU80" s="18"/>
      <c r="NV80" s="18"/>
      <c r="NW80" s="18"/>
      <c r="NX80" s="18"/>
      <c r="NY80" s="18"/>
      <c r="NZ80" s="18"/>
      <c r="OA80" s="18"/>
      <c r="OB80" s="18"/>
      <c r="OC80" s="18"/>
      <c r="OD80" s="18"/>
      <c r="OE80" s="18"/>
      <c r="OF80" s="18"/>
      <c r="OG80" s="18"/>
      <c r="OH80" s="18"/>
      <c r="OI80" s="18"/>
      <c r="OJ80" s="18"/>
      <c r="OK80" s="18"/>
      <c r="OL80" s="18"/>
      <c r="OM80" s="18"/>
      <c r="ON80" s="18"/>
      <c r="OO80" s="18"/>
      <c r="OP80" s="18"/>
      <c r="OQ80" s="18"/>
      <c r="OR80" s="18"/>
      <c r="OS80" s="18"/>
      <c r="OT80" s="18"/>
      <c r="OU80" s="18"/>
      <c r="OV80" s="18"/>
      <c r="OW80" s="18"/>
      <c r="OX80" s="18"/>
      <c r="OY80" s="18"/>
      <c r="OZ80" s="18"/>
      <c r="PA80" s="18"/>
      <c r="PB80" s="18"/>
      <c r="PC80" s="18"/>
      <c r="PD80" s="18"/>
      <c r="PE80" s="18"/>
      <c r="PF80" s="18"/>
      <c r="PG80" s="18"/>
      <c r="PH80" s="18"/>
      <c r="PI80" s="18"/>
      <c r="PJ80" s="18"/>
      <c r="PK80" s="18"/>
      <c r="PL80" s="18"/>
      <c r="PM80" s="18"/>
      <c r="PN80" s="18"/>
      <c r="PO80" s="18"/>
      <c r="PP80" s="18"/>
      <c r="PQ80" s="18"/>
      <c r="PR80" s="18"/>
      <c r="PS80" s="18"/>
      <c r="PT80" s="18"/>
      <c r="PU80" s="18"/>
      <c r="PV80" s="18"/>
      <c r="PW80" s="18"/>
      <c r="PX80" s="18"/>
      <c r="PY80" s="18"/>
      <c r="PZ80" s="18"/>
      <c r="QA80" s="18"/>
      <c r="QB80" s="18"/>
      <c r="QC80" s="18"/>
      <c r="QD80" s="18"/>
      <c r="QE80" s="18"/>
      <c r="QF80" s="18"/>
      <c r="QG80" s="18"/>
      <c r="QH80" s="18"/>
      <c r="QI80" s="18"/>
      <c r="QJ80" s="18"/>
      <c r="QK80" s="18"/>
      <c r="QL80" s="18"/>
      <c r="QM80" s="18"/>
      <c r="QN80" s="18"/>
      <c r="QO80" s="18"/>
      <c r="QP80" s="18"/>
      <c r="QQ80" s="18"/>
      <c r="QR80" s="18"/>
      <c r="QS80" s="18"/>
      <c r="QT80" s="18"/>
      <c r="QU80" s="18"/>
      <c r="QV80" s="18"/>
      <c r="QW80" s="18"/>
      <c r="QX80" s="18"/>
      <c r="QY80" s="18"/>
      <c r="QZ80" s="18"/>
      <c r="RA80" s="18"/>
      <c r="RB80" s="18"/>
      <c r="RC80" s="18"/>
      <c r="RD80" s="18"/>
      <c r="RE80" s="18"/>
      <c r="RF80" s="18"/>
      <c r="RG80" s="18"/>
      <c r="RH80" s="18"/>
      <c r="RI80" s="18"/>
      <c r="RJ80" s="18"/>
      <c r="RK80" s="18"/>
      <c r="RL80" s="18"/>
      <c r="RM80" s="18"/>
      <c r="RN80" s="18"/>
      <c r="RO80" s="18"/>
      <c r="RP80" s="18"/>
      <c r="RQ80" s="18"/>
      <c r="RR80" s="18"/>
      <c r="RS80" s="18"/>
      <c r="RT80" s="18"/>
      <c r="RU80" s="18"/>
      <c r="RV80" s="18"/>
      <c r="RW80" s="18"/>
      <c r="RX80" s="18"/>
      <c r="RY80" s="18"/>
      <c r="RZ80" s="18"/>
      <c r="SA80" s="18"/>
      <c r="SB80" s="18"/>
      <c r="SC80" s="18"/>
      <c r="SD80" s="18"/>
      <c r="SE80" s="18"/>
      <c r="SF80" s="18"/>
      <c r="SG80" s="18"/>
      <c r="SH80" s="18"/>
      <c r="SI80" s="18"/>
      <c r="SJ80" s="18"/>
      <c r="SK80" s="18"/>
      <c r="SL80" s="18"/>
      <c r="SM80" s="18"/>
      <c r="SN80" s="18"/>
      <c r="SO80" s="18"/>
      <c r="SP80" s="18"/>
      <c r="SQ80" s="18"/>
      <c r="SR80" s="18"/>
      <c r="SS80" s="18"/>
      <c r="ST80" s="18"/>
      <c r="SU80" s="18"/>
      <c r="SV80" s="18"/>
      <c r="SW80" s="18"/>
      <c r="SX80" s="18"/>
      <c r="SY80" s="18"/>
      <c r="SZ80" s="18"/>
      <c r="TA80" s="18"/>
      <c r="TB80" s="18"/>
      <c r="TC80" s="18"/>
      <c r="TD80" s="18"/>
      <c r="TE80" s="18"/>
      <c r="TF80" s="18"/>
      <c r="TG80" s="18"/>
      <c r="TH80" s="18"/>
      <c r="TI80" s="18"/>
      <c r="TJ80" s="18"/>
      <c r="TK80" s="18"/>
      <c r="TL80" s="18"/>
      <c r="TM80" s="18"/>
      <c r="TN80" s="18"/>
      <c r="TO80" s="18"/>
      <c r="TP80" s="18"/>
      <c r="TQ80" s="18"/>
      <c r="TR80" s="18"/>
      <c r="TS80" s="18"/>
      <c r="TT80" s="18"/>
      <c r="TU80" s="18"/>
      <c r="TV80" s="18"/>
      <c r="TW80" s="18"/>
      <c r="TX80" s="18"/>
      <c r="TY80" s="18"/>
      <c r="TZ80" s="18"/>
      <c r="UA80" s="18"/>
      <c r="UB80" s="18"/>
      <c r="UC80" s="18"/>
      <c r="UD80" s="18"/>
      <c r="UE80" s="18"/>
      <c r="UF80" s="18"/>
      <c r="UG80" s="18"/>
      <c r="UH80" s="18"/>
      <c r="UI80" s="18"/>
      <c r="UJ80" s="18"/>
      <c r="UK80" s="18"/>
      <c r="UL80" s="18"/>
      <c r="UM80" s="18"/>
      <c r="UN80" s="18"/>
      <c r="UO80" s="18"/>
      <c r="UP80" s="18"/>
      <c r="UQ80" s="18"/>
      <c r="UR80" s="18"/>
      <c r="US80" s="18"/>
      <c r="UT80" s="18"/>
      <c r="UU80" s="18"/>
      <c r="UV80" s="18"/>
      <c r="UW80" s="18"/>
      <c r="UX80" s="18"/>
      <c r="UY80" s="18"/>
      <c r="UZ80" s="18"/>
      <c r="VA80" s="18"/>
      <c r="VB80" s="18"/>
      <c r="VC80" s="18"/>
      <c r="VD80" s="18"/>
      <c r="VE80" s="18"/>
      <c r="VF80" s="18"/>
      <c r="VG80" s="18"/>
      <c r="VH80" s="18"/>
      <c r="VI80" s="18"/>
      <c r="VJ80" s="18"/>
      <c r="VK80" s="18"/>
      <c r="VL80" s="18"/>
      <c r="VM80" s="18"/>
      <c r="VN80" s="18"/>
      <c r="VO80" s="18"/>
      <c r="VP80" s="18"/>
      <c r="VQ80" s="18"/>
      <c r="VR80" s="18"/>
      <c r="VS80" s="18"/>
      <c r="VT80" s="18"/>
      <c r="VU80" s="18"/>
      <c r="VV80" s="18"/>
      <c r="VW80" s="18"/>
      <c r="VX80" s="18"/>
      <c r="VY80" s="18"/>
      <c r="VZ80" s="18"/>
      <c r="WA80" s="18"/>
      <c r="WB80" s="18"/>
      <c r="WC80" s="18"/>
      <c r="WD80" s="18"/>
      <c r="WE80" s="18"/>
      <c r="WF80" s="18"/>
      <c r="WG80" s="18"/>
      <c r="WH80" s="18"/>
      <c r="WI80" s="18"/>
      <c r="WJ80" s="18"/>
      <c r="WK80" s="18"/>
      <c r="WL80" s="18"/>
      <c r="WM80" s="18"/>
      <c r="WN80" s="18"/>
      <c r="WO80" s="18"/>
      <c r="WP80" s="18"/>
      <c r="WQ80" s="18"/>
      <c r="WR80" s="18"/>
      <c r="WS80" s="18"/>
      <c r="WT80" s="18"/>
      <c r="WU80" s="18"/>
      <c r="WV80" s="18"/>
      <c r="WW80" s="18"/>
      <c r="WX80" s="18"/>
      <c r="WY80" s="18"/>
      <c r="WZ80" s="18"/>
      <c r="XA80" s="18"/>
      <c r="XB80" s="18"/>
      <c r="XC80" s="18"/>
      <c r="XD80" s="18"/>
      <c r="XE80" s="18"/>
      <c r="XF80" s="18"/>
      <c r="XG80" s="18"/>
      <c r="XH80" s="18"/>
      <c r="XI80" s="18"/>
      <c r="XJ80" s="18"/>
      <c r="XK80" s="18"/>
      <c r="XL80" s="18"/>
      <c r="XM80" s="18"/>
      <c r="XN80" s="18"/>
      <c r="XO80" s="18"/>
      <c r="XP80" s="18"/>
      <c r="XQ80" s="18"/>
      <c r="XR80" s="18"/>
      <c r="XS80" s="18"/>
      <c r="XT80" s="18"/>
      <c r="XU80" s="18"/>
      <c r="XV80" s="18"/>
      <c r="XW80" s="18"/>
      <c r="XX80" s="18"/>
      <c r="XY80" s="18"/>
      <c r="XZ80" s="18"/>
      <c r="YA80" s="18"/>
      <c r="YB80" s="18"/>
      <c r="YC80" s="18"/>
      <c r="YD80" s="18"/>
      <c r="YE80" s="18"/>
      <c r="YF80" s="18"/>
      <c r="YG80" s="18"/>
      <c r="YH80" s="18"/>
      <c r="YI80" s="18"/>
      <c r="YJ80" s="18"/>
      <c r="YK80" s="18"/>
      <c r="YL80" s="18"/>
      <c r="YM80" s="18"/>
      <c r="YN80" s="18"/>
      <c r="YO80" s="18"/>
      <c r="YP80" s="18"/>
      <c r="YQ80" s="18"/>
      <c r="YR80" s="18"/>
      <c r="YS80" s="18"/>
      <c r="YT80" s="18"/>
      <c r="YU80" s="18"/>
      <c r="YV80" s="18"/>
      <c r="YW80" s="18"/>
      <c r="YX80" s="18"/>
      <c r="YY80" s="18"/>
      <c r="YZ80" s="18"/>
      <c r="ZA80" s="18"/>
      <c r="ZB80" s="18"/>
      <c r="ZC80" s="18"/>
      <c r="ZD80" s="18"/>
      <c r="ZE80" s="18"/>
      <c r="ZF80" s="18"/>
      <c r="ZG80" s="18"/>
      <c r="ZH80" s="18"/>
      <c r="ZI80" s="18"/>
      <c r="ZJ80" s="18"/>
      <c r="ZK80" s="18"/>
      <c r="ZL80" s="18"/>
      <c r="ZM80" s="18"/>
      <c r="ZN80" s="18"/>
      <c r="ZO80" s="18"/>
      <c r="ZP80" s="18"/>
      <c r="ZQ80" s="18"/>
      <c r="ZR80" s="18"/>
      <c r="ZS80" s="18"/>
      <c r="ZT80" s="18"/>
      <c r="ZU80" s="18"/>
      <c r="ZV80" s="18"/>
      <c r="ZW80" s="18"/>
      <c r="ZX80" s="18"/>
      <c r="ZY80" s="18"/>
      <c r="ZZ80" s="18"/>
      <c r="AAA80" s="18"/>
      <c r="AAB80" s="18"/>
      <c r="AAC80" s="18"/>
      <c r="AAD80" s="18"/>
      <c r="AAE80" s="18"/>
      <c r="AAF80" s="18"/>
      <c r="AAG80" s="18"/>
      <c r="AAH80" s="18"/>
      <c r="AAI80" s="18"/>
      <c r="AAJ80" s="18"/>
      <c r="AAK80" s="18"/>
      <c r="AAL80" s="18"/>
      <c r="AAM80" s="18"/>
      <c r="AAN80" s="18"/>
      <c r="AAO80" s="18"/>
      <c r="AAP80" s="18"/>
      <c r="AAQ80" s="18"/>
      <c r="AAR80" s="18"/>
      <c r="AAS80" s="18"/>
      <c r="AAT80" s="18"/>
      <c r="AAU80" s="18"/>
      <c r="AAV80" s="18"/>
      <c r="AAW80" s="18"/>
      <c r="AAX80" s="18"/>
      <c r="AAY80" s="18"/>
      <c r="AAZ80" s="18"/>
      <c r="ABA80" s="18"/>
      <c r="ABB80" s="18"/>
      <c r="ABC80" s="18"/>
      <c r="ABD80" s="18"/>
      <c r="ABE80" s="18"/>
      <c r="ABF80" s="18"/>
      <c r="ABG80" s="18"/>
      <c r="ABH80" s="18"/>
      <c r="ABI80" s="18"/>
      <c r="ABJ80" s="18"/>
      <c r="ABK80" s="18"/>
      <c r="ABL80" s="18"/>
      <c r="ABM80" s="18"/>
      <c r="ABN80" s="18"/>
      <c r="ABO80" s="18"/>
      <c r="ABP80" s="18"/>
      <c r="ABQ80" s="18"/>
      <c r="ABR80" s="18"/>
      <c r="ABS80" s="18"/>
      <c r="ABT80" s="18"/>
      <c r="ABU80" s="18"/>
      <c r="ABV80" s="18"/>
      <c r="ABW80" s="18"/>
      <c r="ABX80" s="18"/>
      <c r="ABY80" s="18"/>
      <c r="ABZ80" s="18"/>
      <c r="ACA80" s="18"/>
      <c r="ACB80" s="18"/>
      <c r="ACC80" s="18"/>
      <c r="ACD80" s="18"/>
      <c r="ACE80" s="18"/>
      <c r="ACF80" s="18"/>
      <c r="ACG80" s="18"/>
      <c r="ACH80" s="18"/>
      <c r="ACI80" s="18"/>
      <c r="ACJ80" s="18"/>
      <c r="ACK80" s="18"/>
      <c r="ACL80" s="18"/>
      <c r="ACM80" s="18"/>
      <c r="ACN80" s="18"/>
      <c r="ACO80" s="18"/>
      <c r="ACP80" s="18"/>
      <c r="ACQ80" s="18"/>
      <c r="ACR80" s="18"/>
      <c r="ACS80" s="18"/>
      <c r="ACT80" s="18"/>
      <c r="ACU80" s="18"/>
      <c r="ACV80" s="18"/>
      <c r="ACW80" s="18"/>
      <c r="ACX80" s="18"/>
      <c r="ACY80" s="18"/>
      <c r="ACZ80" s="18"/>
      <c r="ADA80" s="18"/>
      <c r="ADB80" s="18"/>
      <c r="ADC80" s="18"/>
      <c r="ADD80" s="18"/>
      <c r="ADE80" s="18"/>
      <c r="ADF80" s="18"/>
      <c r="ADG80" s="18"/>
    </row>
    <row r="81" spans="1:787" x14ac:dyDescent="0.25">
      <c r="A81" s="58" t="s">
        <v>465</v>
      </c>
      <c r="B81" s="58" t="s">
        <v>466</v>
      </c>
      <c r="C81" s="58" t="s">
        <v>467</v>
      </c>
      <c r="D81" s="59">
        <v>70700</v>
      </c>
      <c r="E81" s="59" t="str">
        <f>VLOOKUP(C81,Data_PulledFromUniProt!$B$2:$E$782,4,FALSE)</f>
        <v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v>
      </c>
      <c r="F81" s="58">
        <v>6.39</v>
      </c>
      <c r="G81" s="81">
        <v>0</v>
      </c>
      <c r="H81" s="81">
        <v>0</v>
      </c>
      <c r="I81" s="81">
        <v>1</v>
      </c>
      <c r="J81" s="81">
        <v>2</v>
      </c>
      <c r="K81" s="81">
        <v>0</v>
      </c>
      <c r="L81" s="81">
        <v>0</v>
      </c>
      <c r="M81" s="81">
        <v>1</v>
      </c>
      <c r="N81" s="81">
        <v>0</v>
      </c>
      <c r="O81" s="81">
        <v>0</v>
      </c>
      <c r="P81" s="81">
        <v>1.5</v>
      </c>
      <c r="Q81" s="81">
        <v>0</v>
      </c>
      <c r="R81" s="81">
        <v>0</v>
      </c>
      <c r="S81" s="81">
        <v>0</v>
      </c>
      <c r="T81" s="81">
        <v>0</v>
      </c>
      <c r="U81" s="81">
        <v>0</v>
      </c>
      <c r="V81" s="81">
        <v>0</v>
      </c>
      <c r="W81" s="81">
        <v>1.67</v>
      </c>
      <c r="X81" s="81">
        <v>3</v>
      </c>
      <c r="Y81" s="81">
        <v>0</v>
      </c>
      <c r="Z81" s="81">
        <v>0</v>
      </c>
      <c r="AA81" s="81">
        <v>1</v>
      </c>
      <c r="AB81" s="81">
        <v>0</v>
      </c>
      <c r="AC81" s="81">
        <v>0</v>
      </c>
      <c r="AD81" s="81">
        <v>0</v>
      </c>
      <c r="AE81" s="81">
        <v>3</v>
      </c>
      <c r="AF81" s="81">
        <v>0</v>
      </c>
      <c r="AG81" s="81">
        <v>0</v>
      </c>
      <c r="AH81" s="81">
        <v>0</v>
      </c>
      <c r="AI81" s="81">
        <v>0</v>
      </c>
      <c r="AJ81" s="81">
        <v>0</v>
      </c>
      <c r="AK81" s="81">
        <v>0</v>
      </c>
      <c r="AL81" s="81">
        <v>0</v>
      </c>
      <c r="AM81" s="81">
        <v>0</v>
      </c>
      <c r="AN81" s="81">
        <v>0</v>
      </c>
      <c r="AO81" s="81">
        <v>0</v>
      </c>
      <c r="AP81" s="81">
        <v>0</v>
      </c>
      <c r="AQ81" s="81">
        <v>0</v>
      </c>
      <c r="AR81" s="81">
        <v>0</v>
      </c>
      <c r="AS81" s="81">
        <v>0</v>
      </c>
      <c r="AT81" s="81">
        <v>0</v>
      </c>
      <c r="AU81" s="81">
        <v>0</v>
      </c>
      <c r="AV81" s="81">
        <v>3</v>
      </c>
      <c r="AW81" s="81">
        <v>3</v>
      </c>
      <c r="AX81" s="81">
        <v>0</v>
      </c>
      <c r="AY81" s="81">
        <v>4</v>
      </c>
      <c r="AZ81" s="81">
        <v>0</v>
      </c>
      <c r="BA81" s="81">
        <v>0</v>
      </c>
      <c r="BB81" s="81">
        <v>1</v>
      </c>
      <c r="BC81" s="81">
        <v>0</v>
      </c>
      <c r="BD81" s="81">
        <v>0</v>
      </c>
      <c r="BE81" s="81">
        <v>0</v>
      </c>
      <c r="BF81" s="81">
        <v>1</v>
      </c>
      <c r="BG81" s="81">
        <v>0</v>
      </c>
      <c r="BH81" s="81">
        <v>0</v>
      </c>
      <c r="BI81" s="81">
        <v>0</v>
      </c>
      <c r="BJ81" s="81">
        <v>0</v>
      </c>
      <c r="BK81" s="81">
        <v>2</v>
      </c>
      <c r="BL81" s="81">
        <v>2</v>
      </c>
      <c r="BM81" s="81">
        <v>0</v>
      </c>
      <c r="BN81" s="81">
        <v>1</v>
      </c>
      <c r="BO81" s="81">
        <v>0</v>
      </c>
      <c r="BP81" s="81">
        <v>2</v>
      </c>
      <c r="BQ81" s="81">
        <v>2</v>
      </c>
      <c r="BR81" s="81">
        <v>0</v>
      </c>
      <c r="BS81" s="81">
        <v>4</v>
      </c>
      <c r="BT81" s="81">
        <v>6</v>
      </c>
      <c r="BU81" s="81">
        <v>0</v>
      </c>
      <c r="BV81" s="81">
        <v>0</v>
      </c>
      <c r="BW81" s="81">
        <v>0</v>
      </c>
      <c r="BX81" s="81">
        <v>0</v>
      </c>
      <c r="BY81" s="81">
        <v>0</v>
      </c>
      <c r="BZ81" s="81">
        <v>5</v>
      </c>
      <c r="CA81" s="81">
        <v>1</v>
      </c>
      <c r="CB81" s="81">
        <v>6</v>
      </c>
      <c r="CC81" s="81">
        <v>0</v>
      </c>
      <c r="CD81" s="81">
        <v>0</v>
      </c>
      <c r="CE81" s="81">
        <v>0</v>
      </c>
      <c r="CF81" s="81">
        <v>0</v>
      </c>
      <c r="CG81" s="81">
        <v>0</v>
      </c>
      <c r="CH81" s="81">
        <v>0</v>
      </c>
      <c r="CI81" s="81">
        <v>0</v>
      </c>
      <c r="CJ81" s="81">
        <v>0</v>
      </c>
      <c r="CK81" s="81">
        <v>0</v>
      </c>
      <c r="CL81" s="81">
        <v>4</v>
      </c>
      <c r="CM81" s="81">
        <v>0</v>
      </c>
      <c r="CN81" s="81">
        <v>2</v>
      </c>
      <c r="CO81" s="81">
        <v>8</v>
      </c>
      <c r="CP81" s="81">
        <v>0</v>
      </c>
      <c r="CQ81" s="81">
        <v>0</v>
      </c>
      <c r="CR81" s="81">
        <v>3</v>
      </c>
      <c r="CS81" s="81">
        <v>0</v>
      </c>
      <c r="CT81" s="81">
        <v>0</v>
      </c>
      <c r="CU81" s="81">
        <v>0</v>
      </c>
      <c r="CV81" s="81">
        <v>0</v>
      </c>
      <c r="CW81" s="81">
        <v>0</v>
      </c>
      <c r="CX81" s="81">
        <v>0</v>
      </c>
      <c r="CY81" s="81">
        <v>0</v>
      </c>
      <c r="CZ81" s="81">
        <v>3</v>
      </c>
      <c r="DA81" s="81">
        <v>0</v>
      </c>
      <c r="DB81" s="81">
        <v>4</v>
      </c>
      <c r="DC81" s="81">
        <v>1</v>
      </c>
      <c r="DD81" s="81">
        <v>0</v>
      </c>
      <c r="DE81" s="81">
        <v>2</v>
      </c>
      <c r="DF81" s="81">
        <v>3</v>
      </c>
      <c r="DG81" s="81">
        <v>4</v>
      </c>
      <c r="DH81" s="81">
        <v>0</v>
      </c>
      <c r="DI81" s="81">
        <v>6</v>
      </c>
      <c r="DJ81" s="81">
        <v>0</v>
      </c>
      <c r="DK81" s="81">
        <v>0</v>
      </c>
      <c r="DL81" s="81">
        <v>5</v>
      </c>
      <c r="DM81" s="81">
        <v>3</v>
      </c>
      <c r="DN81" s="81">
        <v>2</v>
      </c>
      <c r="DO81" s="81">
        <v>0</v>
      </c>
      <c r="DP81" s="81">
        <v>0</v>
      </c>
      <c r="DQ81" s="81">
        <v>0</v>
      </c>
      <c r="DR81" s="81">
        <v>0</v>
      </c>
      <c r="DS81" s="81">
        <v>0</v>
      </c>
      <c r="DT81" s="81">
        <v>0</v>
      </c>
      <c r="DU81" s="81">
        <v>0</v>
      </c>
      <c r="DV81" s="81">
        <v>3</v>
      </c>
      <c r="DW81" s="81">
        <v>0</v>
      </c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  <c r="JG81" s="18"/>
      <c r="JH81" s="18"/>
      <c r="JI81" s="18"/>
      <c r="JJ81" s="18"/>
      <c r="JK81" s="18"/>
      <c r="JL81" s="18"/>
      <c r="JM81" s="18"/>
      <c r="JN81" s="18"/>
      <c r="JO81" s="18"/>
      <c r="JP81" s="18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8"/>
      <c r="KG81" s="18"/>
      <c r="KH81" s="18"/>
      <c r="KI81" s="18"/>
      <c r="KJ81" s="18"/>
      <c r="KK81" s="18"/>
      <c r="KL81" s="18"/>
      <c r="KM81" s="18"/>
      <c r="KN81" s="18"/>
      <c r="KO81" s="18"/>
      <c r="KP81" s="18"/>
      <c r="KQ81" s="18"/>
      <c r="KR81" s="18"/>
      <c r="KS81" s="18"/>
      <c r="KT81" s="18"/>
      <c r="KU81" s="18"/>
      <c r="KV81" s="18"/>
      <c r="KW81" s="18"/>
      <c r="KX81" s="18"/>
      <c r="KY81" s="18"/>
      <c r="KZ81" s="18"/>
      <c r="LA81" s="18"/>
      <c r="LB81" s="18"/>
      <c r="LC81" s="18"/>
      <c r="LD81" s="18"/>
      <c r="LE81" s="18"/>
      <c r="LF81" s="18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18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8"/>
      <c r="MG81" s="18"/>
      <c r="MH81" s="18"/>
      <c r="MI81" s="18"/>
      <c r="MJ81" s="18"/>
      <c r="MK81" s="18"/>
      <c r="ML81" s="18"/>
      <c r="MM81" s="18"/>
      <c r="MN81" s="18"/>
      <c r="MO81" s="18"/>
      <c r="MP81" s="18"/>
      <c r="MQ81" s="18"/>
      <c r="MR81" s="18"/>
      <c r="MS81" s="18"/>
      <c r="MT81" s="18"/>
      <c r="MU81" s="18"/>
      <c r="MV81" s="18"/>
      <c r="MW81" s="18"/>
      <c r="MX81" s="18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8"/>
      <c r="NX81" s="18"/>
      <c r="NY81" s="18"/>
      <c r="NZ81" s="18"/>
      <c r="OA81" s="18"/>
      <c r="OB81" s="18"/>
      <c r="OC81" s="18"/>
      <c r="OD81" s="18"/>
      <c r="OE81" s="18"/>
      <c r="OF81" s="18"/>
      <c r="OG81" s="18"/>
      <c r="OH81" s="18"/>
      <c r="OI81" s="18"/>
      <c r="OJ81" s="18"/>
      <c r="OK81" s="18"/>
      <c r="OL81" s="18"/>
      <c r="OM81" s="18"/>
      <c r="ON81" s="18"/>
      <c r="OO81" s="18"/>
      <c r="OP81" s="18"/>
      <c r="OQ81" s="18"/>
      <c r="OR81" s="18"/>
      <c r="OS81" s="18"/>
      <c r="OT81" s="18"/>
      <c r="OU81" s="18"/>
      <c r="OV81" s="18"/>
      <c r="OW81" s="18"/>
      <c r="OX81" s="18"/>
      <c r="OY81" s="18"/>
      <c r="OZ81" s="18"/>
      <c r="PA81" s="18"/>
      <c r="PB81" s="18"/>
      <c r="PC81" s="18"/>
      <c r="PD81" s="18"/>
      <c r="PE81" s="18"/>
      <c r="PF81" s="18"/>
      <c r="PG81" s="18"/>
      <c r="PH81" s="18"/>
      <c r="PI81" s="18"/>
      <c r="PJ81" s="18"/>
      <c r="PK81" s="18"/>
      <c r="PL81" s="18"/>
      <c r="PM81" s="18"/>
      <c r="PN81" s="18"/>
      <c r="PO81" s="18"/>
      <c r="PP81" s="18"/>
      <c r="PQ81" s="18"/>
      <c r="PR81" s="18"/>
      <c r="PS81" s="18"/>
      <c r="PT81" s="18"/>
      <c r="PU81" s="18"/>
      <c r="PV81" s="18"/>
      <c r="PW81" s="18"/>
      <c r="PX81" s="18"/>
      <c r="PY81" s="18"/>
      <c r="PZ81" s="18"/>
      <c r="QA81" s="18"/>
      <c r="QB81" s="18"/>
      <c r="QC81" s="18"/>
      <c r="QD81" s="18"/>
      <c r="QE81" s="18"/>
      <c r="QF81" s="18"/>
      <c r="QG81" s="18"/>
      <c r="QH81" s="18"/>
      <c r="QI81" s="18"/>
      <c r="QJ81" s="18"/>
      <c r="QK81" s="18"/>
      <c r="QL81" s="18"/>
      <c r="QM81" s="18"/>
      <c r="QN81" s="18"/>
      <c r="QO81" s="18"/>
      <c r="QP81" s="18"/>
      <c r="QQ81" s="18"/>
      <c r="QR81" s="18"/>
      <c r="QS81" s="18"/>
      <c r="QT81" s="18"/>
      <c r="QU81" s="18"/>
      <c r="QV81" s="18"/>
      <c r="QW81" s="18"/>
      <c r="QX81" s="18"/>
      <c r="QY81" s="18"/>
      <c r="QZ81" s="18"/>
      <c r="RA81" s="18"/>
      <c r="RB81" s="18"/>
      <c r="RC81" s="18"/>
      <c r="RD81" s="18"/>
      <c r="RE81" s="18"/>
      <c r="RF81" s="18"/>
      <c r="RG81" s="18"/>
      <c r="RH81" s="18"/>
      <c r="RI81" s="18"/>
      <c r="RJ81" s="18"/>
      <c r="RK81" s="18"/>
      <c r="RL81" s="18"/>
      <c r="RM81" s="18"/>
      <c r="RN81" s="18"/>
      <c r="RO81" s="18"/>
      <c r="RP81" s="18"/>
      <c r="RQ81" s="18"/>
      <c r="RR81" s="18"/>
      <c r="RS81" s="18"/>
      <c r="RT81" s="18"/>
      <c r="RU81" s="18"/>
      <c r="RV81" s="18"/>
      <c r="RW81" s="18"/>
      <c r="RX81" s="18"/>
      <c r="RY81" s="18"/>
      <c r="RZ81" s="18"/>
      <c r="SA81" s="18"/>
      <c r="SB81" s="18"/>
      <c r="SC81" s="18"/>
      <c r="SD81" s="18"/>
      <c r="SE81" s="18"/>
      <c r="SF81" s="18"/>
      <c r="SG81" s="18"/>
      <c r="SH81" s="18"/>
      <c r="SI81" s="18"/>
      <c r="SJ81" s="18"/>
      <c r="SK81" s="18"/>
      <c r="SL81" s="18"/>
      <c r="SM81" s="18"/>
      <c r="SN81" s="18"/>
      <c r="SO81" s="18"/>
      <c r="SP81" s="18"/>
      <c r="SQ81" s="18"/>
      <c r="SR81" s="18"/>
      <c r="SS81" s="18"/>
      <c r="ST81" s="18"/>
      <c r="SU81" s="18"/>
      <c r="SV81" s="18"/>
      <c r="SW81" s="18"/>
      <c r="SX81" s="18"/>
      <c r="SY81" s="18"/>
      <c r="SZ81" s="18"/>
      <c r="TA81" s="18"/>
      <c r="TB81" s="18"/>
      <c r="TC81" s="18"/>
      <c r="TD81" s="18"/>
      <c r="TE81" s="18"/>
      <c r="TF81" s="18"/>
      <c r="TG81" s="18"/>
      <c r="TH81" s="18"/>
      <c r="TI81" s="18"/>
      <c r="TJ81" s="18"/>
      <c r="TK81" s="18"/>
      <c r="TL81" s="18"/>
      <c r="TM81" s="18"/>
      <c r="TN81" s="18"/>
      <c r="TO81" s="18"/>
      <c r="TP81" s="18"/>
      <c r="TQ81" s="18"/>
      <c r="TR81" s="18"/>
      <c r="TS81" s="18"/>
      <c r="TT81" s="18"/>
      <c r="TU81" s="18"/>
      <c r="TV81" s="18"/>
      <c r="TW81" s="18"/>
      <c r="TX81" s="18"/>
      <c r="TY81" s="18"/>
      <c r="TZ81" s="18"/>
      <c r="UA81" s="18"/>
      <c r="UB81" s="18"/>
      <c r="UC81" s="18"/>
      <c r="UD81" s="18"/>
      <c r="UE81" s="18"/>
      <c r="UF81" s="18"/>
      <c r="UG81" s="18"/>
      <c r="UH81" s="18"/>
      <c r="UI81" s="18"/>
      <c r="UJ81" s="18"/>
      <c r="UK81" s="18"/>
      <c r="UL81" s="18"/>
      <c r="UM81" s="18"/>
      <c r="UN81" s="18"/>
      <c r="UO81" s="18"/>
      <c r="UP81" s="18"/>
      <c r="UQ81" s="18"/>
      <c r="UR81" s="18"/>
      <c r="US81" s="18"/>
      <c r="UT81" s="18"/>
      <c r="UU81" s="18"/>
      <c r="UV81" s="18"/>
      <c r="UW81" s="18"/>
      <c r="UX81" s="18"/>
      <c r="UY81" s="18"/>
      <c r="UZ81" s="18"/>
      <c r="VA81" s="18"/>
      <c r="VB81" s="18"/>
      <c r="VC81" s="18"/>
      <c r="VD81" s="18"/>
      <c r="VE81" s="18"/>
      <c r="VF81" s="18"/>
      <c r="VG81" s="18"/>
      <c r="VH81" s="18"/>
      <c r="VI81" s="18"/>
      <c r="VJ81" s="18"/>
      <c r="VK81" s="18"/>
      <c r="VL81" s="18"/>
      <c r="VM81" s="18"/>
      <c r="VN81" s="18"/>
      <c r="VO81" s="18"/>
      <c r="VP81" s="18"/>
      <c r="VQ81" s="18"/>
      <c r="VR81" s="18"/>
      <c r="VS81" s="18"/>
      <c r="VT81" s="18"/>
      <c r="VU81" s="18"/>
      <c r="VV81" s="18"/>
      <c r="VW81" s="18"/>
      <c r="VX81" s="18"/>
      <c r="VY81" s="18"/>
      <c r="VZ81" s="18"/>
      <c r="WA81" s="18"/>
      <c r="WB81" s="18"/>
      <c r="WC81" s="18"/>
      <c r="WD81" s="18"/>
      <c r="WE81" s="18"/>
      <c r="WF81" s="18"/>
      <c r="WG81" s="18"/>
      <c r="WH81" s="18"/>
      <c r="WI81" s="18"/>
      <c r="WJ81" s="18"/>
      <c r="WK81" s="18"/>
      <c r="WL81" s="18"/>
      <c r="WM81" s="18"/>
      <c r="WN81" s="18"/>
      <c r="WO81" s="18"/>
      <c r="WP81" s="18"/>
      <c r="WQ81" s="18"/>
      <c r="WR81" s="18"/>
      <c r="WS81" s="18"/>
      <c r="WT81" s="18"/>
      <c r="WU81" s="18"/>
      <c r="WV81" s="18"/>
      <c r="WW81" s="18"/>
      <c r="WX81" s="18"/>
      <c r="WY81" s="18"/>
      <c r="WZ81" s="18"/>
      <c r="XA81" s="18"/>
      <c r="XB81" s="18"/>
      <c r="XC81" s="18"/>
      <c r="XD81" s="18"/>
      <c r="XE81" s="18"/>
      <c r="XF81" s="18"/>
      <c r="XG81" s="18"/>
      <c r="XH81" s="18"/>
      <c r="XI81" s="18"/>
      <c r="XJ81" s="18"/>
      <c r="XK81" s="18"/>
      <c r="XL81" s="18"/>
      <c r="XM81" s="18"/>
      <c r="XN81" s="18"/>
      <c r="XO81" s="18"/>
      <c r="XP81" s="18"/>
      <c r="XQ81" s="18"/>
      <c r="XR81" s="18"/>
      <c r="XS81" s="18"/>
      <c r="XT81" s="18"/>
      <c r="XU81" s="18"/>
      <c r="XV81" s="18"/>
      <c r="XW81" s="18"/>
      <c r="XX81" s="18"/>
      <c r="XY81" s="18"/>
      <c r="XZ81" s="18"/>
      <c r="YA81" s="18"/>
      <c r="YB81" s="18"/>
      <c r="YC81" s="18"/>
      <c r="YD81" s="18"/>
      <c r="YE81" s="18"/>
      <c r="YF81" s="18"/>
      <c r="YG81" s="18"/>
      <c r="YH81" s="18"/>
      <c r="YI81" s="18"/>
      <c r="YJ81" s="18"/>
      <c r="YK81" s="18"/>
      <c r="YL81" s="18"/>
      <c r="YM81" s="18"/>
      <c r="YN81" s="18"/>
      <c r="YO81" s="18"/>
      <c r="YP81" s="18"/>
      <c r="YQ81" s="18"/>
      <c r="YR81" s="18"/>
      <c r="YS81" s="18"/>
      <c r="YT81" s="18"/>
      <c r="YU81" s="18"/>
      <c r="YV81" s="18"/>
      <c r="YW81" s="18"/>
      <c r="YX81" s="18"/>
      <c r="YY81" s="18"/>
      <c r="YZ81" s="18"/>
      <c r="ZA81" s="18"/>
      <c r="ZB81" s="18"/>
      <c r="ZC81" s="18"/>
      <c r="ZD81" s="18"/>
      <c r="ZE81" s="18"/>
      <c r="ZF81" s="18"/>
      <c r="ZG81" s="18"/>
      <c r="ZH81" s="18"/>
      <c r="ZI81" s="18"/>
      <c r="ZJ81" s="18"/>
      <c r="ZK81" s="18"/>
      <c r="ZL81" s="18"/>
      <c r="ZM81" s="18"/>
      <c r="ZN81" s="18"/>
      <c r="ZO81" s="18"/>
      <c r="ZP81" s="18"/>
      <c r="ZQ81" s="18"/>
      <c r="ZR81" s="18"/>
      <c r="ZS81" s="18"/>
      <c r="ZT81" s="18"/>
      <c r="ZU81" s="18"/>
      <c r="ZV81" s="18"/>
      <c r="ZW81" s="18"/>
      <c r="ZX81" s="18"/>
      <c r="ZY81" s="18"/>
      <c r="ZZ81" s="18"/>
      <c r="AAA81" s="18"/>
      <c r="AAB81" s="18"/>
      <c r="AAC81" s="18"/>
      <c r="AAD81" s="18"/>
      <c r="AAE81" s="18"/>
      <c r="AAF81" s="18"/>
      <c r="AAG81" s="18"/>
      <c r="AAH81" s="18"/>
      <c r="AAI81" s="18"/>
      <c r="AAJ81" s="18"/>
      <c r="AAK81" s="18"/>
      <c r="AAL81" s="18"/>
      <c r="AAM81" s="18"/>
      <c r="AAN81" s="18"/>
      <c r="AAO81" s="18"/>
      <c r="AAP81" s="18"/>
      <c r="AAQ81" s="18"/>
      <c r="AAR81" s="18"/>
      <c r="AAS81" s="18"/>
      <c r="AAT81" s="18"/>
      <c r="AAU81" s="18"/>
      <c r="AAV81" s="18"/>
      <c r="AAW81" s="18"/>
      <c r="AAX81" s="18"/>
      <c r="AAY81" s="18"/>
      <c r="AAZ81" s="18"/>
      <c r="ABA81" s="18"/>
      <c r="ABB81" s="18"/>
      <c r="ABC81" s="18"/>
      <c r="ABD81" s="18"/>
      <c r="ABE81" s="18"/>
      <c r="ABF81" s="18"/>
      <c r="ABG81" s="18"/>
      <c r="ABH81" s="18"/>
      <c r="ABI81" s="18"/>
      <c r="ABJ81" s="18"/>
      <c r="ABK81" s="18"/>
      <c r="ABL81" s="18"/>
      <c r="ABM81" s="18"/>
      <c r="ABN81" s="18"/>
      <c r="ABO81" s="18"/>
      <c r="ABP81" s="18"/>
      <c r="ABQ81" s="18"/>
      <c r="ABR81" s="18"/>
      <c r="ABS81" s="18"/>
      <c r="ABT81" s="18"/>
      <c r="ABU81" s="18"/>
      <c r="ABV81" s="18"/>
      <c r="ABW81" s="18"/>
      <c r="ABX81" s="18"/>
      <c r="ABY81" s="18"/>
      <c r="ABZ81" s="18"/>
      <c r="ACA81" s="18"/>
      <c r="ACB81" s="18"/>
      <c r="ACC81" s="18"/>
      <c r="ACD81" s="18"/>
      <c r="ACE81" s="18"/>
      <c r="ACF81" s="18"/>
      <c r="ACG81" s="18"/>
      <c r="ACH81" s="18"/>
      <c r="ACI81" s="18"/>
      <c r="ACJ81" s="18"/>
      <c r="ACK81" s="18"/>
      <c r="ACL81" s="18"/>
      <c r="ACM81" s="18"/>
      <c r="ACN81" s="18"/>
      <c r="ACO81" s="18"/>
      <c r="ACP81" s="18"/>
      <c r="ACQ81" s="18"/>
      <c r="ACR81" s="18"/>
      <c r="ACS81" s="18"/>
      <c r="ACT81" s="18"/>
      <c r="ACU81" s="18"/>
      <c r="ACV81" s="18"/>
      <c r="ACW81" s="18"/>
      <c r="ACX81" s="18"/>
      <c r="ACY81" s="18"/>
      <c r="ACZ81" s="18"/>
      <c r="ADA81" s="18"/>
      <c r="ADB81" s="18"/>
      <c r="ADC81" s="18"/>
      <c r="ADD81" s="18"/>
      <c r="ADE81" s="18"/>
      <c r="ADF81" s="18"/>
      <c r="ADG81" s="18"/>
    </row>
    <row r="82" spans="1:787" x14ac:dyDescent="0.25">
      <c r="A82" s="58" t="s">
        <v>468</v>
      </c>
      <c r="B82" s="58" t="s">
        <v>469</v>
      </c>
      <c r="C82" s="58" t="s">
        <v>470</v>
      </c>
      <c r="D82" s="59">
        <v>54700</v>
      </c>
      <c r="E82" s="59" t="str">
        <f>VLOOKUP(C82,Data_PulledFromUniProt!$B$2:$E$782,4,FALSE)</f>
        <v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v>
      </c>
      <c r="F82" s="58">
        <v>5.87</v>
      </c>
      <c r="G82" s="81">
        <v>0</v>
      </c>
      <c r="H82" s="81">
        <v>217</v>
      </c>
      <c r="I82" s="81">
        <v>0</v>
      </c>
      <c r="J82" s="81">
        <v>0</v>
      </c>
      <c r="K82" s="81">
        <v>110</v>
      </c>
      <c r="L82" s="81">
        <v>0</v>
      </c>
      <c r="M82" s="81">
        <v>0</v>
      </c>
      <c r="N82" s="81">
        <v>0</v>
      </c>
      <c r="O82" s="81">
        <v>0</v>
      </c>
      <c r="P82" s="81">
        <v>1</v>
      </c>
      <c r="Q82" s="81">
        <v>0</v>
      </c>
      <c r="R82" s="81">
        <v>0</v>
      </c>
      <c r="S82" s="81">
        <v>6</v>
      </c>
      <c r="T82" s="81">
        <v>0</v>
      </c>
      <c r="U82" s="81">
        <v>0</v>
      </c>
      <c r="V82" s="81">
        <v>0</v>
      </c>
      <c r="W82" s="81">
        <v>0</v>
      </c>
      <c r="X82" s="81">
        <v>0</v>
      </c>
      <c r="Y82" s="81">
        <v>60</v>
      </c>
      <c r="Z82" s="81">
        <v>0</v>
      </c>
      <c r="AA82" s="81">
        <v>0</v>
      </c>
      <c r="AB82" s="81">
        <v>57</v>
      </c>
      <c r="AC82" s="81">
        <v>132</v>
      </c>
      <c r="AD82" s="81">
        <v>45</v>
      </c>
      <c r="AE82" s="81">
        <v>0</v>
      </c>
      <c r="AF82" s="81">
        <v>185</v>
      </c>
      <c r="AG82" s="81">
        <v>107</v>
      </c>
      <c r="AH82" s="81">
        <v>121</v>
      </c>
      <c r="AI82" s="81">
        <v>7</v>
      </c>
      <c r="AJ82" s="81">
        <v>0</v>
      </c>
      <c r="AK82" s="81">
        <v>0</v>
      </c>
      <c r="AL82" s="81">
        <v>0</v>
      </c>
      <c r="AM82" s="81">
        <v>0</v>
      </c>
      <c r="AN82" s="81">
        <v>129</v>
      </c>
      <c r="AO82" s="81">
        <v>99</v>
      </c>
      <c r="AP82" s="81">
        <v>0</v>
      </c>
      <c r="AQ82" s="81">
        <v>0</v>
      </c>
      <c r="AR82" s="81">
        <v>1</v>
      </c>
      <c r="AS82" s="81">
        <v>0</v>
      </c>
      <c r="AT82" s="81">
        <v>0</v>
      </c>
      <c r="AU82" s="81">
        <v>0</v>
      </c>
      <c r="AV82" s="81">
        <v>0</v>
      </c>
      <c r="AW82" s="81">
        <v>0</v>
      </c>
      <c r="AX82" s="81">
        <v>0</v>
      </c>
      <c r="AY82" s="81">
        <v>0</v>
      </c>
      <c r="AZ82" s="81">
        <v>0</v>
      </c>
      <c r="BA82" s="81">
        <v>0</v>
      </c>
      <c r="BB82" s="81">
        <v>161</v>
      </c>
      <c r="BC82" s="81">
        <v>0</v>
      </c>
      <c r="BD82" s="81">
        <v>181</v>
      </c>
      <c r="BE82" s="81">
        <v>0</v>
      </c>
      <c r="BF82" s="81">
        <v>0</v>
      </c>
      <c r="BG82" s="81">
        <v>86.5</v>
      </c>
      <c r="BH82" s="81">
        <v>0</v>
      </c>
      <c r="BI82" s="81">
        <v>0</v>
      </c>
      <c r="BJ82" s="81">
        <v>0</v>
      </c>
      <c r="BK82" s="81">
        <v>0</v>
      </c>
      <c r="BL82" s="81">
        <v>0</v>
      </c>
      <c r="BM82" s="81">
        <v>0</v>
      </c>
      <c r="BN82" s="81">
        <v>0</v>
      </c>
      <c r="BO82" s="81">
        <v>100</v>
      </c>
      <c r="BP82" s="81">
        <v>0</v>
      </c>
      <c r="BQ82" s="81">
        <v>0</v>
      </c>
      <c r="BR82" s="81">
        <v>159</v>
      </c>
      <c r="BS82" s="81">
        <v>0</v>
      </c>
      <c r="BT82" s="81">
        <v>0</v>
      </c>
      <c r="BU82" s="81">
        <v>0</v>
      </c>
      <c r="BV82" s="81">
        <v>0</v>
      </c>
      <c r="BW82" s="81">
        <v>0</v>
      </c>
      <c r="BX82" s="81">
        <v>5</v>
      </c>
      <c r="BY82" s="81">
        <v>0</v>
      </c>
      <c r="BZ82" s="81">
        <v>0</v>
      </c>
      <c r="CA82" s="81">
        <v>108</v>
      </c>
      <c r="CB82" s="81">
        <v>0</v>
      </c>
      <c r="CC82" s="81">
        <v>191</v>
      </c>
      <c r="CD82" s="81">
        <v>0</v>
      </c>
      <c r="CE82" s="81">
        <v>229</v>
      </c>
      <c r="CF82" s="81">
        <v>5</v>
      </c>
      <c r="CG82" s="81">
        <v>0</v>
      </c>
      <c r="CH82" s="81">
        <v>83</v>
      </c>
      <c r="CI82" s="81">
        <v>0</v>
      </c>
      <c r="CJ82" s="81">
        <v>166</v>
      </c>
      <c r="CK82" s="81">
        <v>211</v>
      </c>
      <c r="CL82" s="81">
        <v>0</v>
      </c>
      <c r="CM82" s="81">
        <v>0</v>
      </c>
      <c r="CN82" s="81">
        <v>0</v>
      </c>
      <c r="CO82" s="81">
        <v>0</v>
      </c>
      <c r="CP82" s="81">
        <v>2</v>
      </c>
      <c r="CQ82" s="81">
        <v>0</v>
      </c>
      <c r="CR82" s="81">
        <v>0</v>
      </c>
      <c r="CS82" s="81">
        <v>2</v>
      </c>
      <c r="CT82" s="81">
        <v>193</v>
      </c>
      <c r="CU82" s="81">
        <v>220</v>
      </c>
      <c r="CV82" s="81">
        <v>0</v>
      </c>
      <c r="CW82" s="81">
        <v>0</v>
      </c>
      <c r="CX82" s="81">
        <v>9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7</v>
      </c>
      <c r="DF82" s="81">
        <v>0</v>
      </c>
      <c r="DG82" s="81">
        <v>0</v>
      </c>
      <c r="DH82" s="81">
        <v>131</v>
      </c>
      <c r="DI82" s="81">
        <v>0</v>
      </c>
      <c r="DJ82" s="81">
        <v>0</v>
      </c>
      <c r="DK82" s="81">
        <v>0</v>
      </c>
      <c r="DL82" s="81">
        <v>0</v>
      </c>
      <c r="DM82" s="81">
        <v>0</v>
      </c>
      <c r="DN82" s="81">
        <v>179</v>
      </c>
      <c r="DO82" s="81">
        <v>188</v>
      </c>
      <c r="DP82" s="81">
        <v>174</v>
      </c>
      <c r="DQ82" s="81">
        <v>61</v>
      </c>
      <c r="DR82" s="81">
        <v>1</v>
      </c>
      <c r="DS82" s="81">
        <v>0</v>
      </c>
      <c r="DT82" s="81">
        <v>0</v>
      </c>
      <c r="DU82" s="81">
        <v>91</v>
      </c>
      <c r="DV82" s="81">
        <v>0</v>
      </c>
      <c r="DW82" s="81">
        <v>0</v>
      </c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  <c r="JG82" s="18"/>
      <c r="JH82" s="18"/>
      <c r="JI82" s="18"/>
      <c r="JJ82" s="18"/>
      <c r="JK82" s="18"/>
      <c r="JL82" s="18"/>
      <c r="JM82" s="18"/>
      <c r="JN82" s="18"/>
      <c r="JO82" s="18"/>
      <c r="JP82" s="18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8"/>
      <c r="KH82" s="18"/>
      <c r="KI82" s="18"/>
      <c r="KJ82" s="18"/>
      <c r="KK82" s="18"/>
      <c r="KL82" s="18"/>
      <c r="KM82" s="18"/>
      <c r="KN82" s="18"/>
      <c r="KO82" s="18"/>
      <c r="KP82" s="18"/>
      <c r="KQ82" s="18"/>
      <c r="KR82" s="18"/>
      <c r="KS82" s="18"/>
      <c r="KT82" s="18"/>
      <c r="KU82" s="18"/>
      <c r="KV82" s="18"/>
      <c r="KW82" s="18"/>
      <c r="KX82" s="18"/>
      <c r="KY82" s="18"/>
      <c r="KZ82" s="18"/>
      <c r="LA82" s="18"/>
      <c r="LB82" s="18"/>
      <c r="LC82" s="18"/>
      <c r="LD82" s="18"/>
      <c r="LE82" s="18"/>
      <c r="LF82" s="18"/>
      <c r="LG82" s="18"/>
      <c r="LH82" s="18"/>
      <c r="LI82" s="18"/>
      <c r="LJ82" s="18"/>
      <c r="LK82" s="18"/>
      <c r="LL82" s="18"/>
      <c r="LM82" s="18"/>
      <c r="LN82" s="18"/>
      <c r="LO82" s="18"/>
      <c r="LP82" s="18"/>
      <c r="LQ82" s="18"/>
      <c r="LR82" s="18"/>
      <c r="LS82" s="18"/>
      <c r="LT82" s="18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8"/>
      <c r="MG82" s="18"/>
      <c r="MH82" s="18"/>
      <c r="MI82" s="18"/>
      <c r="MJ82" s="18"/>
      <c r="MK82" s="18"/>
      <c r="ML82" s="18"/>
      <c r="MM82" s="18"/>
      <c r="MN82" s="18"/>
      <c r="MO82" s="18"/>
      <c r="MP82" s="18"/>
      <c r="MQ82" s="18"/>
      <c r="MR82" s="18"/>
      <c r="MS82" s="18"/>
      <c r="MT82" s="18"/>
      <c r="MU82" s="18"/>
      <c r="MV82" s="18"/>
      <c r="MW82" s="18"/>
      <c r="MX82" s="18"/>
      <c r="MY82" s="18"/>
      <c r="MZ82" s="18"/>
      <c r="NA82" s="18"/>
      <c r="NB82" s="18"/>
      <c r="NC82" s="18"/>
      <c r="ND82" s="18"/>
      <c r="NE82" s="18"/>
      <c r="NF82" s="18"/>
      <c r="NG82" s="18"/>
      <c r="NH82" s="18"/>
      <c r="NI82" s="18"/>
      <c r="NJ82" s="18"/>
      <c r="NK82" s="18"/>
      <c r="NL82" s="18"/>
      <c r="NM82" s="18"/>
      <c r="NN82" s="18"/>
      <c r="NO82" s="18"/>
      <c r="NP82" s="18"/>
      <c r="NQ82" s="18"/>
      <c r="NR82" s="18"/>
      <c r="NS82" s="18"/>
      <c r="NT82" s="18"/>
      <c r="NU82" s="18"/>
      <c r="NV82" s="18"/>
      <c r="NW82" s="18"/>
      <c r="NX82" s="18"/>
      <c r="NY82" s="18"/>
      <c r="NZ82" s="18"/>
      <c r="OA82" s="18"/>
      <c r="OB82" s="18"/>
      <c r="OC82" s="18"/>
      <c r="OD82" s="18"/>
      <c r="OE82" s="18"/>
      <c r="OF82" s="18"/>
      <c r="OG82" s="18"/>
      <c r="OH82" s="18"/>
      <c r="OI82" s="18"/>
      <c r="OJ82" s="18"/>
      <c r="OK82" s="18"/>
      <c r="OL82" s="18"/>
      <c r="OM82" s="18"/>
      <c r="ON82" s="18"/>
      <c r="OO82" s="18"/>
      <c r="OP82" s="18"/>
      <c r="OQ82" s="18"/>
      <c r="OR82" s="18"/>
      <c r="OS82" s="18"/>
      <c r="OT82" s="18"/>
      <c r="OU82" s="18"/>
      <c r="OV82" s="18"/>
      <c r="OW82" s="18"/>
      <c r="OX82" s="18"/>
      <c r="OY82" s="18"/>
      <c r="OZ82" s="18"/>
      <c r="PA82" s="18"/>
      <c r="PB82" s="18"/>
      <c r="PC82" s="18"/>
      <c r="PD82" s="18"/>
      <c r="PE82" s="18"/>
      <c r="PF82" s="18"/>
      <c r="PG82" s="18"/>
      <c r="PH82" s="18"/>
      <c r="PI82" s="18"/>
      <c r="PJ82" s="18"/>
      <c r="PK82" s="18"/>
      <c r="PL82" s="18"/>
      <c r="PM82" s="18"/>
      <c r="PN82" s="18"/>
      <c r="PO82" s="18"/>
      <c r="PP82" s="18"/>
      <c r="PQ82" s="18"/>
      <c r="PR82" s="18"/>
      <c r="PS82" s="18"/>
      <c r="PT82" s="18"/>
      <c r="PU82" s="18"/>
      <c r="PV82" s="18"/>
      <c r="PW82" s="18"/>
      <c r="PX82" s="18"/>
      <c r="PY82" s="18"/>
      <c r="PZ82" s="18"/>
      <c r="QA82" s="18"/>
      <c r="QB82" s="18"/>
      <c r="QC82" s="18"/>
      <c r="QD82" s="18"/>
      <c r="QE82" s="18"/>
      <c r="QF82" s="18"/>
      <c r="QG82" s="18"/>
      <c r="QH82" s="18"/>
      <c r="QI82" s="18"/>
      <c r="QJ82" s="18"/>
      <c r="QK82" s="18"/>
      <c r="QL82" s="18"/>
      <c r="QM82" s="18"/>
      <c r="QN82" s="18"/>
      <c r="QO82" s="18"/>
      <c r="QP82" s="18"/>
      <c r="QQ82" s="18"/>
      <c r="QR82" s="18"/>
      <c r="QS82" s="18"/>
      <c r="QT82" s="18"/>
      <c r="QU82" s="18"/>
      <c r="QV82" s="18"/>
      <c r="QW82" s="18"/>
      <c r="QX82" s="18"/>
      <c r="QY82" s="18"/>
      <c r="QZ82" s="18"/>
      <c r="RA82" s="18"/>
      <c r="RB82" s="18"/>
      <c r="RC82" s="18"/>
      <c r="RD82" s="18"/>
      <c r="RE82" s="18"/>
      <c r="RF82" s="18"/>
      <c r="RG82" s="18"/>
      <c r="RH82" s="18"/>
      <c r="RI82" s="18"/>
      <c r="RJ82" s="18"/>
      <c r="RK82" s="18"/>
      <c r="RL82" s="18"/>
      <c r="RM82" s="18"/>
      <c r="RN82" s="18"/>
      <c r="RO82" s="18"/>
      <c r="RP82" s="18"/>
      <c r="RQ82" s="18"/>
      <c r="RR82" s="18"/>
      <c r="RS82" s="18"/>
      <c r="RT82" s="18"/>
      <c r="RU82" s="18"/>
      <c r="RV82" s="18"/>
      <c r="RW82" s="18"/>
      <c r="RX82" s="18"/>
      <c r="RY82" s="18"/>
      <c r="RZ82" s="18"/>
      <c r="SA82" s="18"/>
      <c r="SB82" s="18"/>
      <c r="SC82" s="18"/>
      <c r="SD82" s="18"/>
      <c r="SE82" s="18"/>
      <c r="SF82" s="18"/>
      <c r="SG82" s="18"/>
      <c r="SH82" s="18"/>
      <c r="SI82" s="18"/>
      <c r="SJ82" s="18"/>
      <c r="SK82" s="18"/>
      <c r="SL82" s="18"/>
      <c r="SM82" s="18"/>
      <c r="SN82" s="18"/>
      <c r="SO82" s="18"/>
      <c r="SP82" s="18"/>
      <c r="SQ82" s="18"/>
      <c r="SR82" s="18"/>
      <c r="SS82" s="18"/>
      <c r="ST82" s="18"/>
      <c r="SU82" s="18"/>
      <c r="SV82" s="18"/>
      <c r="SW82" s="18"/>
      <c r="SX82" s="18"/>
      <c r="SY82" s="18"/>
      <c r="SZ82" s="18"/>
      <c r="TA82" s="18"/>
      <c r="TB82" s="18"/>
      <c r="TC82" s="18"/>
      <c r="TD82" s="18"/>
      <c r="TE82" s="18"/>
      <c r="TF82" s="18"/>
      <c r="TG82" s="18"/>
      <c r="TH82" s="18"/>
      <c r="TI82" s="18"/>
      <c r="TJ82" s="18"/>
      <c r="TK82" s="18"/>
      <c r="TL82" s="18"/>
      <c r="TM82" s="18"/>
      <c r="TN82" s="18"/>
      <c r="TO82" s="18"/>
      <c r="TP82" s="18"/>
      <c r="TQ82" s="18"/>
      <c r="TR82" s="18"/>
      <c r="TS82" s="18"/>
      <c r="TT82" s="18"/>
      <c r="TU82" s="18"/>
      <c r="TV82" s="18"/>
      <c r="TW82" s="18"/>
      <c r="TX82" s="18"/>
      <c r="TY82" s="18"/>
      <c r="TZ82" s="18"/>
      <c r="UA82" s="18"/>
      <c r="UB82" s="18"/>
      <c r="UC82" s="18"/>
      <c r="UD82" s="18"/>
      <c r="UE82" s="18"/>
      <c r="UF82" s="18"/>
      <c r="UG82" s="18"/>
      <c r="UH82" s="18"/>
      <c r="UI82" s="18"/>
      <c r="UJ82" s="18"/>
      <c r="UK82" s="18"/>
      <c r="UL82" s="18"/>
      <c r="UM82" s="18"/>
      <c r="UN82" s="18"/>
      <c r="UO82" s="18"/>
      <c r="UP82" s="18"/>
      <c r="UQ82" s="18"/>
      <c r="UR82" s="18"/>
      <c r="US82" s="18"/>
      <c r="UT82" s="18"/>
      <c r="UU82" s="18"/>
      <c r="UV82" s="18"/>
      <c r="UW82" s="18"/>
      <c r="UX82" s="18"/>
      <c r="UY82" s="18"/>
      <c r="UZ82" s="18"/>
      <c r="VA82" s="18"/>
      <c r="VB82" s="18"/>
      <c r="VC82" s="18"/>
      <c r="VD82" s="18"/>
      <c r="VE82" s="18"/>
      <c r="VF82" s="18"/>
      <c r="VG82" s="18"/>
      <c r="VH82" s="18"/>
      <c r="VI82" s="18"/>
      <c r="VJ82" s="18"/>
      <c r="VK82" s="18"/>
      <c r="VL82" s="18"/>
      <c r="VM82" s="18"/>
      <c r="VN82" s="18"/>
      <c r="VO82" s="18"/>
      <c r="VP82" s="18"/>
      <c r="VQ82" s="18"/>
      <c r="VR82" s="18"/>
      <c r="VS82" s="18"/>
      <c r="VT82" s="18"/>
      <c r="VU82" s="18"/>
      <c r="VV82" s="18"/>
      <c r="VW82" s="18"/>
      <c r="VX82" s="18"/>
      <c r="VY82" s="18"/>
      <c r="VZ82" s="18"/>
      <c r="WA82" s="18"/>
      <c r="WB82" s="18"/>
      <c r="WC82" s="18"/>
      <c r="WD82" s="18"/>
      <c r="WE82" s="18"/>
      <c r="WF82" s="18"/>
      <c r="WG82" s="18"/>
      <c r="WH82" s="18"/>
      <c r="WI82" s="18"/>
      <c r="WJ82" s="18"/>
      <c r="WK82" s="18"/>
      <c r="WL82" s="18"/>
      <c r="WM82" s="18"/>
      <c r="WN82" s="18"/>
      <c r="WO82" s="18"/>
      <c r="WP82" s="18"/>
      <c r="WQ82" s="18"/>
      <c r="WR82" s="18"/>
      <c r="WS82" s="18"/>
      <c r="WT82" s="18"/>
      <c r="WU82" s="18"/>
      <c r="WV82" s="18"/>
      <c r="WW82" s="18"/>
      <c r="WX82" s="18"/>
      <c r="WY82" s="18"/>
      <c r="WZ82" s="18"/>
      <c r="XA82" s="18"/>
      <c r="XB82" s="18"/>
      <c r="XC82" s="18"/>
      <c r="XD82" s="18"/>
      <c r="XE82" s="18"/>
      <c r="XF82" s="18"/>
      <c r="XG82" s="18"/>
      <c r="XH82" s="18"/>
      <c r="XI82" s="18"/>
      <c r="XJ82" s="18"/>
      <c r="XK82" s="18"/>
      <c r="XL82" s="18"/>
      <c r="XM82" s="18"/>
      <c r="XN82" s="18"/>
      <c r="XO82" s="18"/>
      <c r="XP82" s="18"/>
      <c r="XQ82" s="18"/>
      <c r="XR82" s="18"/>
      <c r="XS82" s="18"/>
      <c r="XT82" s="18"/>
      <c r="XU82" s="18"/>
      <c r="XV82" s="18"/>
      <c r="XW82" s="18"/>
      <c r="XX82" s="18"/>
      <c r="XY82" s="18"/>
      <c r="XZ82" s="18"/>
      <c r="YA82" s="18"/>
      <c r="YB82" s="18"/>
      <c r="YC82" s="18"/>
      <c r="YD82" s="18"/>
      <c r="YE82" s="18"/>
      <c r="YF82" s="18"/>
      <c r="YG82" s="18"/>
      <c r="YH82" s="18"/>
      <c r="YI82" s="18"/>
      <c r="YJ82" s="18"/>
      <c r="YK82" s="18"/>
      <c r="YL82" s="18"/>
      <c r="YM82" s="18"/>
      <c r="YN82" s="18"/>
      <c r="YO82" s="18"/>
      <c r="YP82" s="18"/>
      <c r="YQ82" s="18"/>
      <c r="YR82" s="18"/>
      <c r="YS82" s="18"/>
      <c r="YT82" s="18"/>
      <c r="YU82" s="18"/>
      <c r="YV82" s="18"/>
      <c r="YW82" s="18"/>
      <c r="YX82" s="18"/>
      <c r="YY82" s="18"/>
      <c r="YZ82" s="18"/>
      <c r="ZA82" s="18"/>
      <c r="ZB82" s="18"/>
      <c r="ZC82" s="18"/>
      <c r="ZD82" s="18"/>
      <c r="ZE82" s="18"/>
      <c r="ZF82" s="18"/>
      <c r="ZG82" s="18"/>
      <c r="ZH82" s="18"/>
      <c r="ZI82" s="18"/>
      <c r="ZJ82" s="18"/>
      <c r="ZK82" s="18"/>
      <c r="ZL82" s="18"/>
      <c r="ZM82" s="18"/>
      <c r="ZN82" s="18"/>
      <c r="ZO82" s="18"/>
      <c r="ZP82" s="18"/>
      <c r="ZQ82" s="18"/>
      <c r="ZR82" s="18"/>
      <c r="ZS82" s="18"/>
      <c r="ZT82" s="18"/>
      <c r="ZU82" s="18"/>
      <c r="ZV82" s="18"/>
      <c r="ZW82" s="18"/>
      <c r="ZX82" s="18"/>
      <c r="ZY82" s="18"/>
      <c r="ZZ82" s="18"/>
      <c r="AAA82" s="18"/>
      <c r="AAB82" s="18"/>
      <c r="AAC82" s="18"/>
      <c r="AAD82" s="18"/>
      <c r="AAE82" s="18"/>
      <c r="AAF82" s="18"/>
      <c r="AAG82" s="18"/>
      <c r="AAH82" s="18"/>
      <c r="AAI82" s="18"/>
      <c r="AAJ82" s="18"/>
      <c r="AAK82" s="18"/>
      <c r="AAL82" s="18"/>
      <c r="AAM82" s="18"/>
      <c r="AAN82" s="18"/>
      <c r="AAO82" s="18"/>
      <c r="AAP82" s="18"/>
      <c r="AAQ82" s="18"/>
      <c r="AAR82" s="18"/>
      <c r="AAS82" s="18"/>
      <c r="AAT82" s="18"/>
      <c r="AAU82" s="18"/>
      <c r="AAV82" s="18"/>
      <c r="AAW82" s="18"/>
      <c r="AAX82" s="18"/>
      <c r="AAY82" s="18"/>
      <c r="AAZ82" s="18"/>
      <c r="ABA82" s="18"/>
      <c r="ABB82" s="18"/>
      <c r="ABC82" s="18"/>
      <c r="ABD82" s="18"/>
      <c r="ABE82" s="18"/>
      <c r="ABF82" s="18"/>
      <c r="ABG82" s="18"/>
      <c r="ABH82" s="18"/>
      <c r="ABI82" s="18"/>
      <c r="ABJ82" s="18"/>
      <c r="ABK82" s="18"/>
      <c r="ABL82" s="18"/>
      <c r="ABM82" s="18"/>
      <c r="ABN82" s="18"/>
      <c r="ABO82" s="18"/>
      <c r="ABP82" s="18"/>
      <c r="ABQ82" s="18"/>
      <c r="ABR82" s="18"/>
      <c r="ABS82" s="18"/>
      <c r="ABT82" s="18"/>
      <c r="ABU82" s="18"/>
      <c r="ABV82" s="18"/>
      <c r="ABW82" s="18"/>
      <c r="ABX82" s="18"/>
      <c r="ABY82" s="18"/>
      <c r="ABZ82" s="18"/>
      <c r="ACA82" s="18"/>
      <c r="ACB82" s="18"/>
      <c r="ACC82" s="18"/>
      <c r="ACD82" s="18"/>
      <c r="ACE82" s="18"/>
      <c r="ACF82" s="18"/>
      <c r="ACG82" s="18"/>
      <c r="ACH82" s="18"/>
      <c r="ACI82" s="18"/>
      <c r="ACJ82" s="18"/>
      <c r="ACK82" s="18"/>
      <c r="ACL82" s="18"/>
      <c r="ACM82" s="18"/>
      <c r="ACN82" s="18"/>
      <c r="ACO82" s="18"/>
      <c r="ACP82" s="18"/>
      <c r="ACQ82" s="18"/>
      <c r="ACR82" s="18"/>
      <c r="ACS82" s="18"/>
      <c r="ACT82" s="18"/>
      <c r="ACU82" s="18"/>
      <c r="ACV82" s="18"/>
      <c r="ACW82" s="18"/>
      <c r="ACX82" s="18"/>
      <c r="ACY82" s="18"/>
      <c r="ACZ82" s="18"/>
      <c r="ADA82" s="18"/>
      <c r="ADB82" s="18"/>
      <c r="ADC82" s="18"/>
      <c r="ADD82" s="18"/>
      <c r="ADE82" s="18"/>
      <c r="ADF82" s="18"/>
      <c r="ADG82" s="18"/>
    </row>
    <row r="83" spans="1:787" x14ac:dyDescent="0.25">
      <c r="A83" s="58" t="s">
        <v>471</v>
      </c>
      <c r="B83" s="58" t="s">
        <v>472</v>
      </c>
      <c r="C83" s="58" t="s">
        <v>473</v>
      </c>
      <c r="D83" s="59">
        <v>53000</v>
      </c>
      <c r="E83" s="59" t="str">
        <f>VLOOKUP(C83,Data_PulledFromUniProt!$B$2:$E$782,4,FALSE)</f>
        <v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v>
      </c>
      <c r="F83" s="58">
        <v>5.49</v>
      </c>
      <c r="G83" s="81">
        <v>0</v>
      </c>
      <c r="H83" s="81">
        <v>2</v>
      </c>
      <c r="I83" s="81">
        <v>0</v>
      </c>
      <c r="J83" s="81">
        <v>0</v>
      </c>
      <c r="K83" s="81">
        <v>3</v>
      </c>
      <c r="L83" s="81">
        <v>0</v>
      </c>
      <c r="M83" s="81">
        <v>8</v>
      </c>
      <c r="N83" s="81">
        <v>1</v>
      </c>
      <c r="O83" s="81">
        <v>1</v>
      </c>
      <c r="P83" s="81">
        <v>17</v>
      </c>
      <c r="Q83" s="81">
        <v>2</v>
      </c>
      <c r="R83" s="81">
        <v>12</v>
      </c>
      <c r="S83" s="81">
        <v>0</v>
      </c>
      <c r="T83" s="81">
        <v>0</v>
      </c>
      <c r="U83" s="81">
        <v>2</v>
      </c>
      <c r="V83" s="81">
        <v>15</v>
      </c>
      <c r="W83" s="81">
        <v>0</v>
      </c>
      <c r="X83" s="81">
        <v>7</v>
      </c>
      <c r="Y83" s="81">
        <v>0</v>
      </c>
      <c r="Z83" s="81">
        <v>1</v>
      </c>
      <c r="AA83" s="81">
        <v>0</v>
      </c>
      <c r="AB83" s="81">
        <v>0</v>
      </c>
      <c r="AC83" s="81">
        <v>0</v>
      </c>
      <c r="AD83" s="81">
        <v>0</v>
      </c>
      <c r="AE83" s="81">
        <v>0</v>
      </c>
      <c r="AF83" s="81">
        <v>0</v>
      </c>
      <c r="AG83" s="81">
        <v>0</v>
      </c>
      <c r="AH83" s="81">
        <v>0</v>
      </c>
      <c r="AI83" s="81">
        <v>0</v>
      </c>
      <c r="AJ83" s="81">
        <v>0</v>
      </c>
      <c r="AK83" s="81">
        <v>1</v>
      </c>
      <c r="AL83" s="81">
        <v>1</v>
      </c>
      <c r="AM83" s="81">
        <v>0</v>
      </c>
      <c r="AN83" s="81">
        <v>0</v>
      </c>
      <c r="AO83" s="81">
        <v>0</v>
      </c>
      <c r="AP83" s="81">
        <v>0.5</v>
      </c>
      <c r="AQ83" s="81">
        <v>0</v>
      </c>
      <c r="AR83" s="81">
        <v>0</v>
      </c>
      <c r="AS83" s="81">
        <v>2</v>
      </c>
      <c r="AT83" s="81">
        <v>0</v>
      </c>
      <c r="AU83" s="81">
        <v>0</v>
      </c>
      <c r="AV83" s="81">
        <v>0</v>
      </c>
      <c r="AW83" s="81">
        <v>0</v>
      </c>
      <c r="AX83" s="81">
        <v>0</v>
      </c>
      <c r="AY83" s="81">
        <v>0</v>
      </c>
      <c r="AZ83" s="81">
        <v>0</v>
      </c>
      <c r="BA83" s="81">
        <v>6</v>
      </c>
      <c r="BB83" s="81">
        <v>15</v>
      </c>
      <c r="BC83" s="81">
        <v>0</v>
      </c>
      <c r="BD83" s="81">
        <v>0</v>
      </c>
      <c r="BE83" s="81">
        <v>5</v>
      </c>
      <c r="BF83" s="81">
        <v>0</v>
      </c>
      <c r="BG83" s="81">
        <v>0.5</v>
      </c>
      <c r="BH83" s="81">
        <v>0</v>
      </c>
      <c r="BI83" s="81">
        <v>0</v>
      </c>
      <c r="BJ83" s="81">
        <v>25</v>
      </c>
      <c r="BK83" s="81">
        <v>0</v>
      </c>
      <c r="BL83" s="81">
        <v>0</v>
      </c>
      <c r="BM83" s="81">
        <v>3</v>
      </c>
      <c r="BN83" s="81">
        <v>0</v>
      </c>
      <c r="BO83" s="81">
        <v>0</v>
      </c>
      <c r="BP83" s="81">
        <v>0</v>
      </c>
      <c r="BQ83" s="81">
        <v>0</v>
      </c>
      <c r="BR83" s="81">
        <v>3</v>
      </c>
      <c r="BS83" s="81">
        <v>0</v>
      </c>
      <c r="BT83" s="81">
        <v>0</v>
      </c>
      <c r="BU83" s="81">
        <v>0</v>
      </c>
      <c r="BV83" s="81">
        <v>2</v>
      </c>
      <c r="BW83" s="81">
        <v>0</v>
      </c>
      <c r="BX83" s="81">
        <v>0</v>
      </c>
      <c r="BY83" s="81">
        <v>0</v>
      </c>
      <c r="BZ83" s="81">
        <v>0</v>
      </c>
      <c r="CA83" s="81">
        <v>0</v>
      </c>
      <c r="CB83" s="81">
        <v>0</v>
      </c>
      <c r="CC83" s="81">
        <v>0</v>
      </c>
      <c r="CD83" s="81">
        <v>0</v>
      </c>
      <c r="CE83" s="81">
        <v>0</v>
      </c>
      <c r="CF83" s="81">
        <v>0</v>
      </c>
      <c r="CG83" s="81">
        <v>0</v>
      </c>
      <c r="CH83" s="81">
        <v>8</v>
      </c>
      <c r="CI83" s="81">
        <v>0</v>
      </c>
      <c r="CJ83" s="81">
        <v>0</v>
      </c>
      <c r="CK83" s="81">
        <v>3</v>
      </c>
      <c r="CL83" s="81">
        <v>8</v>
      </c>
      <c r="CM83" s="81">
        <v>0</v>
      </c>
      <c r="CN83" s="81">
        <v>13</v>
      </c>
      <c r="CO83" s="81">
        <v>0</v>
      </c>
      <c r="CP83" s="81">
        <v>0</v>
      </c>
      <c r="CQ83" s="81">
        <v>0</v>
      </c>
      <c r="CR83" s="81">
        <v>0</v>
      </c>
      <c r="CS83" s="81">
        <v>0</v>
      </c>
      <c r="CT83" s="81">
        <v>0</v>
      </c>
      <c r="CU83" s="81">
        <v>0</v>
      </c>
      <c r="CV83" s="81">
        <v>0</v>
      </c>
      <c r="CW83" s="81">
        <v>0</v>
      </c>
      <c r="CX83" s="81">
        <v>1</v>
      </c>
      <c r="CY83" s="81">
        <v>0</v>
      </c>
      <c r="CZ83" s="81">
        <v>0</v>
      </c>
      <c r="DA83" s="81">
        <v>0</v>
      </c>
      <c r="DB83" s="81">
        <v>0</v>
      </c>
      <c r="DC83" s="81">
        <v>0</v>
      </c>
      <c r="DD83" s="81">
        <v>0</v>
      </c>
      <c r="DE83" s="81">
        <v>0</v>
      </c>
      <c r="DF83" s="81">
        <v>0</v>
      </c>
      <c r="DG83" s="81">
        <v>0</v>
      </c>
      <c r="DH83" s="81">
        <v>8</v>
      </c>
      <c r="DI83" s="81">
        <v>5</v>
      </c>
      <c r="DJ83" s="81">
        <v>16</v>
      </c>
      <c r="DK83" s="81">
        <v>13</v>
      </c>
      <c r="DL83" s="81">
        <v>10</v>
      </c>
      <c r="DM83" s="81">
        <v>9</v>
      </c>
      <c r="DN83" s="81">
        <v>9</v>
      </c>
      <c r="DO83" s="81">
        <v>7</v>
      </c>
      <c r="DP83" s="81">
        <v>8</v>
      </c>
      <c r="DQ83" s="81">
        <v>0</v>
      </c>
      <c r="DR83" s="81">
        <v>23</v>
      </c>
      <c r="DS83" s="81">
        <v>14</v>
      </c>
      <c r="DT83" s="81">
        <v>17</v>
      </c>
      <c r="DU83" s="81">
        <v>9</v>
      </c>
      <c r="DV83" s="81">
        <v>11</v>
      </c>
      <c r="DW83" s="81">
        <v>7</v>
      </c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  <c r="IY83" s="18"/>
      <c r="IZ83" s="18"/>
      <c r="JA83" s="18"/>
      <c r="JB83" s="18"/>
      <c r="JC83" s="18"/>
      <c r="JD83" s="18"/>
      <c r="JE83" s="18"/>
      <c r="JF83" s="18"/>
      <c r="JG83" s="18"/>
      <c r="JH83" s="18"/>
      <c r="JI83" s="18"/>
      <c r="JJ83" s="18"/>
      <c r="JK83" s="18"/>
      <c r="JL83" s="18"/>
      <c r="JM83" s="18"/>
      <c r="JN83" s="18"/>
      <c r="JO83" s="18"/>
      <c r="JP83" s="18"/>
      <c r="JQ83" s="18"/>
      <c r="JR83" s="18"/>
      <c r="JS83" s="18"/>
      <c r="JT83" s="18"/>
      <c r="JU83" s="18"/>
      <c r="JV83" s="18"/>
      <c r="JW83" s="18"/>
      <c r="JX83" s="18"/>
      <c r="JY83" s="18"/>
      <c r="JZ83" s="18"/>
      <c r="KA83" s="18"/>
      <c r="KB83" s="18"/>
      <c r="KC83" s="18"/>
      <c r="KD83" s="18"/>
      <c r="KE83" s="18"/>
      <c r="KF83" s="18"/>
      <c r="KG83" s="18"/>
      <c r="KH83" s="18"/>
      <c r="KI83" s="18"/>
      <c r="KJ83" s="18"/>
      <c r="KK83" s="18"/>
      <c r="KL83" s="18"/>
      <c r="KM83" s="18"/>
      <c r="KN83" s="18"/>
      <c r="KO83" s="18"/>
      <c r="KP83" s="18"/>
      <c r="KQ83" s="18"/>
      <c r="KR83" s="18"/>
      <c r="KS83" s="18"/>
      <c r="KT83" s="18"/>
      <c r="KU83" s="18"/>
      <c r="KV83" s="18"/>
      <c r="KW83" s="18"/>
      <c r="KX83" s="18"/>
      <c r="KY83" s="18"/>
      <c r="KZ83" s="18"/>
      <c r="LA83" s="18"/>
      <c r="LB83" s="18"/>
      <c r="LC83" s="18"/>
      <c r="LD83" s="18"/>
      <c r="LE83" s="18"/>
      <c r="LF83" s="18"/>
      <c r="LG83" s="18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18"/>
      <c r="LT83" s="18"/>
      <c r="LU83" s="18"/>
      <c r="LV83" s="18"/>
      <c r="LW83" s="18"/>
      <c r="LX83" s="18"/>
      <c r="LY83" s="18"/>
      <c r="LZ83" s="18"/>
      <c r="MA83" s="18"/>
      <c r="MB83" s="18"/>
      <c r="MC83" s="18"/>
      <c r="MD83" s="18"/>
      <c r="ME83" s="18"/>
      <c r="MF83" s="18"/>
      <c r="MG83" s="18"/>
      <c r="MH83" s="18"/>
      <c r="MI83" s="18"/>
      <c r="MJ83" s="18"/>
      <c r="MK83" s="18"/>
      <c r="ML83" s="18"/>
      <c r="MM83" s="18"/>
      <c r="MN83" s="18"/>
      <c r="MO83" s="18"/>
      <c r="MP83" s="18"/>
      <c r="MQ83" s="18"/>
      <c r="MR83" s="18"/>
      <c r="MS83" s="18"/>
      <c r="MT83" s="18"/>
      <c r="MU83" s="18"/>
      <c r="MV83" s="18"/>
      <c r="MW83" s="18"/>
      <c r="MX83" s="18"/>
      <c r="MY83" s="18"/>
      <c r="MZ83" s="18"/>
      <c r="NA83" s="18"/>
      <c r="NB83" s="18"/>
      <c r="NC83" s="18"/>
      <c r="ND83" s="18"/>
      <c r="NE83" s="18"/>
      <c r="NF83" s="18"/>
      <c r="NG83" s="18"/>
      <c r="NH83" s="18"/>
      <c r="NI83" s="18"/>
      <c r="NJ83" s="18"/>
      <c r="NK83" s="18"/>
      <c r="NL83" s="18"/>
      <c r="NM83" s="18"/>
      <c r="NN83" s="18"/>
      <c r="NO83" s="18"/>
      <c r="NP83" s="18"/>
      <c r="NQ83" s="18"/>
      <c r="NR83" s="18"/>
      <c r="NS83" s="18"/>
      <c r="NT83" s="18"/>
      <c r="NU83" s="18"/>
      <c r="NV83" s="18"/>
      <c r="NW83" s="18"/>
      <c r="NX83" s="18"/>
      <c r="NY83" s="18"/>
      <c r="NZ83" s="18"/>
      <c r="OA83" s="18"/>
      <c r="OB83" s="18"/>
      <c r="OC83" s="18"/>
      <c r="OD83" s="18"/>
      <c r="OE83" s="18"/>
      <c r="OF83" s="18"/>
      <c r="OG83" s="18"/>
      <c r="OH83" s="18"/>
      <c r="OI83" s="18"/>
      <c r="OJ83" s="18"/>
      <c r="OK83" s="18"/>
      <c r="OL83" s="18"/>
      <c r="OM83" s="18"/>
      <c r="ON83" s="18"/>
      <c r="OO83" s="18"/>
      <c r="OP83" s="18"/>
      <c r="OQ83" s="18"/>
      <c r="OR83" s="18"/>
      <c r="OS83" s="18"/>
      <c r="OT83" s="18"/>
      <c r="OU83" s="18"/>
      <c r="OV83" s="18"/>
      <c r="OW83" s="18"/>
      <c r="OX83" s="18"/>
      <c r="OY83" s="18"/>
      <c r="OZ83" s="18"/>
      <c r="PA83" s="18"/>
      <c r="PB83" s="18"/>
      <c r="PC83" s="18"/>
      <c r="PD83" s="18"/>
      <c r="PE83" s="18"/>
      <c r="PF83" s="18"/>
      <c r="PG83" s="18"/>
      <c r="PH83" s="18"/>
      <c r="PI83" s="18"/>
      <c r="PJ83" s="18"/>
      <c r="PK83" s="18"/>
      <c r="PL83" s="18"/>
      <c r="PM83" s="18"/>
      <c r="PN83" s="18"/>
      <c r="PO83" s="18"/>
      <c r="PP83" s="18"/>
      <c r="PQ83" s="18"/>
      <c r="PR83" s="18"/>
      <c r="PS83" s="18"/>
      <c r="PT83" s="18"/>
      <c r="PU83" s="18"/>
      <c r="PV83" s="18"/>
      <c r="PW83" s="18"/>
      <c r="PX83" s="18"/>
      <c r="PY83" s="18"/>
      <c r="PZ83" s="18"/>
      <c r="QA83" s="18"/>
      <c r="QB83" s="18"/>
      <c r="QC83" s="18"/>
      <c r="QD83" s="18"/>
      <c r="QE83" s="18"/>
      <c r="QF83" s="18"/>
      <c r="QG83" s="18"/>
      <c r="QH83" s="18"/>
      <c r="QI83" s="18"/>
      <c r="QJ83" s="18"/>
      <c r="QK83" s="18"/>
      <c r="QL83" s="18"/>
      <c r="QM83" s="18"/>
      <c r="QN83" s="18"/>
      <c r="QO83" s="18"/>
      <c r="QP83" s="18"/>
      <c r="QQ83" s="18"/>
      <c r="QR83" s="18"/>
      <c r="QS83" s="18"/>
      <c r="QT83" s="18"/>
      <c r="QU83" s="18"/>
      <c r="QV83" s="18"/>
      <c r="QW83" s="18"/>
      <c r="QX83" s="18"/>
      <c r="QY83" s="18"/>
      <c r="QZ83" s="18"/>
      <c r="RA83" s="18"/>
      <c r="RB83" s="18"/>
      <c r="RC83" s="18"/>
      <c r="RD83" s="18"/>
      <c r="RE83" s="18"/>
      <c r="RF83" s="18"/>
      <c r="RG83" s="18"/>
      <c r="RH83" s="18"/>
      <c r="RI83" s="18"/>
      <c r="RJ83" s="18"/>
      <c r="RK83" s="18"/>
      <c r="RL83" s="18"/>
      <c r="RM83" s="18"/>
      <c r="RN83" s="18"/>
      <c r="RO83" s="18"/>
      <c r="RP83" s="18"/>
      <c r="RQ83" s="18"/>
      <c r="RR83" s="18"/>
      <c r="RS83" s="18"/>
      <c r="RT83" s="18"/>
      <c r="RU83" s="18"/>
      <c r="RV83" s="18"/>
      <c r="RW83" s="18"/>
      <c r="RX83" s="18"/>
      <c r="RY83" s="18"/>
      <c r="RZ83" s="18"/>
      <c r="SA83" s="18"/>
      <c r="SB83" s="18"/>
      <c r="SC83" s="18"/>
      <c r="SD83" s="18"/>
      <c r="SE83" s="18"/>
      <c r="SF83" s="18"/>
      <c r="SG83" s="18"/>
      <c r="SH83" s="18"/>
      <c r="SI83" s="18"/>
      <c r="SJ83" s="18"/>
      <c r="SK83" s="18"/>
      <c r="SL83" s="18"/>
      <c r="SM83" s="18"/>
      <c r="SN83" s="18"/>
      <c r="SO83" s="18"/>
      <c r="SP83" s="18"/>
      <c r="SQ83" s="18"/>
      <c r="SR83" s="18"/>
      <c r="SS83" s="18"/>
      <c r="ST83" s="18"/>
      <c r="SU83" s="18"/>
      <c r="SV83" s="18"/>
      <c r="SW83" s="18"/>
      <c r="SX83" s="18"/>
      <c r="SY83" s="18"/>
      <c r="SZ83" s="18"/>
      <c r="TA83" s="18"/>
      <c r="TB83" s="18"/>
      <c r="TC83" s="18"/>
      <c r="TD83" s="18"/>
      <c r="TE83" s="18"/>
      <c r="TF83" s="18"/>
      <c r="TG83" s="18"/>
      <c r="TH83" s="18"/>
      <c r="TI83" s="18"/>
      <c r="TJ83" s="18"/>
      <c r="TK83" s="18"/>
      <c r="TL83" s="18"/>
      <c r="TM83" s="18"/>
      <c r="TN83" s="18"/>
      <c r="TO83" s="18"/>
      <c r="TP83" s="18"/>
      <c r="TQ83" s="18"/>
      <c r="TR83" s="18"/>
      <c r="TS83" s="18"/>
      <c r="TT83" s="18"/>
      <c r="TU83" s="18"/>
      <c r="TV83" s="18"/>
      <c r="TW83" s="18"/>
      <c r="TX83" s="18"/>
      <c r="TY83" s="18"/>
      <c r="TZ83" s="18"/>
      <c r="UA83" s="18"/>
      <c r="UB83" s="18"/>
      <c r="UC83" s="18"/>
      <c r="UD83" s="18"/>
      <c r="UE83" s="18"/>
      <c r="UF83" s="18"/>
      <c r="UG83" s="18"/>
      <c r="UH83" s="18"/>
      <c r="UI83" s="18"/>
      <c r="UJ83" s="18"/>
      <c r="UK83" s="18"/>
      <c r="UL83" s="18"/>
      <c r="UM83" s="18"/>
      <c r="UN83" s="18"/>
      <c r="UO83" s="18"/>
      <c r="UP83" s="18"/>
      <c r="UQ83" s="18"/>
      <c r="UR83" s="18"/>
      <c r="US83" s="18"/>
      <c r="UT83" s="18"/>
      <c r="UU83" s="18"/>
      <c r="UV83" s="18"/>
      <c r="UW83" s="18"/>
      <c r="UX83" s="18"/>
      <c r="UY83" s="18"/>
      <c r="UZ83" s="18"/>
      <c r="VA83" s="18"/>
      <c r="VB83" s="18"/>
      <c r="VC83" s="18"/>
      <c r="VD83" s="18"/>
      <c r="VE83" s="18"/>
      <c r="VF83" s="18"/>
      <c r="VG83" s="18"/>
      <c r="VH83" s="18"/>
      <c r="VI83" s="18"/>
      <c r="VJ83" s="18"/>
      <c r="VK83" s="18"/>
      <c r="VL83" s="18"/>
      <c r="VM83" s="18"/>
      <c r="VN83" s="18"/>
      <c r="VO83" s="18"/>
      <c r="VP83" s="18"/>
      <c r="VQ83" s="18"/>
      <c r="VR83" s="18"/>
      <c r="VS83" s="18"/>
      <c r="VT83" s="18"/>
      <c r="VU83" s="18"/>
      <c r="VV83" s="18"/>
      <c r="VW83" s="18"/>
      <c r="VX83" s="18"/>
      <c r="VY83" s="18"/>
      <c r="VZ83" s="18"/>
      <c r="WA83" s="18"/>
      <c r="WB83" s="18"/>
      <c r="WC83" s="18"/>
      <c r="WD83" s="18"/>
      <c r="WE83" s="18"/>
      <c r="WF83" s="18"/>
      <c r="WG83" s="18"/>
      <c r="WH83" s="18"/>
      <c r="WI83" s="18"/>
      <c r="WJ83" s="18"/>
      <c r="WK83" s="18"/>
      <c r="WL83" s="18"/>
      <c r="WM83" s="18"/>
      <c r="WN83" s="18"/>
      <c r="WO83" s="18"/>
      <c r="WP83" s="18"/>
      <c r="WQ83" s="18"/>
      <c r="WR83" s="18"/>
      <c r="WS83" s="18"/>
      <c r="WT83" s="18"/>
      <c r="WU83" s="18"/>
      <c r="WV83" s="18"/>
      <c r="WW83" s="18"/>
      <c r="WX83" s="18"/>
      <c r="WY83" s="18"/>
      <c r="WZ83" s="18"/>
      <c r="XA83" s="18"/>
      <c r="XB83" s="18"/>
      <c r="XC83" s="18"/>
      <c r="XD83" s="18"/>
      <c r="XE83" s="18"/>
      <c r="XF83" s="18"/>
      <c r="XG83" s="18"/>
      <c r="XH83" s="18"/>
      <c r="XI83" s="18"/>
      <c r="XJ83" s="18"/>
      <c r="XK83" s="18"/>
      <c r="XL83" s="18"/>
      <c r="XM83" s="18"/>
      <c r="XN83" s="18"/>
      <c r="XO83" s="18"/>
      <c r="XP83" s="18"/>
      <c r="XQ83" s="18"/>
      <c r="XR83" s="18"/>
      <c r="XS83" s="18"/>
      <c r="XT83" s="18"/>
      <c r="XU83" s="18"/>
      <c r="XV83" s="18"/>
      <c r="XW83" s="18"/>
      <c r="XX83" s="18"/>
      <c r="XY83" s="18"/>
      <c r="XZ83" s="18"/>
      <c r="YA83" s="18"/>
      <c r="YB83" s="18"/>
      <c r="YC83" s="18"/>
      <c r="YD83" s="18"/>
      <c r="YE83" s="18"/>
      <c r="YF83" s="18"/>
      <c r="YG83" s="18"/>
      <c r="YH83" s="18"/>
      <c r="YI83" s="18"/>
      <c r="YJ83" s="18"/>
      <c r="YK83" s="18"/>
      <c r="YL83" s="18"/>
      <c r="YM83" s="18"/>
      <c r="YN83" s="18"/>
      <c r="YO83" s="18"/>
      <c r="YP83" s="18"/>
      <c r="YQ83" s="18"/>
      <c r="YR83" s="18"/>
      <c r="YS83" s="18"/>
      <c r="YT83" s="18"/>
      <c r="YU83" s="18"/>
      <c r="YV83" s="18"/>
      <c r="YW83" s="18"/>
      <c r="YX83" s="18"/>
      <c r="YY83" s="18"/>
      <c r="YZ83" s="18"/>
      <c r="ZA83" s="18"/>
      <c r="ZB83" s="18"/>
      <c r="ZC83" s="18"/>
      <c r="ZD83" s="18"/>
      <c r="ZE83" s="18"/>
      <c r="ZF83" s="18"/>
      <c r="ZG83" s="18"/>
      <c r="ZH83" s="18"/>
      <c r="ZI83" s="18"/>
      <c r="ZJ83" s="18"/>
      <c r="ZK83" s="18"/>
      <c r="ZL83" s="18"/>
      <c r="ZM83" s="18"/>
      <c r="ZN83" s="18"/>
      <c r="ZO83" s="18"/>
      <c r="ZP83" s="18"/>
      <c r="ZQ83" s="18"/>
      <c r="ZR83" s="18"/>
      <c r="ZS83" s="18"/>
      <c r="ZT83" s="18"/>
      <c r="ZU83" s="18"/>
      <c r="ZV83" s="18"/>
      <c r="ZW83" s="18"/>
      <c r="ZX83" s="18"/>
      <c r="ZY83" s="18"/>
      <c r="ZZ83" s="18"/>
      <c r="AAA83" s="18"/>
      <c r="AAB83" s="18"/>
      <c r="AAC83" s="18"/>
      <c r="AAD83" s="18"/>
      <c r="AAE83" s="18"/>
      <c r="AAF83" s="18"/>
      <c r="AAG83" s="18"/>
      <c r="AAH83" s="18"/>
      <c r="AAI83" s="18"/>
      <c r="AAJ83" s="18"/>
      <c r="AAK83" s="18"/>
      <c r="AAL83" s="18"/>
      <c r="AAM83" s="18"/>
      <c r="AAN83" s="18"/>
      <c r="AAO83" s="18"/>
      <c r="AAP83" s="18"/>
      <c r="AAQ83" s="18"/>
      <c r="AAR83" s="18"/>
      <c r="AAS83" s="18"/>
      <c r="AAT83" s="18"/>
      <c r="AAU83" s="18"/>
      <c r="AAV83" s="18"/>
      <c r="AAW83" s="18"/>
      <c r="AAX83" s="18"/>
      <c r="AAY83" s="18"/>
      <c r="AAZ83" s="18"/>
      <c r="ABA83" s="18"/>
      <c r="ABB83" s="18"/>
      <c r="ABC83" s="18"/>
      <c r="ABD83" s="18"/>
      <c r="ABE83" s="18"/>
      <c r="ABF83" s="18"/>
      <c r="ABG83" s="18"/>
      <c r="ABH83" s="18"/>
      <c r="ABI83" s="18"/>
      <c r="ABJ83" s="18"/>
      <c r="ABK83" s="18"/>
      <c r="ABL83" s="18"/>
      <c r="ABM83" s="18"/>
      <c r="ABN83" s="18"/>
      <c r="ABO83" s="18"/>
      <c r="ABP83" s="18"/>
      <c r="ABQ83" s="18"/>
      <c r="ABR83" s="18"/>
      <c r="ABS83" s="18"/>
      <c r="ABT83" s="18"/>
      <c r="ABU83" s="18"/>
      <c r="ABV83" s="18"/>
      <c r="ABW83" s="18"/>
      <c r="ABX83" s="18"/>
      <c r="ABY83" s="18"/>
      <c r="ABZ83" s="18"/>
      <c r="ACA83" s="18"/>
      <c r="ACB83" s="18"/>
      <c r="ACC83" s="18"/>
      <c r="ACD83" s="18"/>
      <c r="ACE83" s="18"/>
      <c r="ACF83" s="18"/>
      <c r="ACG83" s="18"/>
      <c r="ACH83" s="18"/>
      <c r="ACI83" s="18"/>
      <c r="ACJ83" s="18"/>
      <c r="ACK83" s="18"/>
      <c r="ACL83" s="18"/>
      <c r="ACM83" s="18"/>
      <c r="ACN83" s="18"/>
      <c r="ACO83" s="18"/>
      <c r="ACP83" s="18"/>
      <c r="ACQ83" s="18"/>
      <c r="ACR83" s="18"/>
      <c r="ACS83" s="18"/>
      <c r="ACT83" s="18"/>
      <c r="ACU83" s="18"/>
      <c r="ACV83" s="18"/>
      <c r="ACW83" s="18"/>
      <c r="ACX83" s="18"/>
      <c r="ACY83" s="18"/>
      <c r="ACZ83" s="18"/>
      <c r="ADA83" s="18"/>
      <c r="ADB83" s="18"/>
      <c r="ADC83" s="18"/>
      <c r="ADD83" s="18"/>
      <c r="ADE83" s="18"/>
      <c r="ADF83" s="18"/>
      <c r="ADG83" s="18"/>
    </row>
    <row r="84" spans="1:787" x14ac:dyDescent="0.25">
      <c r="A84" s="58" t="s">
        <v>474</v>
      </c>
      <c r="B84" s="58" t="s">
        <v>475</v>
      </c>
      <c r="C84" s="58" t="s">
        <v>476</v>
      </c>
      <c r="D84" s="59">
        <v>26700</v>
      </c>
      <c r="E84" s="59" t="str">
        <f>VLOOKUP(C84,Data_PulledFromUniProt!$B$2:$E$782,4,FALSE)</f>
        <v>MMMKIPWGSIPVLMLLLLLGLIDISQAQLSCTGPPAIPGIPGIPGTPGPDGQPGTPGIKGEKGLPGLAGDHGEFGEKGDPGIPGNPGKVGPKGPMGPKGGPGAPGAPGPKGESGDYKATQKIAFSATRTINVPLRRDQTIRFDHVITNMNNNYEPRSGKFTCKVPGLYYFTYHASSRGNLCVNLMRGRERAQKVVTFCDYAYNTFQVTTGGMVLKLEQGENVFLQATDKNSLLGMEGANSIFSGFLLFPDMEA</v>
      </c>
      <c r="F84" s="58">
        <v>9.16</v>
      </c>
      <c r="G84" s="81">
        <v>16</v>
      </c>
      <c r="H84" s="81">
        <v>0</v>
      </c>
      <c r="I84" s="81">
        <v>0</v>
      </c>
      <c r="J84" s="81">
        <v>0</v>
      </c>
      <c r="K84" s="81">
        <v>0</v>
      </c>
      <c r="L84" s="81">
        <v>0</v>
      </c>
      <c r="M84" s="81">
        <v>1</v>
      </c>
      <c r="N84" s="81">
        <v>0</v>
      </c>
      <c r="O84" s="81">
        <v>0</v>
      </c>
      <c r="P84" s="81">
        <v>0</v>
      </c>
      <c r="Q84" s="81">
        <v>0</v>
      </c>
      <c r="R84" s="81">
        <v>0</v>
      </c>
      <c r="S84" s="81">
        <v>0</v>
      </c>
      <c r="T84" s="81">
        <v>0</v>
      </c>
      <c r="U84" s="81">
        <v>0</v>
      </c>
      <c r="V84" s="81">
        <v>0</v>
      </c>
      <c r="W84" s="81">
        <v>0</v>
      </c>
      <c r="X84" s="81">
        <v>2</v>
      </c>
      <c r="Y84" s="81">
        <v>0</v>
      </c>
      <c r="Z84" s="81">
        <v>0</v>
      </c>
      <c r="AA84" s="81">
        <v>0</v>
      </c>
      <c r="AB84" s="81">
        <v>0</v>
      </c>
      <c r="AC84" s="81">
        <v>0</v>
      </c>
      <c r="AD84" s="81">
        <v>0</v>
      </c>
      <c r="AE84" s="81">
        <v>1</v>
      </c>
      <c r="AF84" s="81">
        <v>0</v>
      </c>
      <c r="AG84" s="81">
        <v>0</v>
      </c>
      <c r="AH84" s="81">
        <v>0</v>
      </c>
      <c r="AI84" s="81">
        <v>0</v>
      </c>
      <c r="AJ84" s="81">
        <v>0</v>
      </c>
      <c r="AK84" s="81">
        <v>1</v>
      </c>
      <c r="AL84" s="81">
        <v>1</v>
      </c>
      <c r="AM84" s="81">
        <v>0</v>
      </c>
      <c r="AN84" s="81">
        <v>0</v>
      </c>
      <c r="AO84" s="81">
        <v>0</v>
      </c>
      <c r="AP84" s="81">
        <v>0</v>
      </c>
      <c r="AQ84" s="81">
        <v>0</v>
      </c>
      <c r="AR84" s="81">
        <v>0</v>
      </c>
      <c r="AS84" s="81">
        <v>1</v>
      </c>
      <c r="AT84" s="81">
        <v>1</v>
      </c>
      <c r="AU84" s="81">
        <v>0</v>
      </c>
      <c r="AV84" s="81">
        <v>0</v>
      </c>
      <c r="AW84" s="81">
        <v>0</v>
      </c>
      <c r="AX84" s="81">
        <v>0</v>
      </c>
      <c r="AY84" s="81">
        <v>0</v>
      </c>
      <c r="AZ84" s="81">
        <v>0</v>
      </c>
      <c r="BA84" s="81">
        <v>0</v>
      </c>
      <c r="BB84" s="81">
        <v>0</v>
      </c>
      <c r="BC84" s="81">
        <v>0</v>
      </c>
      <c r="BD84" s="81">
        <v>0</v>
      </c>
      <c r="BE84" s="81">
        <v>0</v>
      </c>
      <c r="BF84" s="81">
        <v>0</v>
      </c>
      <c r="BG84" s="81">
        <v>0</v>
      </c>
      <c r="BH84" s="81">
        <v>0</v>
      </c>
      <c r="BI84" s="81">
        <v>0</v>
      </c>
      <c r="BJ84" s="81">
        <v>2</v>
      </c>
      <c r="BK84" s="81">
        <v>0</v>
      </c>
      <c r="BL84" s="81">
        <v>0</v>
      </c>
      <c r="BM84" s="81">
        <v>0</v>
      </c>
      <c r="BN84" s="81">
        <v>0</v>
      </c>
      <c r="BO84" s="81">
        <v>0</v>
      </c>
      <c r="BP84" s="81">
        <v>0</v>
      </c>
      <c r="BQ84" s="81">
        <v>18</v>
      </c>
      <c r="BR84" s="81">
        <v>0</v>
      </c>
      <c r="BS84" s="81">
        <v>0</v>
      </c>
      <c r="BT84" s="81">
        <v>2</v>
      </c>
      <c r="BU84" s="81">
        <v>0</v>
      </c>
      <c r="BV84" s="81">
        <v>0</v>
      </c>
      <c r="BW84" s="81">
        <v>0</v>
      </c>
      <c r="BX84" s="81">
        <v>0</v>
      </c>
      <c r="BY84" s="81">
        <v>0</v>
      </c>
      <c r="BZ84" s="81">
        <v>0</v>
      </c>
      <c r="CA84" s="81">
        <v>0</v>
      </c>
      <c r="CB84" s="81">
        <v>0</v>
      </c>
      <c r="CC84" s="81">
        <v>0</v>
      </c>
      <c r="CD84" s="81">
        <v>0</v>
      </c>
      <c r="CE84" s="81">
        <v>0</v>
      </c>
      <c r="CF84" s="81">
        <v>0</v>
      </c>
      <c r="CG84" s="81">
        <v>0</v>
      </c>
      <c r="CH84" s="81">
        <v>0</v>
      </c>
      <c r="CI84" s="81">
        <v>0</v>
      </c>
      <c r="CJ84" s="81">
        <v>2</v>
      </c>
      <c r="CK84" s="81">
        <v>0</v>
      </c>
      <c r="CL84" s="81">
        <v>3</v>
      </c>
      <c r="CM84" s="81">
        <v>0</v>
      </c>
      <c r="CN84" s="81">
        <v>0</v>
      </c>
      <c r="CO84" s="81">
        <v>0</v>
      </c>
      <c r="CP84" s="81">
        <v>0</v>
      </c>
      <c r="CQ84" s="81">
        <v>0</v>
      </c>
      <c r="CR84" s="81">
        <v>0</v>
      </c>
      <c r="CS84" s="81">
        <v>0</v>
      </c>
      <c r="CT84" s="81">
        <v>0</v>
      </c>
      <c r="CU84" s="81">
        <v>0</v>
      </c>
      <c r="CV84" s="81">
        <v>0</v>
      </c>
      <c r="CW84" s="81">
        <v>0</v>
      </c>
      <c r="CX84" s="81">
        <v>0</v>
      </c>
      <c r="CY84" s="81">
        <v>1</v>
      </c>
      <c r="CZ84" s="81">
        <v>0</v>
      </c>
      <c r="DA84" s="81">
        <v>0</v>
      </c>
      <c r="DB84" s="81">
        <v>0</v>
      </c>
      <c r="DC84" s="81">
        <v>0</v>
      </c>
      <c r="DD84" s="81">
        <v>0</v>
      </c>
      <c r="DE84" s="81">
        <v>0</v>
      </c>
      <c r="DF84" s="81">
        <v>0</v>
      </c>
      <c r="DG84" s="81">
        <v>0</v>
      </c>
      <c r="DH84" s="81">
        <v>0</v>
      </c>
      <c r="DI84" s="81">
        <v>0</v>
      </c>
      <c r="DJ84" s="81">
        <v>0</v>
      </c>
      <c r="DK84" s="81">
        <v>0</v>
      </c>
      <c r="DL84" s="81">
        <v>0</v>
      </c>
      <c r="DM84" s="81">
        <v>0</v>
      </c>
      <c r="DN84" s="81">
        <v>0</v>
      </c>
      <c r="DO84" s="81">
        <v>0</v>
      </c>
      <c r="DP84" s="81">
        <v>8</v>
      </c>
      <c r="DQ84" s="81">
        <v>1</v>
      </c>
      <c r="DR84" s="81">
        <v>0</v>
      </c>
      <c r="DS84" s="81">
        <v>0</v>
      </c>
      <c r="DT84" s="81">
        <v>0</v>
      </c>
      <c r="DU84" s="81">
        <v>0</v>
      </c>
      <c r="DV84" s="81">
        <v>0</v>
      </c>
      <c r="DW84" s="81">
        <v>0</v>
      </c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  <c r="IZ84" s="18"/>
      <c r="JA84" s="18"/>
      <c r="JB84" s="18"/>
      <c r="JC84" s="18"/>
      <c r="JD84" s="18"/>
      <c r="JE84" s="18"/>
      <c r="JF84" s="18"/>
      <c r="JG84" s="18"/>
      <c r="JH84" s="18"/>
      <c r="JI84" s="18"/>
      <c r="JJ84" s="18"/>
      <c r="JK84" s="18"/>
      <c r="JL84" s="18"/>
      <c r="JM84" s="18"/>
      <c r="JN84" s="18"/>
      <c r="JO84" s="18"/>
      <c r="JP84" s="18"/>
      <c r="JQ84" s="18"/>
      <c r="JR84" s="18"/>
      <c r="JS84" s="18"/>
      <c r="JT84" s="18"/>
      <c r="JU84" s="18"/>
      <c r="JV84" s="18"/>
      <c r="JW84" s="18"/>
      <c r="JX84" s="18"/>
      <c r="JY84" s="18"/>
      <c r="JZ84" s="18"/>
      <c r="KA84" s="18"/>
      <c r="KB84" s="18"/>
      <c r="KC84" s="18"/>
      <c r="KD84" s="18"/>
      <c r="KE84" s="18"/>
      <c r="KF84" s="18"/>
      <c r="KG84" s="18"/>
      <c r="KH84" s="18"/>
      <c r="KI84" s="18"/>
      <c r="KJ84" s="18"/>
      <c r="KK84" s="18"/>
      <c r="KL84" s="18"/>
      <c r="KM84" s="18"/>
      <c r="KN84" s="18"/>
      <c r="KO84" s="18"/>
      <c r="KP84" s="18"/>
      <c r="KQ84" s="18"/>
      <c r="KR84" s="18"/>
      <c r="KS84" s="18"/>
      <c r="KT84" s="18"/>
      <c r="KU84" s="18"/>
      <c r="KV84" s="18"/>
      <c r="KW84" s="18"/>
      <c r="KX84" s="18"/>
      <c r="KY84" s="18"/>
      <c r="KZ84" s="18"/>
      <c r="LA84" s="18"/>
      <c r="LB84" s="18"/>
      <c r="LC84" s="18"/>
      <c r="LD84" s="18"/>
      <c r="LE84" s="18"/>
      <c r="LF84" s="18"/>
      <c r="LG84" s="18"/>
      <c r="LH84" s="18"/>
      <c r="LI84" s="18"/>
      <c r="LJ84" s="18"/>
      <c r="LK84" s="18"/>
      <c r="LL84" s="18"/>
      <c r="LM84" s="18"/>
      <c r="LN84" s="18"/>
      <c r="LO84" s="18"/>
      <c r="LP84" s="18"/>
      <c r="LQ84" s="18"/>
      <c r="LR84" s="18"/>
      <c r="LS84" s="18"/>
      <c r="LT84" s="18"/>
      <c r="LU84" s="18"/>
      <c r="LV84" s="18"/>
      <c r="LW84" s="18"/>
      <c r="LX84" s="18"/>
      <c r="LY84" s="18"/>
      <c r="LZ84" s="18"/>
      <c r="MA84" s="18"/>
      <c r="MB84" s="18"/>
      <c r="MC84" s="18"/>
      <c r="MD84" s="18"/>
      <c r="ME84" s="18"/>
      <c r="MF84" s="18"/>
      <c r="MG84" s="18"/>
      <c r="MH84" s="18"/>
      <c r="MI84" s="18"/>
      <c r="MJ84" s="18"/>
      <c r="MK84" s="18"/>
      <c r="ML84" s="18"/>
      <c r="MM84" s="18"/>
      <c r="MN84" s="18"/>
      <c r="MO84" s="18"/>
      <c r="MP84" s="18"/>
      <c r="MQ84" s="18"/>
      <c r="MR84" s="18"/>
      <c r="MS84" s="18"/>
      <c r="MT84" s="18"/>
      <c r="MU84" s="18"/>
      <c r="MV84" s="18"/>
      <c r="MW84" s="18"/>
      <c r="MX84" s="18"/>
      <c r="MY84" s="18"/>
      <c r="MZ84" s="18"/>
      <c r="NA84" s="18"/>
      <c r="NB84" s="18"/>
      <c r="NC84" s="18"/>
      <c r="ND84" s="18"/>
      <c r="NE84" s="18"/>
      <c r="NF84" s="18"/>
      <c r="NG84" s="18"/>
      <c r="NH84" s="18"/>
      <c r="NI84" s="18"/>
      <c r="NJ84" s="18"/>
      <c r="NK84" s="18"/>
      <c r="NL84" s="18"/>
      <c r="NM84" s="18"/>
      <c r="NN84" s="18"/>
      <c r="NO84" s="18"/>
      <c r="NP84" s="18"/>
      <c r="NQ84" s="18"/>
      <c r="NR84" s="18"/>
      <c r="NS84" s="18"/>
      <c r="NT84" s="18"/>
      <c r="NU84" s="18"/>
      <c r="NV84" s="18"/>
      <c r="NW84" s="18"/>
      <c r="NX84" s="18"/>
      <c r="NY84" s="18"/>
      <c r="NZ84" s="18"/>
      <c r="OA84" s="18"/>
      <c r="OB84" s="18"/>
      <c r="OC84" s="18"/>
      <c r="OD84" s="18"/>
      <c r="OE84" s="18"/>
      <c r="OF84" s="18"/>
      <c r="OG84" s="18"/>
      <c r="OH84" s="18"/>
      <c r="OI84" s="18"/>
      <c r="OJ84" s="18"/>
      <c r="OK84" s="18"/>
      <c r="OL84" s="18"/>
      <c r="OM84" s="18"/>
      <c r="ON84" s="18"/>
      <c r="OO84" s="18"/>
      <c r="OP84" s="18"/>
      <c r="OQ84" s="18"/>
      <c r="OR84" s="18"/>
      <c r="OS84" s="18"/>
      <c r="OT84" s="18"/>
      <c r="OU84" s="18"/>
      <c r="OV84" s="18"/>
      <c r="OW84" s="18"/>
      <c r="OX84" s="18"/>
      <c r="OY84" s="18"/>
      <c r="OZ84" s="18"/>
      <c r="PA84" s="18"/>
      <c r="PB84" s="18"/>
      <c r="PC84" s="18"/>
      <c r="PD84" s="18"/>
      <c r="PE84" s="18"/>
      <c r="PF84" s="18"/>
      <c r="PG84" s="18"/>
      <c r="PH84" s="18"/>
      <c r="PI84" s="18"/>
      <c r="PJ84" s="18"/>
      <c r="PK84" s="18"/>
      <c r="PL84" s="18"/>
      <c r="PM84" s="18"/>
      <c r="PN84" s="18"/>
      <c r="PO84" s="18"/>
      <c r="PP84" s="18"/>
      <c r="PQ84" s="18"/>
      <c r="PR84" s="18"/>
      <c r="PS84" s="18"/>
      <c r="PT84" s="18"/>
      <c r="PU84" s="18"/>
      <c r="PV84" s="18"/>
      <c r="PW84" s="18"/>
      <c r="PX84" s="18"/>
      <c r="PY84" s="18"/>
      <c r="PZ84" s="18"/>
      <c r="QA84" s="18"/>
      <c r="QB84" s="18"/>
      <c r="QC84" s="18"/>
      <c r="QD84" s="18"/>
      <c r="QE84" s="18"/>
      <c r="QF84" s="18"/>
      <c r="QG84" s="18"/>
      <c r="QH84" s="18"/>
      <c r="QI84" s="18"/>
      <c r="QJ84" s="18"/>
      <c r="QK84" s="18"/>
      <c r="QL84" s="18"/>
      <c r="QM84" s="18"/>
      <c r="QN84" s="18"/>
      <c r="QO84" s="18"/>
      <c r="QP84" s="18"/>
      <c r="QQ84" s="18"/>
      <c r="QR84" s="18"/>
      <c r="QS84" s="18"/>
      <c r="QT84" s="18"/>
      <c r="QU84" s="18"/>
      <c r="QV84" s="18"/>
      <c r="QW84" s="18"/>
      <c r="QX84" s="18"/>
      <c r="QY84" s="18"/>
      <c r="QZ84" s="18"/>
      <c r="RA84" s="18"/>
      <c r="RB84" s="18"/>
      <c r="RC84" s="18"/>
      <c r="RD84" s="18"/>
      <c r="RE84" s="18"/>
      <c r="RF84" s="18"/>
      <c r="RG84" s="18"/>
      <c r="RH84" s="18"/>
      <c r="RI84" s="18"/>
      <c r="RJ84" s="18"/>
      <c r="RK84" s="18"/>
      <c r="RL84" s="18"/>
      <c r="RM84" s="18"/>
      <c r="RN84" s="18"/>
      <c r="RO84" s="18"/>
      <c r="RP84" s="18"/>
      <c r="RQ84" s="18"/>
      <c r="RR84" s="18"/>
      <c r="RS84" s="18"/>
      <c r="RT84" s="18"/>
      <c r="RU84" s="18"/>
      <c r="RV84" s="18"/>
      <c r="RW84" s="18"/>
      <c r="RX84" s="18"/>
      <c r="RY84" s="18"/>
      <c r="RZ84" s="18"/>
      <c r="SA84" s="18"/>
      <c r="SB84" s="18"/>
      <c r="SC84" s="18"/>
      <c r="SD84" s="18"/>
      <c r="SE84" s="18"/>
      <c r="SF84" s="18"/>
      <c r="SG84" s="18"/>
      <c r="SH84" s="18"/>
      <c r="SI84" s="18"/>
      <c r="SJ84" s="18"/>
      <c r="SK84" s="18"/>
      <c r="SL84" s="18"/>
      <c r="SM84" s="18"/>
      <c r="SN84" s="18"/>
      <c r="SO84" s="18"/>
      <c r="SP84" s="18"/>
      <c r="SQ84" s="18"/>
      <c r="SR84" s="18"/>
      <c r="SS84" s="18"/>
      <c r="ST84" s="18"/>
      <c r="SU84" s="18"/>
      <c r="SV84" s="18"/>
      <c r="SW84" s="18"/>
      <c r="SX84" s="18"/>
      <c r="SY84" s="18"/>
      <c r="SZ84" s="18"/>
      <c r="TA84" s="18"/>
      <c r="TB84" s="18"/>
      <c r="TC84" s="18"/>
      <c r="TD84" s="18"/>
      <c r="TE84" s="18"/>
      <c r="TF84" s="18"/>
      <c r="TG84" s="18"/>
      <c r="TH84" s="18"/>
      <c r="TI84" s="18"/>
      <c r="TJ84" s="18"/>
      <c r="TK84" s="18"/>
      <c r="TL84" s="18"/>
      <c r="TM84" s="18"/>
      <c r="TN84" s="18"/>
      <c r="TO84" s="18"/>
      <c r="TP84" s="18"/>
      <c r="TQ84" s="18"/>
      <c r="TR84" s="18"/>
      <c r="TS84" s="18"/>
      <c r="TT84" s="18"/>
      <c r="TU84" s="18"/>
      <c r="TV84" s="18"/>
      <c r="TW84" s="18"/>
      <c r="TX84" s="18"/>
      <c r="TY84" s="18"/>
      <c r="TZ84" s="18"/>
      <c r="UA84" s="18"/>
      <c r="UB84" s="18"/>
      <c r="UC84" s="18"/>
      <c r="UD84" s="18"/>
      <c r="UE84" s="18"/>
      <c r="UF84" s="18"/>
      <c r="UG84" s="18"/>
      <c r="UH84" s="18"/>
      <c r="UI84" s="18"/>
      <c r="UJ84" s="18"/>
      <c r="UK84" s="18"/>
      <c r="UL84" s="18"/>
      <c r="UM84" s="18"/>
      <c r="UN84" s="18"/>
      <c r="UO84" s="18"/>
      <c r="UP84" s="18"/>
      <c r="UQ84" s="18"/>
      <c r="UR84" s="18"/>
      <c r="US84" s="18"/>
      <c r="UT84" s="18"/>
      <c r="UU84" s="18"/>
      <c r="UV84" s="18"/>
      <c r="UW84" s="18"/>
      <c r="UX84" s="18"/>
      <c r="UY84" s="18"/>
      <c r="UZ84" s="18"/>
      <c r="VA84" s="18"/>
      <c r="VB84" s="18"/>
      <c r="VC84" s="18"/>
      <c r="VD84" s="18"/>
      <c r="VE84" s="18"/>
      <c r="VF84" s="18"/>
      <c r="VG84" s="18"/>
      <c r="VH84" s="18"/>
      <c r="VI84" s="18"/>
      <c r="VJ84" s="18"/>
      <c r="VK84" s="18"/>
      <c r="VL84" s="18"/>
      <c r="VM84" s="18"/>
      <c r="VN84" s="18"/>
      <c r="VO84" s="18"/>
      <c r="VP84" s="18"/>
      <c r="VQ84" s="18"/>
      <c r="VR84" s="18"/>
      <c r="VS84" s="18"/>
      <c r="VT84" s="18"/>
      <c r="VU84" s="18"/>
      <c r="VV84" s="18"/>
      <c r="VW84" s="18"/>
      <c r="VX84" s="18"/>
      <c r="VY84" s="18"/>
      <c r="VZ84" s="18"/>
      <c r="WA84" s="18"/>
      <c r="WB84" s="18"/>
      <c r="WC84" s="18"/>
      <c r="WD84" s="18"/>
      <c r="WE84" s="18"/>
      <c r="WF84" s="18"/>
      <c r="WG84" s="18"/>
      <c r="WH84" s="18"/>
      <c r="WI84" s="18"/>
      <c r="WJ84" s="18"/>
      <c r="WK84" s="18"/>
      <c r="WL84" s="18"/>
      <c r="WM84" s="18"/>
      <c r="WN84" s="18"/>
      <c r="WO84" s="18"/>
      <c r="WP84" s="18"/>
      <c r="WQ84" s="18"/>
      <c r="WR84" s="18"/>
      <c r="WS84" s="18"/>
      <c r="WT84" s="18"/>
      <c r="WU84" s="18"/>
      <c r="WV84" s="18"/>
      <c r="WW84" s="18"/>
      <c r="WX84" s="18"/>
      <c r="WY84" s="18"/>
      <c r="WZ84" s="18"/>
      <c r="XA84" s="18"/>
      <c r="XB84" s="18"/>
      <c r="XC84" s="18"/>
      <c r="XD84" s="18"/>
      <c r="XE84" s="18"/>
      <c r="XF84" s="18"/>
      <c r="XG84" s="18"/>
      <c r="XH84" s="18"/>
      <c r="XI84" s="18"/>
      <c r="XJ84" s="18"/>
      <c r="XK84" s="18"/>
      <c r="XL84" s="18"/>
      <c r="XM84" s="18"/>
      <c r="XN84" s="18"/>
      <c r="XO84" s="18"/>
      <c r="XP84" s="18"/>
      <c r="XQ84" s="18"/>
      <c r="XR84" s="18"/>
      <c r="XS84" s="18"/>
      <c r="XT84" s="18"/>
      <c r="XU84" s="18"/>
      <c r="XV84" s="18"/>
      <c r="XW84" s="18"/>
      <c r="XX84" s="18"/>
      <c r="XY84" s="18"/>
      <c r="XZ84" s="18"/>
      <c r="YA84" s="18"/>
      <c r="YB84" s="18"/>
      <c r="YC84" s="18"/>
      <c r="YD84" s="18"/>
      <c r="YE84" s="18"/>
      <c r="YF84" s="18"/>
      <c r="YG84" s="18"/>
      <c r="YH84" s="18"/>
      <c r="YI84" s="18"/>
      <c r="YJ84" s="18"/>
      <c r="YK84" s="18"/>
      <c r="YL84" s="18"/>
      <c r="YM84" s="18"/>
      <c r="YN84" s="18"/>
      <c r="YO84" s="18"/>
      <c r="YP84" s="18"/>
      <c r="YQ84" s="18"/>
      <c r="YR84" s="18"/>
      <c r="YS84" s="18"/>
      <c r="YT84" s="18"/>
      <c r="YU84" s="18"/>
      <c r="YV84" s="18"/>
      <c r="YW84" s="18"/>
      <c r="YX84" s="18"/>
      <c r="YY84" s="18"/>
      <c r="YZ84" s="18"/>
      <c r="ZA84" s="18"/>
      <c r="ZB84" s="18"/>
      <c r="ZC84" s="18"/>
      <c r="ZD84" s="18"/>
      <c r="ZE84" s="18"/>
      <c r="ZF84" s="18"/>
      <c r="ZG84" s="18"/>
      <c r="ZH84" s="18"/>
      <c r="ZI84" s="18"/>
      <c r="ZJ84" s="18"/>
      <c r="ZK84" s="18"/>
      <c r="ZL84" s="18"/>
      <c r="ZM84" s="18"/>
      <c r="ZN84" s="18"/>
      <c r="ZO84" s="18"/>
      <c r="ZP84" s="18"/>
      <c r="ZQ84" s="18"/>
      <c r="ZR84" s="18"/>
      <c r="ZS84" s="18"/>
      <c r="ZT84" s="18"/>
      <c r="ZU84" s="18"/>
      <c r="ZV84" s="18"/>
      <c r="ZW84" s="18"/>
      <c r="ZX84" s="18"/>
      <c r="ZY84" s="18"/>
      <c r="ZZ84" s="18"/>
      <c r="AAA84" s="18"/>
      <c r="AAB84" s="18"/>
      <c r="AAC84" s="18"/>
      <c r="AAD84" s="18"/>
      <c r="AAE84" s="18"/>
      <c r="AAF84" s="18"/>
      <c r="AAG84" s="18"/>
      <c r="AAH84" s="18"/>
      <c r="AAI84" s="18"/>
      <c r="AAJ84" s="18"/>
      <c r="AAK84" s="18"/>
      <c r="AAL84" s="18"/>
      <c r="AAM84" s="18"/>
      <c r="AAN84" s="18"/>
      <c r="AAO84" s="18"/>
      <c r="AAP84" s="18"/>
      <c r="AAQ84" s="18"/>
      <c r="AAR84" s="18"/>
      <c r="AAS84" s="18"/>
      <c r="AAT84" s="18"/>
      <c r="AAU84" s="18"/>
      <c r="AAV84" s="18"/>
      <c r="AAW84" s="18"/>
      <c r="AAX84" s="18"/>
      <c r="AAY84" s="18"/>
      <c r="AAZ84" s="18"/>
      <c r="ABA84" s="18"/>
      <c r="ABB84" s="18"/>
      <c r="ABC84" s="18"/>
      <c r="ABD84" s="18"/>
      <c r="ABE84" s="18"/>
      <c r="ABF84" s="18"/>
      <c r="ABG84" s="18"/>
      <c r="ABH84" s="18"/>
      <c r="ABI84" s="18"/>
      <c r="ABJ84" s="18"/>
      <c r="ABK84" s="18"/>
      <c r="ABL84" s="18"/>
      <c r="ABM84" s="18"/>
      <c r="ABN84" s="18"/>
      <c r="ABO84" s="18"/>
      <c r="ABP84" s="18"/>
      <c r="ABQ84" s="18"/>
      <c r="ABR84" s="18"/>
      <c r="ABS84" s="18"/>
      <c r="ABT84" s="18"/>
      <c r="ABU84" s="18"/>
      <c r="ABV84" s="18"/>
      <c r="ABW84" s="18"/>
      <c r="ABX84" s="18"/>
      <c r="ABY84" s="18"/>
      <c r="ABZ84" s="18"/>
      <c r="ACA84" s="18"/>
      <c r="ACB84" s="18"/>
      <c r="ACC84" s="18"/>
      <c r="ACD84" s="18"/>
      <c r="ACE84" s="18"/>
      <c r="ACF84" s="18"/>
      <c r="ACG84" s="18"/>
      <c r="ACH84" s="18"/>
      <c r="ACI84" s="18"/>
      <c r="ACJ84" s="18"/>
      <c r="ACK84" s="18"/>
      <c r="ACL84" s="18"/>
      <c r="ACM84" s="18"/>
      <c r="ACN84" s="18"/>
      <c r="ACO84" s="18"/>
      <c r="ACP84" s="18"/>
      <c r="ACQ84" s="18"/>
      <c r="ACR84" s="18"/>
      <c r="ACS84" s="18"/>
      <c r="ACT84" s="18"/>
      <c r="ACU84" s="18"/>
      <c r="ACV84" s="18"/>
      <c r="ACW84" s="18"/>
      <c r="ACX84" s="18"/>
      <c r="ACY84" s="18"/>
      <c r="ACZ84" s="18"/>
      <c r="ADA84" s="18"/>
      <c r="ADB84" s="18"/>
      <c r="ADC84" s="18"/>
      <c r="ADD84" s="18"/>
      <c r="ADE84" s="18"/>
      <c r="ADF84" s="18"/>
      <c r="ADG84" s="18"/>
    </row>
    <row r="85" spans="1:787" x14ac:dyDescent="0.25">
      <c r="A85" s="58" t="s">
        <v>477</v>
      </c>
      <c r="B85" s="58" t="s">
        <v>478</v>
      </c>
      <c r="C85" s="58" t="s">
        <v>479</v>
      </c>
      <c r="D85" s="58">
        <v>90569</v>
      </c>
      <c r="E85" s="59" t="str">
        <f>VLOOKUP(C85,Data_PulledFromUniProt!$B$2:$E$782,4,FALSE)</f>
        <v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v>
      </c>
      <c r="F85" s="58">
        <v>6.39</v>
      </c>
      <c r="G85" s="81">
        <v>1</v>
      </c>
      <c r="H85" s="81">
        <v>0</v>
      </c>
      <c r="I85" s="81">
        <v>0</v>
      </c>
      <c r="J85" s="81">
        <v>0</v>
      </c>
      <c r="K85" s="81">
        <v>0</v>
      </c>
      <c r="L85" s="81">
        <v>0</v>
      </c>
      <c r="M85" s="81">
        <v>6</v>
      </c>
      <c r="N85" s="81">
        <v>0</v>
      </c>
      <c r="O85" s="81">
        <v>1</v>
      </c>
      <c r="P85" s="81">
        <v>4.5</v>
      </c>
      <c r="Q85" s="81">
        <v>0</v>
      </c>
      <c r="R85" s="81">
        <v>0</v>
      </c>
      <c r="S85" s="81">
        <v>0</v>
      </c>
      <c r="T85" s="81">
        <v>0</v>
      </c>
      <c r="U85" s="81">
        <v>0</v>
      </c>
      <c r="V85" s="81">
        <v>2</v>
      </c>
      <c r="W85" s="81">
        <v>10.3</v>
      </c>
      <c r="X85" s="81">
        <v>6</v>
      </c>
      <c r="Y85" s="81">
        <v>0</v>
      </c>
      <c r="Z85" s="81">
        <v>0</v>
      </c>
      <c r="AA85" s="81">
        <v>0</v>
      </c>
      <c r="AB85" s="81">
        <v>0</v>
      </c>
      <c r="AC85" s="81">
        <v>0</v>
      </c>
      <c r="AD85" s="81">
        <v>20</v>
      </c>
      <c r="AE85" s="81">
        <v>0</v>
      </c>
      <c r="AF85" s="81">
        <v>0</v>
      </c>
      <c r="AG85" s="81">
        <v>0</v>
      </c>
      <c r="AH85" s="81">
        <v>0</v>
      </c>
      <c r="AI85" s="81">
        <v>0</v>
      </c>
      <c r="AJ85" s="81">
        <v>0</v>
      </c>
      <c r="AK85" s="81">
        <v>0</v>
      </c>
      <c r="AL85" s="81">
        <v>0</v>
      </c>
      <c r="AM85" s="81">
        <v>0</v>
      </c>
      <c r="AN85" s="81">
        <v>0</v>
      </c>
      <c r="AO85" s="81">
        <v>0</v>
      </c>
      <c r="AP85" s="81">
        <v>0</v>
      </c>
      <c r="AQ85" s="81">
        <v>0</v>
      </c>
      <c r="AR85" s="81">
        <v>0</v>
      </c>
      <c r="AS85" s="81">
        <v>0</v>
      </c>
      <c r="AT85" s="81">
        <v>0</v>
      </c>
      <c r="AU85" s="81">
        <v>0</v>
      </c>
      <c r="AV85" s="81">
        <v>0</v>
      </c>
      <c r="AW85" s="81">
        <v>0</v>
      </c>
      <c r="AX85" s="81">
        <v>4</v>
      </c>
      <c r="AY85" s="81">
        <v>0</v>
      </c>
      <c r="AZ85" s="81">
        <v>0</v>
      </c>
      <c r="BA85" s="81">
        <v>0</v>
      </c>
      <c r="BB85" s="81">
        <v>3</v>
      </c>
      <c r="BC85" s="81">
        <v>0</v>
      </c>
      <c r="BD85" s="81">
        <v>0</v>
      </c>
      <c r="BE85" s="81">
        <v>12</v>
      </c>
      <c r="BF85" s="81">
        <v>0</v>
      </c>
      <c r="BG85" s="81">
        <v>0</v>
      </c>
      <c r="BH85" s="81">
        <v>0</v>
      </c>
      <c r="BI85" s="81">
        <v>6</v>
      </c>
      <c r="BJ85" s="81">
        <v>23</v>
      </c>
      <c r="BK85" s="81">
        <v>0</v>
      </c>
      <c r="BL85" s="81">
        <v>0</v>
      </c>
      <c r="BM85" s="81">
        <v>4</v>
      </c>
      <c r="BN85" s="81">
        <v>0</v>
      </c>
      <c r="BO85" s="81">
        <v>0</v>
      </c>
      <c r="BP85" s="81">
        <v>3</v>
      </c>
      <c r="BQ85" s="81">
        <v>5</v>
      </c>
      <c r="BR85" s="81">
        <v>0</v>
      </c>
      <c r="BS85" s="81">
        <v>1</v>
      </c>
      <c r="BT85" s="81">
        <v>8</v>
      </c>
      <c r="BU85" s="81">
        <v>0</v>
      </c>
      <c r="BV85" s="81">
        <v>0</v>
      </c>
      <c r="BW85" s="81">
        <v>0</v>
      </c>
      <c r="BX85" s="81">
        <v>0</v>
      </c>
      <c r="BY85" s="81">
        <v>0</v>
      </c>
      <c r="BZ85" s="81">
        <v>3</v>
      </c>
      <c r="CA85" s="81">
        <v>4</v>
      </c>
      <c r="CB85" s="81">
        <v>2</v>
      </c>
      <c r="CC85" s="81">
        <v>4</v>
      </c>
      <c r="CD85" s="81">
        <v>0</v>
      </c>
      <c r="CE85" s="81">
        <v>10</v>
      </c>
      <c r="CF85" s="81">
        <v>0</v>
      </c>
      <c r="CG85" s="81">
        <v>0</v>
      </c>
      <c r="CH85" s="81">
        <v>0</v>
      </c>
      <c r="CI85" s="81">
        <v>0</v>
      </c>
      <c r="CJ85" s="81">
        <v>0</v>
      </c>
      <c r="CK85" s="81">
        <v>0</v>
      </c>
      <c r="CL85" s="81">
        <v>27</v>
      </c>
      <c r="CM85" s="81">
        <v>0</v>
      </c>
      <c r="CN85" s="81">
        <v>5</v>
      </c>
      <c r="CO85" s="81">
        <v>5</v>
      </c>
      <c r="CP85" s="81">
        <v>0</v>
      </c>
      <c r="CQ85" s="81">
        <v>0</v>
      </c>
      <c r="CR85" s="81">
        <v>14</v>
      </c>
      <c r="CS85" s="81">
        <v>0</v>
      </c>
      <c r="CT85" s="81">
        <v>2</v>
      </c>
      <c r="CU85" s="81">
        <v>0</v>
      </c>
      <c r="CV85" s="81">
        <v>0</v>
      </c>
      <c r="CW85" s="81">
        <v>0</v>
      </c>
      <c r="CX85" s="81">
        <v>0</v>
      </c>
      <c r="CY85" s="81">
        <v>0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3</v>
      </c>
      <c r="DF85" s="81">
        <v>0</v>
      </c>
      <c r="DG85" s="81">
        <v>0</v>
      </c>
      <c r="DH85" s="81">
        <v>0</v>
      </c>
      <c r="DI85" s="81">
        <v>15</v>
      </c>
      <c r="DJ85" s="81">
        <v>0</v>
      </c>
      <c r="DK85" s="81">
        <v>0</v>
      </c>
      <c r="DL85" s="81">
        <v>4</v>
      </c>
      <c r="DM85" s="81">
        <v>0</v>
      </c>
      <c r="DN85" s="81">
        <v>0</v>
      </c>
      <c r="DO85" s="81">
        <v>0</v>
      </c>
      <c r="DP85" s="81">
        <v>10</v>
      </c>
      <c r="DQ85" s="81">
        <v>0</v>
      </c>
      <c r="DR85" s="81">
        <v>0</v>
      </c>
      <c r="DS85" s="81">
        <v>0</v>
      </c>
      <c r="DT85" s="81">
        <v>0</v>
      </c>
      <c r="DU85" s="81">
        <v>4</v>
      </c>
      <c r="DV85" s="81">
        <v>0</v>
      </c>
      <c r="DW85" s="81">
        <v>0</v>
      </c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  <c r="JG85" s="18"/>
      <c r="JH85" s="18"/>
      <c r="JI85" s="18"/>
      <c r="JJ85" s="18"/>
      <c r="JK85" s="18"/>
      <c r="JL85" s="18"/>
      <c r="JM85" s="18"/>
      <c r="JN85" s="18"/>
      <c r="JO85" s="18"/>
      <c r="JP85" s="18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8"/>
      <c r="KJ85" s="18"/>
      <c r="KK85" s="18"/>
      <c r="KL85" s="18"/>
      <c r="KM85" s="18"/>
      <c r="KN85" s="18"/>
      <c r="KO85" s="18"/>
      <c r="KP85" s="18"/>
      <c r="KQ85" s="18"/>
      <c r="KR85" s="18"/>
      <c r="KS85" s="18"/>
      <c r="KT85" s="18"/>
      <c r="KU85" s="18"/>
      <c r="KV85" s="18"/>
      <c r="KW85" s="18"/>
      <c r="KX85" s="18"/>
      <c r="KY85" s="18"/>
      <c r="KZ85" s="18"/>
      <c r="LA85" s="18"/>
      <c r="LB85" s="18"/>
      <c r="LC85" s="18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LV85" s="18"/>
      <c r="LW85" s="18"/>
      <c r="LX85" s="18"/>
      <c r="LY85" s="18"/>
      <c r="LZ85" s="18"/>
      <c r="MA85" s="18"/>
      <c r="MB85" s="18"/>
      <c r="MC85" s="18"/>
      <c r="MD85" s="18"/>
      <c r="ME85" s="18"/>
      <c r="MF85" s="18"/>
      <c r="MG85" s="18"/>
      <c r="MH85" s="18"/>
      <c r="MI85" s="18"/>
      <c r="MJ85" s="18"/>
      <c r="MK85" s="18"/>
      <c r="ML85" s="18"/>
      <c r="MM85" s="18"/>
      <c r="MN85" s="18"/>
      <c r="MO85" s="18"/>
      <c r="MP85" s="18"/>
      <c r="MQ85" s="18"/>
      <c r="MR85" s="18"/>
      <c r="MS85" s="18"/>
      <c r="MT85" s="18"/>
      <c r="MU85" s="18"/>
      <c r="MV85" s="18"/>
      <c r="MW85" s="18"/>
      <c r="MX85" s="18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8"/>
      <c r="NX85" s="18"/>
      <c r="NY85" s="18"/>
      <c r="NZ85" s="18"/>
      <c r="OA85" s="18"/>
      <c r="OB85" s="18"/>
      <c r="OC85" s="18"/>
      <c r="OD85" s="18"/>
      <c r="OE85" s="18"/>
      <c r="OF85" s="18"/>
      <c r="OG85" s="18"/>
      <c r="OH85" s="18"/>
      <c r="OI85" s="18"/>
      <c r="OJ85" s="18"/>
      <c r="OK85" s="18"/>
      <c r="OL85" s="18"/>
      <c r="OM85" s="18"/>
      <c r="ON85" s="18"/>
      <c r="OO85" s="18"/>
      <c r="OP85" s="18"/>
      <c r="OQ85" s="18"/>
      <c r="OR85" s="18"/>
      <c r="OS85" s="18"/>
      <c r="OT85" s="18"/>
      <c r="OU85" s="18"/>
      <c r="OV85" s="18"/>
      <c r="OW85" s="18"/>
      <c r="OX85" s="18"/>
      <c r="OY85" s="18"/>
      <c r="OZ85" s="18"/>
      <c r="PA85" s="18"/>
      <c r="PB85" s="18"/>
      <c r="PC85" s="18"/>
      <c r="PD85" s="18"/>
      <c r="PE85" s="18"/>
      <c r="PF85" s="18"/>
      <c r="PG85" s="18"/>
      <c r="PH85" s="18"/>
      <c r="PI85" s="18"/>
      <c r="PJ85" s="18"/>
      <c r="PK85" s="18"/>
      <c r="PL85" s="18"/>
      <c r="PM85" s="18"/>
      <c r="PN85" s="18"/>
      <c r="PO85" s="18"/>
      <c r="PP85" s="18"/>
      <c r="PQ85" s="18"/>
      <c r="PR85" s="18"/>
      <c r="PS85" s="18"/>
      <c r="PT85" s="18"/>
      <c r="PU85" s="18"/>
      <c r="PV85" s="18"/>
      <c r="PW85" s="18"/>
      <c r="PX85" s="18"/>
      <c r="PY85" s="18"/>
      <c r="PZ85" s="18"/>
      <c r="QA85" s="18"/>
      <c r="QB85" s="18"/>
      <c r="QC85" s="18"/>
      <c r="QD85" s="18"/>
      <c r="QE85" s="18"/>
      <c r="QF85" s="18"/>
      <c r="QG85" s="18"/>
      <c r="QH85" s="18"/>
      <c r="QI85" s="18"/>
      <c r="QJ85" s="18"/>
      <c r="QK85" s="18"/>
      <c r="QL85" s="18"/>
      <c r="QM85" s="18"/>
      <c r="QN85" s="18"/>
      <c r="QO85" s="18"/>
      <c r="QP85" s="18"/>
      <c r="QQ85" s="18"/>
      <c r="QR85" s="18"/>
      <c r="QS85" s="18"/>
      <c r="QT85" s="18"/>
      <c r="QU85" s="18"/>
      <c r="QV85" s="18"/>
      <c r="QW85" s="18"/>
      <c r="QX85" s="18"/>
      <c r="QY85" s="18"/>
      <c r="QZ85" s="18"/>
      <c r="RA85" s="18"/>
      <c r="RB85" s="18"/>
      <c r="RC85" s="18"/>
      <c r="RD85" s="18"/>
      <c r="RE85" s="18"/>
      <c r="RF85" s="18"/>
      <c r="RG85" s="18"/>
      <c r="RH85" s="18"/>
      <c r="RI85" s="18"/>
      <c r="RJ85" s="18"/>
      <c r="RK85" s="18"/>
      <c r="RL85" s="18"/>
      <c r="RM85" s="18"/>
      <c r="RN85" s="18"/>
      <c r="RO85" s="18"/>
      <c r="RP85" s="18"/>
      <c r="RQ85" s="18"/>
      <c r="RR85" s="18"/>
      <c r="RS85" s="18"/>
      <c r="RT85" s="18"/>
      <c r="RU85" s="18"/>
      <c r="RV85" s="18"/>
      <c r="RW85" s="18"/>
      <c r="RX85" s="18"/>
      <c r="RY85" s="18"/>
      <c r="RZ85" s="18"/>
      <c r="SA85" s="18"/>
      <c r="SB85" s="18"/>
      <c r="SC85" s="18"/>
      <c r="SD85" s="18"/>
      <c r="SE85" s="18"/>
      <c r="SF85" s="18"/>
      <c r="SG85" s="18"/>
      <c r="SH85" s="18"/>
      <c r="SI85" s="18"/>
      <c r="SJ85" s="18"/>
      <c r="SK85" s="18"/>
      <c r="SL85" s="18"/>
      <c r="SM85" s="18"/>
      <c r="SN85" s="18"/>
      <c r="SO85" s="18"/>
      <c r="SP85" s="18"/>
      <c r="SQ85" s="18"/>
      <c r="SR85" s="18"/>
      <c r="SS85" s="18"/>
      <c r="ST85" s="18"/>
      <c r="SU85" s="18"/>
      <c r="SV85" s="18"/>
      <c r="SW85" s="18"/>
      <c r="SX85" s="18"/>
      <c r="SY85" s="18"/>
      <c r="SZ85" s="18"/>
      <c r="TA85" s="18"/>
      <c r="TB85" s="18"/>
      <c r="TC85" s="18"/>
      <c r="TD85" s="18"/>
      <c r="TE85" s="18"/>
      <c r="TF85" s="18"/>
      <c r="TG85" s="18"/>
      <c r="TH85" s="18"/>
      <c r="TI85" s="18"/>
      <c r="TJ85" s="18"/>
      <c r="TK85" s="18"/>
      <c r="TL85" s="18"/>
      <c r="TM85" s="18"/>
      <c r="TN85" s="18"/>
      <c r="TO85" s="18"/>
      <c r="TP85" s="18"/>
      <c r="TQ85" s="18"/>
      <c r="TR85" s="18"/>
      <c r="TS85" s="18"/>
      <c r="TT85" s="18"/>
      <c r="TU85" s="18"/>
      <c r="TV85" s="18"/>
      <c r="TW85" s="18"/>
      <c r="TX85" s="18"/>
      <c r="TY85" s="18"/>
      <c r="TZ85" s="18"/>
      <c r="UA85" s="18"/>
      <c r="UB85" s="18"/>
      <c r="UC85" s="18"/>
      <c r="UD85" s="18"/>
      <c r="UE85" s="18"/>
      <c r="UF85" s="18"/>
      <c r="UG85" s="18"/>
      <c r="UH85" s="18"/>
      <c r="UI85" s="18"/>
      <c r="UJ85" s="18"/>
      <c r="UK85" s="18"/>
      <c r="UL85" s="18"/>
      <c r="UM85" s="18"/>
      <c r="UN85" s="18"/>
      <c r="UO85" s="18"/>
      <c r="UP85" s="18"/>
      <c r="UQ85" s="18"/>
      <c r="UR85" s="18"/>
      <c r="US85" s="18"/>
      <c r="UT85" s="18"/>
      <c r="UU85" s="18"/>
      <c r="UV85" s="18"/>
      <c r="UW85" s="18"/>
      <c r="UX85" s="18"/>
      <c r="UY85" s="18"/>
      <c r="UZ85" s="18"/>
      <c r="VA85" s="18"/>
      <c r="VB85" s="18"/>
      <c r="VC85" s="18"/>
      <c r="VD85" s="18"/>
      <c r="VE85" s="18"/>
      <c r="VF85" s="18"/>
      <c r="VG85" s="18"/>
      <c r="VH85" s="18"/>
      <c r="VI85" s="18"/>
      <c r="VJ85" s="18"/>
      <c r="VK85" s="18"/>
      <c r="VL85" s="18"/>
      <c r="VM85" s="18"/>
      <c r="VN85" s="18"/>
      <c r="VO85" s="18"/>
      <c r="VP85" s="18"/>
      <c r="VQ85" s="18"/>
      <c r="VR85" s="18"/>
      <c r="VS85" s="18"/>
      <c r="VT85" s="18"/>
      <c r="VU85" s="18"/>
      <c r="VV85" s="18"/>
      <c r="VW85" s="18"/>
      <c r="VX85" s="18"/>
      <c r="VY85" s="18"/>
      <c r="VZ85" s="18"/>
      <c r="WA85" s="18"/>
      <c r="WB85" s="18"/>
      <c r="WC85" s="18"/>
      <c r="WD85" s="18"/>
      <c r="WE85" s="18"/>
      <c r="WF85" s="18"/>
      <c r="WG85" s="18"/>
      <c r="WH85" s="18"/>
      <c r="WI85" s="18"/>
      <c r="WJ85" s="18"/>
      <c r="WK85" s="18"/>
      <c r="WL85" s="18"/>
      <c r="WM85" s="18"/>
      <c r="WN85" s="18"/>
      <c r="WO85" s="18"/>
      <c r="WP85" s="18"/>
      <c r="WQ85" s="18"/>
      <c r="WR85" s="18"/>
      <c r="WS85" s="18"/>
      <c r="WT85" s="18"/>
      <c r="WU85" s="18"/>
      <c r="WV85" s="18"/>
      <c r="WW85" s="18"/>
      <c r="WX85" s="18"/>
      <c r="WY85" s="18"/>
      <c r="WZ85" s="18"/>
      <c r="XA85" s="18"/>
      <c r="XB85" s="18"/>
      <c r="XC85" s="18"/>
      <c r="XD85" s="18"/>
      <c r="XE85" s="18"/>
      <c r="XF85" s="18"/>
      <c r="XG85" s="18"/>
      <c r="XH85" s="18"/>
      <c r="XI85" s="18"/>
      <c r="XJ85" s="18"/>
      <c r="XK85" s="18"/>
      <c r="XL85" s="18"/>
      <c r="XM85" s="18"/>
      <c r="XN85" s="18"/>
      <c r="XO85" s="18"/>
      <c r="XP85" s="18"/>
      <c r="XQ85" s="18"/>
      <c r="XR85" s="18"/>
      <c r="XS85" s="18"/>
      <c r="XT85" s="18"/>
      <c r="XU85" s="18"/>
      <c r="XV85" s="18"/>
      <c r="XW85" s="18"/>
      <c r="XX85" s="18"/>
      <c r="XY85" s="18"/>
      <c r="XZ85" s="18"/>
      <c r="YA85" s="18"/>
      <c r="YB85" s="18"/>
      <c r="YC85" s="18"/>
      <c r="YD85" s="18"/>
      <c r="YE85" s="18"/>
      <c r="YF85" s="18"/>
      <c r="YG85" s="18"/>
      <c r="YH85" s="18"/>
      <c r="YI85" s="18"/>
      <c r="YJ85" s="18"/>
      <c r="YK85" s="18"/>
      <c r="YL85" s="18"/>
      <c r="YM85" s="18"/>
      <c r="YN85" s="18"/>
      <c r="YO85" s="18"/>
      <c r="YP85" s="18"/>
      <c r="YQ85" s="18"/>
      <c r="YR85" s="18"/>
      <c r="YS85" s="18"/>
      <c r="YT85" s="18"/>
      <c r="YU85" s="18"/>
      <c r="YV85" s="18"/>
      <c r="YW85" s="18"/>
      <c r="YX85" s="18"/>
      <c r="YY85" s="18"/>
      <c r="YZ85" s="18"/>
      <c r="ZA85" s="18"/>
      <c r="ZB85" s="18"/>
      <c r="ZC85" s="18"/>
      <c r="ZD85" s="18"/>
      <c r="ZE85" s="18"/>
      <c r="ZF85" s="18"/>
      <c r="ZG85" s="18"/>
      <c r="ZH85" s="18"/>
      <c r="ZI85" s="18"/>
      <c r="ZJ85" s="18"/>
      <c r="ZK85" s="18"/>
      <c r="ZL85" s="18"/>
      <c r="ZM85" s="18"/>
      <c r="ZN85" s="18"/>
      <c r="ZO85" s="18"/>
      <c r="ZP85" s="18"/>
      <c r="ZQ85" s="18"/>
      <c r="ZR85" s="18"/>
      <c r="ZS85" s="18"/>
      <c r="ZT85" s="18"/>
      <c r="ZU85" s="18"/>
      <c r="ZV85" s="18"/>
      <c r="ZW85" s="18"/>
      <c r="ZX85" s="18"/>
      <c r="ZY85" s="18"/>
      <c r="ZZ85" s="18"/>
      <c r="AAA85" s="18"/>
      <c r="AAB85" s="18"/>
      <c r="AAC85" s="18"/>
      <c r="AAD85" s="18"/>
      <c r="AAE85" s="18"/>
      <c r="AAF85" s="18"/>
      <c r="AAG85" s="18"/>
      <c r="AAH85" s="18"/>
      <c r="AAI85" s="18"/>
      <c r="AAJ85" s="18"/>
      <c r="AAK85" s="18"/>
      <c r="AAL85" s="18"/>
      <c r="AAM85" s="18"/>
      <c r="AAN85" s="18"/>
      <c r="AAO85" s="18"/>
      <c r="AAP85" s="18"/>
      <c r="AAQ85" s="18"/>
      <c r="AAR85" s="18"/>
      <c r="AAS85" s="18"/>
      <c r="AAT85" s="18"/>
      <c r="AAU85" s="18"/>
      <c r="AAV85" s="18"/>
      <c r="AAW85" s="18"/>
      <c r="AAX85" s="18"/>
      <c r="AAY85" s="18"/>
      <c r="AAZ85" s="18"/>
      <c r="ABA85" s="18"/>
      <c r="ABB85" s="18"/>
      <c r="ABC85" s="18"/>
      <c r="ABD85" s="18"/>
      <c r="ABE85" s="18"/>
      <c r="ABF85" s="18"/>
      <c r="ABG85" s="18"/>
      <c r="ABH85" s="18"/>
      <c r="ABI85" s="18"/>
      <c r="ABJ85" s="18"/>
      <c r="ABK85" s="18"/>
      <c r="ABL85" s="18"/>
      <c r="ABM85" s="18"/>
      <c r="ABN85" s="18"/>
      <c r="ABO85" s="18"/>
      <c r="ABP85" s="18"/>
      <c r="ABQ85" s="18"/>
      <c r="ABR85" s="18"/>
      <c r="ABS85" s="18"/>
      <c r="ABT85" s="18"/>
      <c r="ABU85" s="18"/>
      <c r="ABV85" s="18"/>
      <c r="ABW85" s="18"/>
      <c r="ABX85" s="18"/>
      <c r="ABY85" s="18"/>
      <c r="ABZ85" s="18"/>
      <c r="ACA85" s="18"/>
      <c r="ACB85" s="18"/>
      <c r="ACC85" s="18"/>
      <c r="ACD85" s="18"/>
      <c r="ACE85" s="18"/>
      <c r="ACF85" s="18"/>
      <c r="ACG85" s="18"/>
      <c r="ACH85" s="18"/>
      <c r="ACI85" s="18"/>
      <c r="ACJ85" s="18"/>
      <c r="ACK85" s="18"/>
      <c r="ACL85" s="18"/>
      <c r="ACM85" s="18"/>
      <c r="ACN85" s="18"/>
      <c r="ACO85" s="18"/>
      <c r="ACP85" s="18"/>
      <c r="ACQ85" s="18"/>
      <c r="ACR85" s="18"/>
      <c r="ACS85" s="18"/>
      <c r="ACT85" s="18"/>
      <c r="ACU85" s="18"/>
      <c r="ACV85" s="18"/>
      <c r="ACW85" s="18"/>
      <c r="ACX85" s="18"/>
      <c r="ACY85" s="18"/>
      <c r="ACZ85" s="18"/>
      <c r="ADA85" s="18"/>
      <c r="ADB85" s="18"/>
      <c r="ADC85" s="18"/>
      <c r="ADD85" s="18"/>
      <c r="ADE85" s="18"/>
      <c r="ADF85" s="18"/>
      <c r="ADG85" s="18"/>
    </row>
    <row r="86" spans="1:787" x14ac:dyDescent="0.25">
      <c r="A86" s="58" t="s">
        <v>480</v>
      </c>
      <c r="B86" s="58" t="s">
        <v>481</v>
      </c>
      <c r="C86" s="58" t="s">
        <v>482</v>
      </c>
      <c r="D86" s="59">
        <v>62700</v>
      </c>
      <c r="E86" s="59" t="str">
        <f>VLOOKUP(C86,Data_PulledFromUniProt!$B$2:$E$782,4,FALSE)</f>
        <v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v>
      </c>
      <c r="F86" s="58">
        <v>6.39</v>
      </c>
      <c r="G86" s="81">
        <v>0</v>
      </c>
      <c r="H86" s="81">
        <v>0</v>
      </c>
      <c r="I86" s="81">
        <v>0</v>
      </c>
      <c r="J86" s="81">
        <v>0</v>
      </c>
      <c r="K86" s="81">
        <v>48</v>
      </c>
      <c r="L86" s="81">
        <v>6</v>
      </c>
      <c r="M86" s="81">
        <v>0</v>
      </c>
      <c r="N86" s="81">
        <v>0</v>
      </c>
      <c r="O86" s="81">
        <v>0</v>
      </c>
      <c r="P86" s="81">
        <v>2.5</v>
      </c>
      <c r="Q86" s="81">
        <v>0</v>
      </c>
      <c r="R86" s="81">
        <v>1</v>
      </c>
      <c r="S86" s="81">
        <v>172</v>
      </c>
      <c r="T86" s="81">
        <v>0</v>
      </c>
      <c r="U86" s="81">
        <v>0</v>
      </c>
      <c r="V86" s="81">
        <v>0</v>
      </c>
      <c r="W86" s="81">
        <v>0</v>
      </c>
      <c r="X86" s="81">
        <v>0</v>
      </c>
      <c r="Y86" s="81">
        <v>0</v>
      </c>
      <c r="Z86" s="81">
        <v>2</v>
      </c>
      <c r="AA86" s="81">
        <v>0</v>
      </c>
      <c r="AB86" s="81">
        <v>0</v>
      </c>
      <c r="AC86" s="81">
        <v>0</v>
      </c>
      <c r="AD86" s="81">
        <v>0</v>
      </c>
      <c r="AE86" s="81">
        <v>0</v>
      </c>
      <c r="AF86" s="81">
        <v>0</v>
      </c>
      <c r="AG86" s="81">
        <v>0</v>
      </c>
      <c r="AH86" s="81">
        <v>0</v>
      </c>
      <c r="AI86" s="81">
        <v>1</v>
      </c>
      <c r="AJ86" s="81">
        <v>0</v>
      </c>
      <c r="AK86" s="81">
        <v>0</v>
      </c>
      <c r="AL86" s="81">
        <v>0</v>
      </c>
      <c r="AM86" s="81">
        <v>0</v>
      </c>
      <c r="AN86" s="81">
        <v>0</v>
      </c>
      <c r="AO86" s="81">
        <v>0</v>
      </c>
      <c r="AP86" s="81">
        <v>0</v>
      </c>
      <c r="AQ86" s="81">
        <v>88</v>
      </c>
      <c r="AR86" s="81">
        <v>2</v>
      </c>
      <c r="AS86" s="81">
        <v>0</v>
      </c>
      <c r="AT86" s="81">
        <v>0</v>
      </c>
      <c r="AU86" s="81">
        <v>0</v>
      </c>
      <c r="AV86" s="81">
        <v>0</v>
      </c>
      <c r="AW86" s="81">
        <v>0</v>
      </c>
      <c r="AX86" s="81">
        <v>0</v>
      </c>
      <c r="AY86" s="81">
        <v>0</v>
      </c>
      <c r="AZ86" s="81">
        <v>0</v>
      </c>
      <c r="BA86" s="81">
        <v>0</v>
      </c>
      <c r="BB86" s="81">
        <v>16</v>
      </c>
      <c r="BC86" s="81">
        <v>1</v>
      </c>
      <c r="BD86" s="81">
        <v>163</v>
      </c>
      <c r="BE86" s="81">
        <v>0</v>
      </c>
      <c r="BF86" s="81">
        <v>0</v>
      </c>
      <c r="BG86" s="81">
        <v>135</v>
      </c>
      <c r="BH86" s="81">
        <v>0</v>
      </c>
      <c r="BI86" s="81">
        <v>0</v>
      </c>
      <c r="BJ86" s="81">
        <v>5</v>
      </c>
      <c r="BK86" s="81">
        <v>0</v>
      </c>
      <c r="BL86" s="81">
        <v>0</v>
      </c>
      <c r="BM86" s="81">
        <v>5</v>
      </c>
      <c r="BN86" s="81">
        <v>0</v>
      </c>
      <c r="BO86" s="81">
        <v>1</v>
      </c>
      <c r="BP86" s="81">
        <v>0</v>
      </c>
      <c r="BQ86" s="81">
        <v>0</v>
      </c>
      <c r="BR86" s="81">
        <v>41</v>
      </c>
      <c r="BS86" s="81">
        <v>3</v>
      </c>
      <c r="BT86" s="81">
        <v>0</v>
      </c>
      <c r="BU86" s="81">
        <v>0</v>
      </c>
      <c r="BV86" s="81">
        <v>0</v>
      </c>
      <c r="BW86" s="81">
        <v>0</v>
      </c>
      <c r="BX86" s="81">
        <v>203</v>
      </c>
      <c r="BY86" s="81">
        <v>0</v>
      </c>
      <c r="BZ86" s="81">
        <v>0</v>
      </c>
      <c r="CA86" s="81">
        <v>0</v>
      </c>
      <c r="CB86" s="81">
        <v>0</v>
      </c>
      <c r="CC86" s="81">
        <v>0</v>
      </c>
      <c r="CD86" s="81">
        <v>0</v>
      </c>
      <c r="CE86" s="81">
        <v>0</v>
      </c>
      <c r="CF86" s="81">
        <v>248</v>
      </c>
      <c r="CG86" s="81">
        <v>0</v>
      </c>
      <c r="CH86" s="81">
        <v>8</v>
      </c>
      <c r="CI86" s="81">
        <v>0</v>
      </c>
      <c r="CJ86" s="81">
        <v>0</v>
      </c>
      <c r="CK86" s="81">
        <v>20</v>
      </c>
      <c r="CL86" s="81">
        <v>0</v>
      </c>
      <c r="CM86" s="81">
        <v>0</v>
      </c>
      <c r="CN86" s="81">
        <v>3</v>
      </c>
      <c r="CO86" s="81">
        <v>2</v>
      </c>
      <c r="CP86" s="81">
        <v>0</v>
      </c>
      <c r="CQ86" s="81">
        <v>136</v>
      </c>
      <c r="CR86" s="81">
        <v>0</v>
      </c>
      <c r="CS86" s="81">
        <v>0</v>
      </c>
      <c r="CT86" s="81">
        <v>0</v>
      </c>
      <c r="CU86" s="81">
        <v>0</v>
      </c>
      <c r="CV86" s="81">
        <v>0</v>
      </c>
      <c r="CW86" s="81">
        <v>0</v>
      </c>
      <c r="CX86" s="81">
        <v>249</v>
      </c>
      <c r="CY86" s="81">
        <v>0</v>
      </c>
      <c r="CZ86" s="81">
        <v>0</v>
      </c>
      <c r="DA86" s="81">
        <v>0</v>
      </c>
      <c r="DB86" s="81">
        <v>0</v>
      </c>
      <c r="DC86" s="81">
        <v>0</v>
      </c>
      <c r="DD86" s="81">
        <v>0</v>
      </c>
      <c r="DE86" s="81">
        <v>2</v>
      </c>
      <c r="DF86" s="81">
        <v>0</v>
      </c>
      <c r="DG86" s="81">
        <v>0</v>
      </c>
      <c r="DH86" s="81">
        <v>60</v>
      </c>
      <c r="DI86" s="81">
        <v>0</v>
      </c>
      <c r="DJ86" s="81">
        <v>0</v>
      </c>
      <c r="DK86" s="81">
        <v>191</v>
      </c>
      <c r="DL86" s="81">
        <v>3</v>
      </c>
      <c r="DM86" s="81">
        <v>0</v>
      </c>
      <c r="DN86" s="81">
        <v>0</v>
      </c>
      <c r="DO86" s="81">
        <v>0</v>
      </c>
      <c r="DP86" s="81">
        <v>0</v>
      </c>
      <c r="DQ86" s="81">
        <v>0</v>
      </c>
      <c r="DR86" s="81">
        <v>0</v>
      </c>
      <c r="DS86" s="81">
        <v>218</v>
      </c>
      <c r="DT86" s="81">
        <v>0</v>
      </c>
      <c r="DU86" s="81">
        <v>251</v>
      </c>
      <c r="DV86" s="81">
        <v>0</v>
      </c>
      <c r="DW86" s="81">
        <v>0</v>
      </c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  <c r="JG86" s="18"/>
      <c r="JH86" s="18"/>
      <c r="JI86" s="18"/>
      <c r="JJ86" s="18"/>
      <c r="JK86" s="18"/>
      <c r="JL86" s="18"/>
      <c r="JM86" s="18"/>
      <c r="JN86" s="18"/>
      <c r="JO86" s="18"/>
      <c r="JP86" s="18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8"/>
      <c r="KL86" s="18"/>
      <c r="KM86" s="18"/>
      <c r="KN86" s="18"/>
      <c r="KO86" s="18"/>
      <c r="KP86" s="18"/>
      <c r="KQ86" s="18"/>
      <c r="KR86" s="18"/>
      <c r="KS86" s="18"/>
      <c r="KT86" s="18"/>
      <c r="KU86" s="18"/>
      <c r="KV86" s="18"/>
      <c r="KW86" s="18"/>
      <c r="KX86" s="18"/>
      <c r="KY86" s="18"/>
      <c r="KZ86" s="18"/>
      <c r="LA86" s="18"/>
      <c r="LB86" s="18"/>
      <c r="LC86" s="18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18"/>
      <c r="LT86" s="18"/>
      <c r="LU86" s="18"/>
      <c r="LV86" s="18"/>
      <c r="LW86" s="18"/>
      <c r="LX86" s="18"/>
      <c r="LY86" s="18"/>
      <c r="LZ86" s="18"/>
      <c r="MA86" s="18"/>
      <c r="MB86" s="18"/>
      <c r="MC86" s="18"/>
      <c r="MD86" s="18"/>
      <c r="ME86" s="18"/>
      <c r="MF86" s="18"/>
      <c r="MG86" s="18"/>
      <c r="MH86" s="18"/>
      <c r="MI86" s="18"/>
      <c r="MJ86" s="18"/>
      <c r="MK86" s="18"/>
      <c r="ML86" s="18"/>
      <c r="MM86" s="18"/>
      <c r="MN86" s="18"/>
      <c r="MO86" s="18"/>
      <c r="MP86" s="18"/>
      <c r="MQ86" s="18"/>
      <c r="MR86" s="18"/>
      <c r="MS86" s="18"/>
      <c r="MT86" s="18"/>
      <c r="MU86" s="18"/>
      <c r="MV86" s="18"/>
      <c r="MW86" s="18"/>
      <c r="MX86" s="18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8"/>
      <c r="NX86" s="18"/>
      <c r="NY86" s="18"/>
      <c r="NZ86" s="18"/>
      <c r="OA86" s="18"/>
      <c r="OB86" s="18"/>
      <c r="OC86" s="18"/>
      <c r="OD86" s="18"/>
      <c r="OE86" s="18"/>
      <c r="OF86" s="18"/>
      <c r="OG86" s="18"/>
      <c r="OH86" s="18"/>
      <c r="OI86" s="18"/>
      <c r="OJ86" s="18"/>
      <c r="OK86" s="18"/>
      <c r="OL86" s="18"/>
      <c r="OM86" s="18"/>
      <c r="ON86" s="18"/>
      <c r="OO86" s="18"/>
      <c r="OP86" s="18"/>
      <c r="OQ86" s="18"/>
      <c r="OR86" s="18"/>
      <c r="OS86" s="18"/>
      <c r="OT86" s="18"/>
      <c r="OU86" s="18"/>
      <c r="OV86" s="18"/>
      <c r="OW86" s="18"/>
      <c r="OX86" s="18"/>
      <c r="OY86" s="18"/>
      <c r="OZ86" s="18"/>
      <c r="PA86" s="18"/>
      <c r="PB86" s="18"/>
      <c r="PC86" s="18"/>
      <c r="PD86" s="18"/>
      <c r="PE86" s="18"/>
      <c r="PF86" s="18"/>
      <c r="PG86" s="18"/>
      <c r="PH86" s="18"/>
      <c r="PI86" s="18"/>
      <c r="PJ86" s="18"/>
      <c r="PK86" s="18"/>
      <c r="PL86" s="18"/>
      <c r="PM86" s="18"/>
      <c r="PN86" s="18"/>
      <c r="PO86" s="18"/>
      <c r="PP86" s="18"/>
      <c r="PQ86" s="18"/>
      <c r="PR86" s="18"/>
      <c r="PS86" s="18"/>
      <c r="PT86" s="18"/>
      <c r="PU86" s="18"/>
      <c r="PV86" s="18"/>
      <c r="PW86" s="18"/>
      <c r="PX86" s="18"/>
      <c r="PY86" s="18"/>
      <c r="PZ86" s="18"/>
      <c r="QA86" s="18"/>
      <c r="QB86" s="18"/>
      <c r="QC86" s="18"/>
      <c r="QD86" s="18"/>
      <c r="QE86" s="18"/>
      <c r="QF86" s="18"/>
      <c r="QG86" s="18"/>
      <c r="QH86" s="18"/>
      <c r="QI86" s="18"/>
      <c r="QJ86" s="18"/>
      <c r="QK86" s="18"/>
      <c r="QL86" s="18"/>
      <c r="QM86" s="18"/>
      <c r="QN86" s="18"/>
      <c r="QO86" s="18"/>
      <c r="QP86" s="18"/>
      <c r="QQ86" s="18"/>
      <c r="QR86" s="18"/>
      <c r="QS86" s="18"/>
      <c r="QT86" s="18"/>
      <c r="QU86" s="18"/>
      <c r="QV86" s="18"/>
      <c r="QW86" s="18"/>
      <c r="QX86" s="18"/>
      <c r="QY86" s="18"/>
      <c r="QZ86" s="18"/>
      <c r="RA86" s="18"/>
      <c r="RB86" s="18"/>
      <c r="RC86" s="18"/>
      <c r="RD86" s="18"/>
      <c r="RE86" s="18"/>
      <c r="RF86" s="18"/>
      <c r="RG86" s="18"/>
      <c r="RH86" s="18"/>
      <c r="RI86" s="18"/>
      <c r="RJ86" s="18"/>
      <c r="RK86" s="18"/>
      <c r="RL86" s="18"/>
      <c r="RM86" s="18"/>
      <c r="RN86" s="18"/>
      <c r="RO86" s="18"/>
      <c r="RP86" s="18"/>
      <c r="RQ86" s="18"/>
      <c r="RR86" s="18"/>
      <c r="RS86" s="18"/>
      <c r="RT86" s="18"/>
      <c r="RU86" s="18"/>
      <c r="RV86" s="18"/>
      <c r="RW86" s="18"/>
      <c r="RX86" s="18"/>
      <c r="RY86" s="18"/>
      <c r="RZ86" s="18"/>
      <c r="SA86" s="18"/>
      <c r="SB86" s="18"/>
      <c r="SC86" s="18"/>
      <c r="SD86" s="18"/>
      <c r="SE86" s="18"/>
      <c r="SF86" s="18"/>
      <c r="SG86" s="18"/>
      <c r="SH86" s="18"/>
      <c r="SI86" s="18"/>
      <c r="SJ86" s="18"/>
      <c r="SK86" s="18"/>
      <c r="SL86" s="18"/>
      <c r="SM86" s="18"/>
      <c r="SN86" s="18"/>
      <c r="SO86" s="18"/>
      <c r="SP86" s="18"/>
      <c r="SQ86" s="18"/>
      <c r="SR86" s="18"/>
      <c r="SS86" s="18"/>
      <c r="ST86" s="18"/>
      <c r="SU86" s="18"/>
      <c r="SV86" s="18"/>
      <c r="SW86" s="18"/>
      <c r="SX86" s="18"/>
      <c r="SY86" s="18"/>
      <c r="SZ86" s="18"/>
      <c r="TA86" s="18"/>
      <c r="TB86" s="18"/>
      <c r="TC86" s="18"/>
      <c r="TD86" s="18"/>
      <c r="TE86" s="18"/>
      <c r="TF86" s="18"/>
      <c r="TG86" s="18"/>
      <c r="TH86" s="18"/>
      <c r="TI86" s="18"/>
      <c r="TJ86" s="18"/>
      <c r="TK86" s="18"/>
      <c r="TL86" s="18"/>
      <c r="TM86" s="18"/>
      <c r="TN86" s="18"/>
      <c r="TO86" s="18"/>
      <c r="TP86" s="18"/>
      <c r="TQ86" s="18"/>
      <c r="TR86" s="18"/>
      <c r="TS86" s="18"/>
      <c r="TT86" s="18"/>
      <c r="TU86" s="18"/>
      <c r="TV86" s="18"/>
      <c r="TW86" s="18"/>
      <c r="TX86" s="18"/>
      <c r="TY86" s="18"/>
      <c r="TZ86" s="18"/>
      <c r="UA86" s="18"/>
      <c r="UB86" s="18"/>
      <c r="UC86" s="18"/>
      <c r="UD86" s="18"/>
      <c r="UE86" s="18"/>
      <c r="UF86" s="18"/>
      <c r="UG86" s="18"/>
      <c r="UH86" s="18"/>
      <c r="UI86" s="18"/>
      <c r="UJ86" s="18"/>
      <c r="UK86" s="18"/>
      <c r="UL86" s="18"/>
      <c r="UM86" s="18"/>
      <c r="UN86" s="18"/>
      <c r="UO86" s="18"/>
      <c r="UP86" s="18"/>
      <c r="UQ86" s="18"/>
      <c r="UR86" s="18"/>
      <c r="US86" s="18"/>
      <c r="UT86" s="18"/>
      <c r="UU86" s="18"/>
      <c r="UV86" s="18"/>
      <c r="UW86" s="18"/>
      <c r="UX86" s="18"/>
      <c r="UY86" s="18"/>
      <c r="UZ86" s="18"/>
      <c r="VA86" s="18"/>
      <c r="VB86" s="18"/>
      <c r="VC86" s="18"/>
      <c r="VD86" s="18"/>
      <c r="VE86" s="18"/>
      <c r="VF86" s="18"/>
      <c r="VG86" s="18"/>
      <c r="VH86" s="18"/>
      <c r="VI86" s="18"/>
      <c r="VJ86" s="18"/>
      <c r="VK86" s="18"/>
      <c r="VL86" s="18"/>
      <c r="VM86" s="18"/>
      <c r="VN86" s="18"/>
      <c r="VO86" s="18"/>
      <c r="VP86" s="18"/>
      <c r="VQ86" s="18"/>
      <c r="VR86" s="18"/>
      <c r="VS86" s="18"/>
      <c r="VT86" s="18"/>
      <c r="VU86" s="18"/>
      <c r="VV86" s="18"/>
      <c r="VW86" s="18"/>
      <c r="VX86" s="18"/>
      <c r="VY86" s="18"/>
      <c r="VZ86" s="18"/>
      <c r="WA86" s="18"/>
      <c r="WB86" s="18"/>
      <c r="WC86" s="18"/>
      <c r="WD86" s="18"/>
      <c r="WE86" s="18"/>
      <c r="WF86" s="18"/>
      <c r="WG86" s="18"/>
      <c r="WH86" s="18"/>
      <c r="WI86" s="18"/>
      <c r="WJ86" s="18"/>
      <c r="WK86" s="18"/>
      <c r="WL86" s="18"/>
      <c r="WM86" s="18"/>
      <c r="WN86" s="18"/>
      <c r="WO86" s="18"/>
      <c r="WP86" s="18"/>
      <c r="WQ86" s="18"/>
      <c r="WR86" s="18"/>
      <c r="WS86" s="18"/>
      <c r="WT86" s="18"/>
      <c r="WU86" s="18"/>
      <c r="WV86" s="18"/>
      <c r="WW86" s="18"/>
      <c r="WX86" s="18"/>
      <c r="WY86" s="18"/>
      <c r="WZ86" s="18"/>
      <c r="XA86" s="18"/>
      <c r="XB86" s="18"/>
      <c r="XC86" s="18"/>
      <c r="XD86" s="18"/>
      <c r="XE86" s="18"/>
      <c r="XF86" s="18"/>
      <c r="XG86" s="18"/>
      <c r="XH86" s="18"/>
      <c r="XI86" s="18"/>
      <c r="XJ86" s="18"/>
      <c r="XK86" s="18"/>
      <c r="XL86" s="18"/>
      <c r="XM86" s="18"/>
      <c r="XN86" s="18"/>
      <c r="XO86" s="18"/>
      <c r="XP86" s="18"/>
      <c r="XQ86" s="18"/>
      <c r="XR86" s="18"/>
      <c r="XS86" s="18"/>
      <c r="XT86" s="18"/>
      <c r="XU86" s="18"/>
      <c r="XV86" s="18"/>
      <c r="XW86" s="18"/>
      <c r="XX86" s="18"/>
      <c r="XY86" s="18"/>
      <c r="XZ86" s="18"/>
      <c r="YA86" s="18"/>
      <c r="YB86" s="18"/>
      <c r="YC86" s="18"/>
      <c r="YD86" s="18"/>
      <c r="YE86" s="18"/>
      <c r="YF86" s="18"/>
      <c r="YG86" s="18"/>
      <c r="YH86" s="18"/>
      <c r="YI86" s="18"/>
      <c r="YJ86" s="18"/>
      <c r="YK86" s="18"/>
      <c r="YL86" s="18"/>
      <c r="YM86" s="18"/>
      <c r="YN86" s="18"/>
      <c r="YO86" s="18"/>
      <c r="YP86" s="18"/>
      <c r="YQ86" s="18"/>
      <c r="YR86" s="18"/>
      <c r="YS86" s="18"/>
      <c r="YT86" s="18"/>
      <c r="YU86" s="18"/>
      <c r="YV86" s="18"/>
      <c r="YW86" s="18"/>
      <c r="YX86" s="18"/>
      <c r="YY86" s="18"/>
      <c r="YZ86" s="18"/>
      <c r="ZA86" s="18"/>
      <c r="ZB86" s="18"/>
      <c r="ZC86" s="18"/>
      <c r="ZD86" s="18"/>
      <c r="ZE86" s="18"/>
      <c r="ZF86" s="18"/>
      <c r="ZG86" s="18"/>
      <c r="ZH86" s="18"/>
      <c r="ZI86" s="18"/>
      <c r="ZJ86" s="18"/>
      <c r="ZK86" s="18"/>
      <c r="ZL86" s="18"/>
      <c r="ZM86" s="18"/>
      <c r="ZN86" s="18"/>
      <c r="ZO86" s="18"/>
      <c r="ZP86" s="18"/>
      <c r="ZQ86" s="18"/>
      <c r="ZR86" s="18"/>
      <c r="ZS86" s="18"/>
      <c r="ZT86" s="18"/>
      <c r="ZU86" s="18"/>
      <c r="ZV86" s="18"/>
      <c r="ZW86" s="18"/>
      <c r="ZX86" s="18"/>
      <c r="ZY86" s="18"/>
      <c r="ZZ86" s="18"/>
      <c r="AAA86" s="18"/>
      <c r="AAB86" s="18"/>
      <c r="AAC86" s="18"/>
      <c r="AAD86" s="18"/>
      <c r="AAE86" s="18"/>
      <c r="AAF86" s="18"/>
      <c r="AAG86" s="18"/>
      <c r="AAH86" s="18"/>
      <c r="AAI86" s="18"/>
      <c r="AAJ86" s="18"/>
      <c r="AAK86" s="18"/>
      <c r="AAL86" s="18"/>
      <c r="AAM86" s="18"/>
      <c r="AAN86" s="18"/>
      <c r="AAO86" s="18"/>
      <c r="AAP86" s="18"/>
      <c r="AAQ86" s="18"/>
      <c r="AAR86" s="18"/>
      <c r="AAS86" s="18"/>
      <c r="AAT86" s="18"/>
      <c r="AAU86" s="18"/>
      <c r="AAV86" s="18"/>
      <c r="AAW86" s="18"/>
      <c r="AAX86" s="18"/>
      <c r="AAY86" s="18"/>
      <c r="AAZ86" s="18"/>
      <c r="ABA86" s="18"/>
      <c r="ABB86" s="18"/>
      <c r="ABC86" s="18"/>
      <c r="ABD86" s="18"/>
      <c r="ABE86" s="18"/>
      <c r="ABF86" s="18"/>
      <c r="ABG86" s="18"/>
      <c r="ABH86" s="18"/>
      <c r="ABI86" s="18"/>
      <c r="ABJ86" s="18"/>
      <c r="ABK86" s="18"/>
      <c r="ABL86" s="18"/>
      <c r="ABM86" s="18"/>
      <c r="ABN86" s="18"/>
      <c r="ABO86" s="18"/>
      <c r="ABP86" s="18"/>
      <c r="ABQ86" s="18"/>
      <c r="ABR86" s="18"/>
      <c r="ABS86" s="18"/>
      <c r="ABT86" s="18"/>
      <c r="ABU86" s="18"/>
      <c r="ABV86" s="18"/>
      <c r="ABW86" s="18"/>
      <c r="ABX86" s="18"/>
      <c r="ABY86" s="18"/>
      <c r="ABZ86" s="18"/>
      <c r="ACA86" s="18"/>
      <c r="ACB86" s="18"/>
      <c r="ACC86" s="18"/>
      <c r="ACD86" s="18"/>
      <c r="ACE86" s="18"/>
      <c r="ACF86" s="18"/>
      <c r="ACG86" s="18"/>
      <c r="ACH86" s="18"/>
      <c r="ACI86" s="18"/>
      <c r="ACJ86" s="18"/>
      <c r="ACK86" s="18"/>
      <c r="ACL86" s="18"/>
      <c r="ACM86" s="18"/>
      <c r="ACN86" s="18"/>
      <c r="ACO86" s="18"/>
      <c r="ACP86" s="18"/>
      <c r="ACQ86" s="18"/>
      <c r="ACR86" s="18"/>
      <c r="ACS86" s="18"/>
      <c r="ACT86" s="18"/>
      <c r="ACU86" s="18"/>
      <c r="ACV86" s="18"/>
      <c r="ACW86" s="18"/>
      <c r="ACX86" s="18"/>
      <c r="ACY86" s="18"/>
      <c r="ACZ86" s="18"/>
      <c r="ADA86" s="18"/>
      <c r="ADB86" s="18"/>
      <c r="ADC86" s="18"/>
      <c r="ADD86" s="18"/>
      <c r="ADE86" s="18"/>
      <c r="ADF86" s="18"/>
      <c r="ADG86" s="18"/>
    </row>
    <row r="87" spans="1:787" x14ac:dyDescent="0.25">
      <c r="A87" s="58" t="s">
        <v>483</v>
      </c>
      <c r="B87" s="58" t="s">
        <v>484</v>
      </c>
      <c r="C87" s="58" t="s">
        <v>485</v>
      </c>
      <c r="D87" s="59">
        <v>12100</v>
      </c>
      <c r="E87" s="59" t="str">
        <f>VLOOKUP(C87,Data_PulledFromUniProt!$B$2:$E$782,4,FALSE)</f>
        <v>MELGLCWVFLVAILEGVQCEVQLVESGGGLVQPGGSLRLSCAASGFTFSSYEMNWVRQAPGKGLEWVSYISSSGSTIYYADSVKGRFTISRDNAKNSLYLQMNSLRAEDTAVYYCAR</v>
      </c>
      <c r="F87" s="58">
        <v>9.0399999999999991</v>
      </c>
      <c r="G87" s="81">
        <v>0</v>
      </c>
      <c r="H87" s="81">
        <v>1</v>
      </c>
      <c r="I87" s="81">
        <v>0</v>
      </c>
      <c r="J87" s="81">
        <v>0</v>
      </c>
      <c r="K87" s="81">
        <v>0</v>
      </c>
      <c r="L87" s="81">
        <v>0</v>
      </c>
      <c r="M87" s="81">
        <v>0</v>
      </c>
      <c r="N87" s="81">
        <v>0</v>
      </c>
      <c r="O87" s="81">
        <v>1</v>
      </c>
      <c r="P87" s="81">
        <v>0.5</v>
      </c>
      <c r="Q87" s="81">
        <v>2</v>
      </c>
      <c r="R87" s="81">
        <v>0</v>
      </c>
      <c r="S87" s="81">
        <v>0</v>
      </c>
      <c r="T87" s="81">
        <v>0</v>
      </c>
      <c r="U87" s="81">
        <v>0</v>
      </c>
      <c r="V87" s="81">
        <v>0</v>
      </c>
      <c r="W87" s="81">
        <v>0</v>
      </c>
      <c r="X87" s="81">
        <v>0</v>
      </c>
      <c r="Y87" s="81">
        <v>0</v>
      </c>
      <c r="Z87" s="81">
        <v>2</v>
      </c>
      <c r="AA87" s="81">
        <v>0</v>
      </c>
      <c r="AB87" s="81">
        <v>0</v>
      </c>
      <c r="AC87" s="81">
        <v>0</v>
      </c>
      <c r="AD87" s="81">
        <v>0</v>
      </c>
      <c r="AE87" s="81">
        <v>0</v>
      </c>
      <c r="AF87" s="81">
        <v>0</v>
      </c>
      <c r="AG87" s="81">
        <v>0</v>
      </c>
      <c r="AH87" s="81">
        <v>1</v>
      </c>
      <c r="AI87" s="81">
        <v>0</v>
      </c>
      <c r="AJ87" s="81">
        <v>0</v>
      </c>
      <c r="AK87" s="81">
        <v>1</v>
      </c>
      <c r="AL87" s="81">
        <v>1</v>
      </c>
      <c r="AM87" s="81">
        <v>0</v>
      </c>
      <c r="AN87" s="81">
        <v>0</v>
      </c>
      <c r="AO87" s="81">
        <v>0</v>
      </c>
      <c r="AP87" s="81">
        <v>1</v>
      </c>
      <c r="AQ87" s="81">
        <v>0</v>
      </c>
      <c r="AR87" s="81">
        <v>0</v>
      </c>
      <c r="AS87" s="81">
        <v>1</v>
      </c>
      <c r="AT87" s="81">
        <v>0</v>
      </c>
      <c r="AU87" s="81">
        <v>0</v>
      </c>
      <c r="AV87" s="81">
        <v>0</v>
      </c>
      <c r="AW87" s="81">
        <v>0</v>
      </c>
      <c r="AX87" s="81">
        <v>0</v>
      </c>
      <c r="AY87" s="81">
        <v>0</v>
      </c>
      <c r="AZ87" s="81">
        <v>1</v>
      </c>
      <c r="BA87" s="81">
        <v>0</v>
      </c>
      <c r="BB87" s="81">
        <v>0</v>
      </c>
      <c r="BC87" s="81">
        <v>0</v>
      </c>
      <c r="BD87" s="81">
        <v>1</v>
      </c>
      <c r="BE87" s="81">
        <v>1</v>
      </c>
      <c r="BF87" s="81">
        <v>0</v>
      </c>
      <c r="BG87" s="81">
        <v>0</v>
      </c>
      <c r="BH87" s="81">
        <v>0</v>
      </c>
      <c r="BI87" s="81">
        <v>2</v>
      </c>
      <c r="BJ87" s="81">
        <v>1</v>
      </c>
      <c r="BK87" s="81">
        <v>0</v>
      </c>
      <c r="BL87" s="81">
        <v>0</v>
      </c>
      <c r="BM87" s="81">
        <v>0</v>
      </c>
      <c r="BN87" s="81">
        <v>0</v>
      </c>
      <c r="BO87" s="81">
        <v>0</v>
      </c>
      <c r="BP87" s="81">
        <v>0</v>
      </c>
      <c r="BQ87" s="81">
        <v>0</v>
      </c>
      <c r="BR87" s="81">
        <v>0</v>
      </c>
      <c r="BS87" s="81">
        <v>0</v>
      </c>
      <c r="BT87" s="81">
        <v>0</v>
      </c>
      <c r="BU87" s="81">
        <v>0</v>
      </c>
      <c r="BV87" s="81">
        <v>1</v>
      </c>
      <c r="BW87" s="81">
        <v>0</v>
      </c>
      <c r="BX87" s="81">
        <v>0</v>
      </c>
      <c r="BY87" s="81">
        <v>0</v>
      </c>
      <c r="BZ87" s="81">
        <v>0</v>
      </c>
      <c r="CA87" s="81">
        <v>0</v>
      </c>
      <c r="CB87" s="81">
        <v>0</v>
      </c>
      <c r="CC87" s="81">
        <v>1</v>
      </c>
      <c r="CD87" s="81">
        <v>0</v>
      </c>
      <c r="CE87" s="81">
        <v>2</v>
      </c>
      <c r="CF87" s="81">
        <v>1</v>
      </c>
      <c r="CG87" s="81">
        <v>0</v>
      </c>
      <c r="CH87" s="81">
        <v>0</v>
      </c>
      <c r="CI87" s="81">
        <v>0</v>
      </c>
      <c r="CJ87" s="81">
        <v>1</v>
      </c>
      <c r="CK87" s="81">
        <v>0</v>
      </c>
      <c r="CL87" s="81">
        <v>0</v>
      </c>
      <c r="CM87" s="81">
        <v>0</v>
      </c>
      <c r="CN87" s="81">
        <v>0</v>
      </c>
      <c r="CO87" s="81">
        <v>0</v>
      </c>
      <c r="CP87" s="81">
        <v>0</v>
      </c>
      <c r="CQ87" s="81">
        <v>0</v>
      </c>
      <c r="CR87" s="81">
        <v>0</v>
      </c>
      <c r="CS87" s="81">
        <v>0</v>
      </c>
      <c r="CT87" s="81">
        <v>0</v>
      </c>
      <c r="CU87" s="81">
        <v>0</v>
      </c>
      <c r="CV87" s="81">
        <v>0</v>
      </c>
      <c r="CW87" s="81">
        <v>1</v>
      </c>
      <c r="CX87" s="81">
        <v>1</v>
      </c>
      <c r="CY87" s="81">
        <v>0</v>
      </c>
      <c r="CZ87" s="81">
        <v>0</v>
      </c>
      <c r="DA87" s="81">
        <v>0</v>
      </c>
      <c r="DB87" s="81">
        <v>0</v>
      </c>
      <c r="DC87" s="81">
        <v>0</v>
      </c>
      <c r="DD87" s="81">
        <v>0</v>
      </c>
      <c r="DE87" s="81">
        <v>0</v>
      </c>
      <c r="DF87" s="81">
        <v>0</v>
      </c>
      <c r="DG87" s="81">
        <v>0</v>
      </c>
      <c r="DH87" s="81">
        <v>1</v>
      </c>
      <c r="DI87" s="81">
        <v>0</v>
      </c>
      <c r="DJ87" s="81">
        <v>1</v>
      </c>
      <c r="DK87" s="81">
        <v>0</v>
      </c>
      <c r="DL87" s="81">
        <v>0</v>
      </c>
      <c r="DM87" s="81">
        <v>0</v>
      </c>
      <c r="DN87" s="81">
        <v>1</v>
      </c>
      <c r="DO87" s="81">
        <v>0</v>
      </c>
      <c r="DP87" s="81">
        <v>1</v>
      </c>
      <c r="DQ87" s="81">
        <v>0</v>
      </c>
      <c r="DR87" s="81">
        <v>1</v>
      </c>
      <c r="DS87" s="81">
        <v>0</v>
      </c>
      <c r="DT87" s="81">
        <v>1</v>
      </c>
      <c r="DU87" s="81">
        <v>1</v>
      </c>
      <c r="DV87" s="81">
        <v>0</v>
      </c>
      <c r="DW87" s="81">
        <v>0</v>
      </c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  <c r="JG87" s="18"/>
      <c r="JH87" s="18"/>
      <c r="JI87" s="18"/>
      <c r="JJ87" s="18"/>
      <c r="JK87" s="18"/>
      <c r="JL87" s="18"/>
      <c r="JM87" s="18"/>
      <c r="JN87" s="18"/>
      <c r="JO87" s="18"/>
      <c r="JP87" s="18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8"/>
      <c r="KM87" s="18"/>
      <c r="KN87" s="18"/>
      <c r="KO87" s="18"/>
      <c r="KP87" s="18"/>
      <c r="KQ87" s="18"/>
      <c r="KR87" s="18"/>
      <c r="KS87" s="18"/>
      <c r="KT87" s="18"/>
      <c r="KU87" s="18"/>
      <c r="KV87" s="18"/>
      <c r="KW87" s="18"/>
      <c r="KX87" s="18"/>
      <c r="KY87" s="18"/>
      <c r="KZ87" s="18"/>
      <c r="LA87" s="18"/>
      <c r="LB87" s="18"/>
      <c r="LC87" s="18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8"/>
      <c r="MG87" s="18"/>
      <c r="MH87" s="18"/>
      <c r="MI87" s="18"/>
      <c r="MJ87" s="18"/>
      <c r="MK87" s="18"/>
      <c r="ML87" s="18"/>
      <c r="MM87" s="18"/>
      <c r="MN87" s="18"/>
      <c r="MO87" s="18"/>
      <c r="MP87" s="18"/>
      <c r="MQ87" s="18"/>
      <c r="MR87" s="18"/>
      <c r="MS87" s="18"/>
      <c r="MT87" s="18"/>
      <c r="MU87" s="18"/>
      <c r="MV87" s="18"/>
      <c r="MW87" s="18"/>
      <c r="MX87" s="18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8"/>
      <c r="NX87" s="18"/>
      <c r="NY87" s="18"/>
      <c r="NZ87" s="18"/>
      <c r="OA87" s="18"/>
      <c r="OB87" s="18"/>
      <c r="OC87" s="18"/>
      <c r="OD87" s="18"/>
      <c r="OE87" s="18"/>
      <c r="OF87" s="18"/>
      <c r="OG87" s="18"/>
      <c r="OH87" s="18"/>
      <c r="OI87" s="18"/>
      <c r="OJ87" s="18"/>
      <c r="OK87" s="18"/>
      <c r="OL87" s="18"/>
      <c r="OM87" s="18"/>
      <c r="ON87" s="18"/>
      <c r="OO87" s="18"/>
      <c r="OP87" s="18"/>
      <c r="OQ87" s="18"/>
      <c r="OR87" s="18"/>
      <c r="OS87" s="18"/>
      <c r="OT87" s="18"/>
      <c r="OU87" s="18"/>
      <c r="OV87" s="18"/>
      <c r="OW87" s="18"/>
      <c r="OX87" s="18"/>
      <c r="OY87" s="18"/>
      <c r="OZ87" s="18"/>
      <c r="PA87" s="18"/>
      <c r="PB87" s="18"/>
      <c r="PC87" s="18"/>
      <c r="PD87" s="18"/>
      <c r="PE87" s="18"/>
      <c r="PF87" s="18"/>
      <c r="PG87" s="18"/>
      <c r="PH87" s="18"/>
      <c r="PI87" s="18"/>
      <c r="PJ87" s="18"/>
      <c r="PK87" s="18"/>
      <c r="PL87" s="18"/>
      <c r="PM87" s="18"/>
      <c r="PN87" s="18"/>
      <c r="PO87" s="18"/>
      <c r="PP87" s="18"/>
      <c r="PQ87" s="18"/>
      <c r="PR87" s="18"/>
      <c r="PS87" s="18"/>
      <c r="PT87" s="18"/>
      <c r="PU87" s="18"/>
      <c r="PV87" s="18"/>
      <c r="PW87" s="18"/>
      <c r="PX87" s="18"/>
      <c r="PY87" s="18"/>
      <c r="PZ87" s="18"/>
      <c r="QA87" s="18"/>
      <c r="QB87" s="18"/>
      <c r="QC87" s="18"/>
      <c r="QD87" s="18"/>
      <c r="QE87" s="18"/>
      <c r="QF87" s="18"/>
      <c r="QG87" s="18"/>
      <c r="QH87" s="18"/>
      <c r="QI87" s="18"/>
      <c r="QJ87" s="18"/>
      <c r="QK87" s="18"/>
      <c r="QL87" s="18"/>
      <c r="QM87" s="18"/>
      <c r="QN87" s="18"/>
      <c r="QO87" s="18"/>
      <c r="QP87" s="18"/>
      <c r="QQ87" s="18"/>
      <c r="QR87" s="18"/>
      <c r="QS87" s="18"/>
      <c r="QT87" s="18"/>
      <c r="QU87" s="18"/>
      <c r="QV87" s="18"/>
      <c r="QW87" s="18"/>
      <c r="QX87" s="18"/>
      <c r="QY87" s="18"/>
      <c r="QZ87" s="18"/>
      <c r="RA87" s="18"/>
      <c r="RB87" s="18"/>
      <c r="RC87" s="18"/>
      <c r="RD87" s="18"/>
      <c r="RE87" s="18"/>
      <c r="RF87" s="18"/>
      <c r="RG87" s="18"/>
      <c r="RH87" s="18"/>
      <c r="RI87" s="18"/>
      <c r="RJ87" s="18"/>
      <c r="RK87" s="18"/>
      <c r="RL87" s="18"/>
      <c r="RM87" s="18"/>
      <c r="RN87" s="18"/>
      <c r="RO87" s="18"/>
      <c r="RP87" s="18"/>
      <c r="RQ87" s="18"/>
      <c r="RR87" s="18"/>
      <c r="RS87" s="18"/>
      <c r="RT87" s="18"/>
      <c r="RU87" s="18"/>
      <c r="RV87" s="18"/>
      <c r="RW87" s="18"/>
      <c r="RX87" s="18"/>
      <c r="RY87" s="18"/>
      <c r="RZ87" s="18"/>
      <c r="SA87" s="18"/>
      <c r="SB87" s="18"/>
      <c r="SC87" s="18"/>
      <c r="SD87" s="18"/>
      <c r="SE87" s="18"/>
      <c r="SF87" s="18"/>
      <c r="SG87" s="18"/>
      <c r="SH87" s="18"/>
      <c r="SI87" s="18"/>
      <c r="SJ87" s="18"/>
      <c r="SK87" s="18"/>
      <c r="SL87" s="18"/>
      <c r="SM87" s="18"/>
      <c r="SN87" s="18"/>
      <c r="SO87" s="18"/>
      <c r="SP87" s="18"/>
      <c r="SQ87" s="18"/>
      <c r="SR87" s="18"/>
      <c r="SS87" s="18"/>
      <c r="ST87" s="18"/>
      <c r="SU87" s="18"/>
      <c r="SV87" s="18"/>
      <c r="SW87" s="18"/>
      <c r="SX87" s="18"/>
      <c r="SY87" s="18"/>
      <c r="SZ87" s="18"/>
      <c r="TA87" s="18"/>
      <c r="TB87" s="18"/>
      <c r="TC87" s="18"/>
      <c r="TD87" s="18"/>
      <c r="TE87" s="18"/>
      <c r="TF87" s="18"/>
      <c r="TG87" s="18"/>
      <c r="TH87" s="18"/>
      <c r="TI87" s="18"/>
      <c r="TJ87" s="18"/>
      <c r="TK87" s="18"/>
      <c r="TL87" s="18"/>
      <c r="TM87" s="18"/>
      <c r="TN87" s="18"/>
      <c r="TO87" s="18"/>
      <c r="TP87" s="18"/>
      <c r="TQ87" s="18"/>
      <c r="TR87" s="18"/>
      <c r="TS87" s="18"/>
      <c r="TT87" s="18"/>
      <c r="TU87" s="18"/>
      <c r="TV87" s="18"/>
      <c r="TW87" s="18"/>
      <c r="TX87" s="18"/>
      <c r="TY87" s="18"/>
      <c r="TZ87" s="18"/>
      <c r="UA87" s="18"/>
      <c r="UB87" s="18"/>
      <c r="UC87" s="18"/>
      <c r="UD87" s="18"/>
      <c r="UE87" s="18"/>
      <c r="UF87" s="18"/>
      <c r="UG87" s="18"/>
      <c r="UH87" s="18"/>
      <c r="UI87" s="18"/>
      <c r="UJ87" s="18"/>
      <c r="UK87" s="18"/>
      <c r="UL87" s="18"/>
      <c r="UM87" s="18"/>
      <c r="UN87" s="18"/>
      <c r="UO87" s="18"/>
      <c r="UP87" s="18"/>
      <c r="UQ87" s="18"/>
      <c r="UR87" s="18"/>
      <c r="US87" s="18"/>
      <c r="UT87" s="18"/>
      <c r="UU87" s="18"/>
      <c r="UV87" s="18"/>
      <c r="UW87" s="18"/>
      <c r="UX87" s="18"/>
      <c r="UY87" s="18"/>
      <c r="UZ87" s="18"/>
      <c r="VA87" s="18"/>
      <c r="VB87" s="18"/>
      <c r="VC87" s="18"/>
      <c r="VD87" s="18"/>
      <c r="VE87" s="18"/>
      <c r="VF87" s="18"/>
      <c r="VG87" s="18"/>
      <c r="VH87" s="18"/>
      <c r="VI87" s="18"/>
      <c r="VJ87" s="18"/>
      <c r="VK87" s="18"/>
      <c r="VL87" s="18"/>
      <c r="VM87" s="18"/>
      <c r="VN87" s="18"/>
      <c r="VO87" s="18"/>
      <c r="VP87" s="18"/>
      <c r="VQ87" s="18"/>
      <c r="VR87" s="18"/>
      <c r="VS87" s="18"/>
      <c r="VT87" s="18"/>
      <c r="VU87" s="18"/>
      <c r="VV87" s="18"/>
      <c r="VW87" s="18"/>
      <c r="VX87" s="18"/>
      <c r="VY87" s="18"/>
      <c r="VZ87" s="18"/>
      <c r="WA87" s="18"/>
      <c r="WB87" s="18"/>
      <c r="WC87" s="18"/>
      <c r="WD87" s="18"/>
      <c r="WE87" s="18"/>
      <c r="WF87" s="18"/>
      <c r="WG87" s="18"/>
      <c r="WH87" s="18"/>
      <c r="WI87" s="18"/>
      <c r="WJ87" s="18"/>
      <c r="WK87" s="18"/>
      <c r="WL87" s="18"/>
      <c r="WM87" s="18"/>
      <c r="WN87" s="18"/>
      <c r="WO87" s="18"/>
      <c r="WP87" s="18"/>
      <c r="WQ87" s="18"/>
      <c r="WR87" s="18"/>
      <c r="WS87" s="18"/>
      <c r="WT87" s="18"/>
      <c r="WU87" s="18"/>
      <c r="WV87" s="18"/>
      <c r="WW87" s="18"/>
      <c r="WX87" s="18"/>
      <c r="WY87" s="18"/>
      <c r="WZ87" s="18"/>
      <c r="XA87" s="18"/>
      <c r="XB87" s="18"/>
      <c r="XC87" s="18"/>
      <c r="XD87" s="18"/>
      <c r="XE87" s="18"/>
      <c r="XF87" s="18"/>
      <c r="XG87" s="18"/>
      <c r="XH87" s="18"/>
      <c r="XI87" s="18"/>
      <c r="XJ87" s="18"/>
      <c r="XK87" s="18"/>
      <c r="XL87" s="18"/>
      <c r="XM87" s="18"/>
      <c r="XN87" s="18"/>
      <c r="XO87" s="18"/>
      <c r="XP87" s="18"/>
      <c r="XQ87" s="18"/>
      <c r="XR87" s="18"/>
      <c r="XS87" s="18"/>
      <c r="XT87" s="18"/>
      <c r="XU87" s="18"/>
      <c r="XV87" s="18"/>
      <c r="XW87" s="18"/>
      <c r="XX87" s="18"/>
      <c r="XY87" s="18"/>
      <c r="XZ87" s="18"/>
      <c r="YA87" s="18"/>
      <c r="YB87" s="18"/>
      <c r="YC87" s="18"/>
      <c r="YD87" s="18"/>
      <c r="YE87" s="18"/>
      <c r="YF87" s="18"/>
      <c r="YG87" s="18"/>
      <c r="YH87" s="18"/>
      <c r="YI87" s="18"/>
      <c r="YJ87" s="18"/>
      <c r="YK87" s="18"/>
      <c r="YL87" s="18"/>
      <c r="YM87" s="18"/>
      <c r="YN87" s="18"/>
      <c r="YO87" s="18"/>
      <c r="YP87" s="18"/>
      <c r="YQ87" s="18"/>
      <c r="YR87" s="18"/>
      <c r="YS87" s="18"/>
      <c r="YT87" s="18"/>
      <c r="YU87" s="18"/>
      <c r="YV87" s="18"/>
      <c r="YW87" s="18"/>
      <c r="YX87" s="18"/>
      <c r="YY87" s="18"/>
      <c r="YZ87" s="18"/>
      <c r="ZA87" s="18"/>
      <c r="ZB87" s="18"/>
      <c r="ZC87" s="18"/>
      <c r="ZD87" s="18"/>
      <c r="ZE87" s="18"/>
      <c r="ZF87" s="18"/>
      <c r="ZG87" s="18"/>
      <c r="ZH87" s="18"/>
      <c r="ZI87" s="18"/>
      <c r="ZJ87" s="18"/>
      <c r="ZK87" s="18"/>
      <c r="ZL87" s="18"/>
      <c r="ZM87" s="18"/>
      <c r="ZN87" s="18"/>
      <c r="ZO87" s="18"/>
      <c r="ZP87" s="18"/>
      <c r="ZQ87" s="18"/>
      <c r="ZR87" s="18"/>
      <c r="ZS87" s="18"/>
      <c r="ZT87" s="18"/>
      <c r="ZU87" s="18"/>
      <c r="ZV87" s="18"/>
      <c r="ZW87" s="18"/>
      <c r="ZX87" s="18"/>
      <c r="ZY87" s="18"/>
      <c r="ZZ87" s="18"/>
      <c r="AAA87" s="18"/>
      <c r="AAB87" s="18"/>
      <c r="AAC87" s="18"/>
      <c r="AAD87" s="18"/>
      <c r="AAE87" s="18"/>
      <c r="AAF87" s="18"/>
      <c r="AAG87" s="18"/>
      <c r="AAH87" s="18"/>
      <c r="AAI87" s="18"/>
      <c r="AAJ87" s="18"/>
      <c r="AAK87" s="18"/>
      <c r="AAL87" s="18"/>
      <c r="AAM87" s="18"/>
      <c r="AAN87" s="18"/>
      <c r="AAO87" s="18"/>
      <c r="AAP87" s="18"/>
      <c r="AAQ87" s="18"/>
      <c r="AAR87" s="18"/>
      <c r="AAS87" s="18"/>
      <c r="AAT87" s="18"/>
      <c r="AAU87" s="18"/>
      <c r="AAV87" s="18"/>
      <c r="AAW87" s="18"/>
      <c r="AAX87" s="18"/>
      <c r="AAY87" s="18"/>
      <c r="AAZ87" s="18"/>
      <c r="ABA87" s="18"/>
      <c r="ABB87" s="18"/>
      <c r="ABC87" s="18"/>
      <c r="ABD87" s="18"/>
      <c r="ABE87" s="18"/>
      <c r="ABF87" s="18"/>
      <c r="ABG87" s="18"/>
      <c r="ABH87" s="18"/>
      <c r="ABI87" s="18"/>
      <c r="ABJ87" s="18"/>
      <c r="ABK87" s="18"/>
      <c r="ABL87" s="18"/>
      <c r="ABM87" s="18"/>
      <c r="ABN87" s="18"/>
      <c r="ABO87" s="18"/>
      <c r="ABP87" s="18"/>
      <c r="ABQ87" s="18"/>
      <c r="ABR87" s="18"/>
      <c r="ABS87" s="18"/>
      <c r="ABT87" s="18"/>
      <c r="ABU87" s="18"/>
      <c r="ABV87" s="18"/>
      <c r="ABW87" s="18"/>
      <c r="ABX87" s="18"/>
      <c r="ABY87" s="18"/>
      <c r="ABZ87" s="18"/>
      <c r="ACA87" s="18"/>
      <c r="ACB87" s="18"/>
      <c r="ACC87" s="18"/>
      <c r="ACD87" s="18"/>
      <c r="ACE87" s="18"/>
      <c r="ACF87" s="18"/>
      <c r="ACG87" s="18"/>
      <c r="ACH87" s="18"/>
      <c r="ACI87" s="18"/>
      <c r="ACJ87" s="18"/>
      <c r="ACK87" s="18"/>
      <c r="ACL87" s="18"/>
      <c r="ACM87" s="18"/>
      <c r="ACN87" s="18"/>
      <c r="ACO87" s="18"/>
      <c r="ACP87" s="18"/>
      <c r="ACQ87" s="18"/>
      <c r="ACR87" s="18"/>
      <c r="ACS87" s="18"/>
      <c r="ACT87" s="18"/>
      <c r="ACU87" s="18"/>
      <c r="ACV87" s="18"/>
      <c r="ACW87" s="18"/>
      <c r="ACX87" s="18"/>
      <c r="ACY87" s="18"/>
      <c r="ACZ87" s="18"/>
      <c r="ADA87" s="18"/>
      <c r="ADB87" s="18"/>
      <c r="ADC87" s="18"/>
      <c r="ADD87" s="18"/>
      <c r="ADE87" s="18"/>
      <c r="ADF87" s="18"/>
      <c r="ADG87" s="18"/>
    </row>
    <row r="88" spans="1:787" x14ac:dyDescent="0.25">
      <c r="A88" s="58" t="s">
        <v>486</v>
      </c>
      <c r="B88" s="58" t="s">
        <v>487</v>
      </c>
      <c r="C88" s="58" t="s">
        <v>488</v>
      </c>
      <c r="D88" s="59">
        <v>25800</v>
      </c>
      <c r="E88" s="59" t="str">
        <f>VLOOKUP(C88,Data_PulledFromUniProt!$B$2:$E$782,4,FALSE)</f>
        <v>MDVGPSSLPHLGLKLLLLLLLLPLRGQANTGCYGIPGMPGLPGAPGKDGYDGLPGPKGEPGIPAIPGIRGPKGQKGEPGLPGHPGKNGPMGPPGMPGVPGPMGIPGEPGEEGRYKQKFQSVFTVTRQTHQPPAPNSLIRFNAVLTNPQGDYDTSTGKFTCKVPGLYYFVYHASHTANLCVLLYRSGVKVVTFCGHTSKTNQVNSGGVLLRLQVGEEVWLAVNDYYDMVGIQGSDSVFSGFLLFPD</v>
      </c>
      <c r="F88" s="58">
        <v>9.01</v>
      </c>
      <c r="G88" s="81">
        <v>16</v>
      </c>
      <c r="H88" s="81">
        <v>0</v>
      </c>
      <c r="I88" s="81">
        <v>0</v>
      </c>
      <c r="J88" s="81">
        <v>0</v>
      </c>
      <c r="K88" s="81">
        <v>0</v>
      </c>
      <c r="L88" s="81">
        <v>0</v>
      </c>
      <c r="M88" s="81">
        <v>3</v>
      </c>
      <c r="N88" s="81">
        <v>0</v>
      </c>
      <c r="O88" s="81">
        <v>3</v>
      </c>
      <c r="P88" s="81">
        <v>1</v>
      </c>
      <c r="Q88" s="81">
        <v>0</v>
      </c>
      <c r="R88" s="81">
        <v>0</v>
      </c>
      <c r="S88" s="81">
        <v>0</v>
      </c>
      <c r="T88" s="81">
        <v>0</v>
      </c>
      <c r="U88" s="81">
        <v>0</v>
      </c>
      <c r="V88" s="81">
        <v>0</v>
      </c>
      <c r="W88" s="81">
        <v>0</v>
      </c>
      <c r="X88" s="81">
        <v>2</v>
      </c>
      <c r="Y88" s="81">
        <v>0</v>
      </c>
      <c r="Z88" s="81">
        <v>2</v>
      </c>
      <c r="AA88" s="81">
        <v>0</v>
      </c>
      <c r="AB88" s="81">
        <v>0</v>
      </c>
      <c r="AC88" s="81">
        <v>0</v>
      </c>
      <c r="AD88" s="81">
        <v>0</v>
      </c>
      <c r="AE88" s="81">
        <v>0</v>
      </c>
      <c r="AF88" s="81">
        <v>0</v>
      </c>
      <c r="AG88" s="81">
        <v>0</v>
      </c>
      <c r="AH88" s="81">
        <v>0</v>
      </c>
      <c r="AI88" s="81">
        <v>0</v>
      </c>
      <c r="AJ88" s="81">
        <v>0</v>
      </c>
      <c r="AK88" s="81">
        <v>0</v>
      </c>
      <c r="AL88" s="81">
        <v>0</v>
      </c>
      <c r="AM88" s="81">
        <v>0</v>
      </c>
      <c r="AN88" s="81">
        <v>0</v>
      </c>
      <c r="AO88" s="81">
        <v>0</v>
      </c>
      <c r="AP88" s="81">
        <v>0</v>
      </c>
      <c r="AQ88" s="81">
        <v>0</v>
      </c>
      <c r="AR88" s="81">
        <v>0</v>
      </c>
      <c r="AS88" s="81">
        <v>1</v>
      </c>
      <c r="AT88" s="81">
        <v>0</v>
      </c>
      <c r="AU88" s="81">
        <v>0</v>
      </c>
      <c r="AV88" s="81">
        <v>0</v>
      </c>
      <c r="AW88" s="81">
        <v>0</v>
      </c>
      <c r="AX88" s="81">
        <v>0</v>
      </c>
      <c r="AY88" s="81">
        <v>0</v>
      </c>
      <c r="AZ88" s="81">
        <v>0</v>
      </c>
      <c r="BA88" s="81">
        <v>0</v>
      </c>
      <c r="BB88" s="81">
        <v>0</v>
      </c>
      <c r="BC88" s="81">
        <v>0</v>
      </c>
      <c r="BD88" s="81">
        <v>0</v>
      </c>
      <c r="BE88" s="81">
        <v>0</v>
      </c>
      <c r="BF88" s="81">
        <v>0</v>
      </c>
      <c r="BG88" s="81">
        <v>0</v>
      </c>
      <c r="BH88" s="81">
        <v>0</v>
      </c>
      <c r="BI88" s="81">
        <v>1</v>
      </c>
      <c r="BJ88" s="81">
        <v>3</v>
      </c>
      <c r="BK88" s="81">
        <v>0</v>
      </c>
      <c r="BL88" s="81">
        <v>0</v>
      </c>
      <c r="BM88" s="81">
        <v>3</v>
      </c>
      <c r="BN88" s="81">
        <v>0</v>
      </c>
      <c r="BO88" s="81">
        <v>0</v>
      </c>
      <c r="BP88" s="81">
        <v>0</v>
      </c>
      <c r="BQ88" s="81">
        <v>14</v>
      </c>
      <c r="BR88" s="81">
        <v>0</v>
      </c>
      <c r="BS88" s="81">
        <v>0</v>
      </c>
      <c r="BT88" s="81">
        <v>0</v>
      </c>
      <c r="BU88" s="81">
        <v>0</v>
      </c>
      <c r="BV88" s="81">
        <v>0</v>
      </c>
      <c r="BW88" s="81">
        <v>0</v>
      </c>
      <c r="BX88" s="81">
        <v>0</v>
      </c>
      <c r="BY88" s="81">
        <v>0</v>
      </c>
      <c r="BZ88" s="81">
        <v>0</v>
      </c>
      <c r="CA88" s="81">
        <v>0</v>
      </c>
      <c r="CB88" s="81">
        <v>0</v>
      </c>
      <c r="CC88" s="81">
        <v>0</v>
      </c>
      <c r="CD88" s="81">
        <v>0</v>
      </c>
      <c r="CE88" s="81">
        <v>0</v>
      </c>
      <c r="CF88" s="81">
        <v>0</v>
      </c>
      <c r="CG88" s="81">
        <v>0</v>
      </c>
      <c r="CH88" s="81">
        <v>0</v>
      </c>
      <c r="CI88" s="81">
        <v>0</v>
      </c>
      <c r="CJ88" s="81">
        <v>4</v>
      </c>
      <c r="CK88" s="81">
        <v>0</v>
      </c>
      <c r="CL88" s="81">
        <v>2</v>
      </c>
      <c r="CM88" s="81">
        <v>0</v>
      </c>
      <c r="CN88" s="81">
        <v>0</v>
      </c>
      <c r="CO88" s="81">
        <v>0</v>
      </c>
      <c r="CP88" s="81">
        <v>0</v>
      </c>
      <c r="CQ88" s="81">
        <v>1</v>
      </c>
      <c r="CR88" s="81">
        <v>0</v>
      </c>
      <c r="CS88" s="81">
        <v>0</v>
      </c>
      <c r="CT88" s="81">
        <v>0</v>
      </c>
      <c r="CU88" s="81">
        <v>0</v>
      </c>
      <c r="CV88" s="81">
        <v>0</v>
      </c>
      <c r="CW88" s="81">
        <v>0</v>
      </c>
      <c r="CX88" s="81">
        <v>0</v>
      </c>
      <c r="CY88" s="81">
        <v>2</v>
      </c>
      <c r="CZ88" s="81">
        <v>0</v>
      </c>
      <c r="DA88" s="81">
        <v>0</v>
      </c>
      <c r="DB88" s="81">
        <v>0</v>
      </c>
      <c r="DC88" s="81">
        <v>0</v>
      </c>
      <c r="DD88" s="81">
        <v>0</v>
      </c>
      <c r="DE88" s="81">
        <v>0</v>
      </c>
      <c r="DF88" s="81">
        <v>0</v>
      </c>
      <c r="DG88" s="81">
        <v>0</v>
      </c>
      <c r="DH88" s="81">
        <v>0</v>
      </c>
      <c r="DI88" s="81">
        <v>0</v>
      </c>
      <c r="DJ88" s="81">
        <v>0</v>
      </c>
      <c r="DK88" s="81">
        <v>1</v>
      </c>
      <c r="DL88" s="81">
        <v>0</v>
      </c>
      <c r="DM88" s="81">
        <v>0</v>
      </c>
      <c r="DN88" s="81">
        <v>0</v>
      </c>
      <c r="DO88" s="81">
        <v>0</v>
      </c>
      <c r="DP88" s="81">
        <v>4</v>
      </c>
      <c r="DQ88" s="81">
        <v>0</v>
      </c>
      <c r="DR88" s="81">
        <v>0</v>
      </c>
      <c r="DS88" s="81">
        <v>0</v>
      </c>
      <c r="DT88" s="81">
        <v>0</v>
      </c>
      <c r="DU88" s="81">
        <v>0</v>
      </c>
      <c r="DV88" s="81">
        <v>0</v>
      </c>
      <c r="DW88" s="81">
        <v>0</v>
      </c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  <c r="JG88" s="18"/>
      <c r="JH88" s="18"/>
      <c r="JI88" s="18"/>
      <c r="JJ88" s="18"/>
      <c r="JK88" s="18"/>
      <c r="JL88" s="18"/>
      <c r="JM88" s="18"/>
      <c r="JN88" s="18"/>
      <c r="JO88" s="18"/>
      <c r="JP88" s="18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8"/>
      <c r="KP88" s="18"/>
      <c r="KQ88" s="18"/>
      <c r="KR88" s="18"/>
      <c r="KS88" s="18"/>
      <c r="KT88" s="18"/>
      <c r="KU88" s="18"/>
      <c r="KV88" s="18"/>
      <c r="KW88" s="18"/>
      <c r="KX88" s="18"/>
      <c r="KY88" s="18"/>
      <c r="KZ88" s="18"/>
      <c r="LA88" s="18"/>
      <c r="LB88" s="18"/>
      <c r="LC88" s="18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8"/>
      <c r="MG88" s="18"/>
      <c r="MH88" s="18"/>
      <c r="MI88" s="18"/>
      <c r="MJ88" s="18"/>
      <c r="MK88" s="18"/>
      <c r="ML88" s="18"/>
      <c r="MM88" s="18"/>
      <c r="MN88" s="18"/>
      <c r="MO88" s="18"/>
      <c r="MP88" s="18"/>
      <c r="MQ88" s="18"/>
      <c r="MR88" s="18"/>
      <c r="MS88" s="18"/>
      <c r="MT88" s="18"/>
      <c r="MU88" s="18"/>
      <c r="MV88" s="18"/>
      <c r="MW88" s="18"/>
      <c r="MX88" s="18"/>
      <c r="MY88" s="18"/>
      <c r="MZ88" s="18"/>
      <c r="NA88" s="18"/>
      <c r="NB88" s="18"/>
      <c r="NC88" s="18"/>
      <c r="ND88" s="18"/>
      <c r="NE88" s="18"/>
      <c r="NF88" s="18"/>
      <c r="NG88" s="18"/>
      <c r="NH88" s="18"/>
      <c r="NI88" s="18"/>
      <c r="NJ88" s="18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8"/>
      <c r="NX88" s="18"/>
      <c r="NY88" s="18"/>
      <c r="NZ88" s="18"/>
      <c r="OA88" s="18"/>
      <c r="OB88" s="18"/>
      <c r="OC88" s="18"/>
      <c r="OD88" s="18"/>
      <c r="OE88" s="18"/>
      <c r="OF88" s="18"/>
      <c r="OG88" s="18"/>
      <c r="OH88" s="18"/>
      <c r="OI88" s="18"/>
      <c r="OJ88" s="18"/>
      <c r="OK88" s="18"/>
      <c r="OL88" s="18"/>
      <c r="OM88" s="18"/>
      <c r="ON88" s="18"/>
      <c r="OO88" s="18"/>
      <c r="OP88" s="18"/>
      <c r="OQ88" s="18"/>
      <c r="OR88" s="18"/>
      <c r="OS88" s="18"/>
      <c r="OT88" s="18"/>
      <c r="OU88" s="18"/>
      <c r="OV88" s="18"/>
      <c r="OW88" s="18"/>
      <c r="OX88" s="18"/>
      <c r="OY88" s="18"/>
      <c r="OZ88" s="18"/>
      <c r="PA88" s="18"/>
      <c r="PB88" s="18"/>
      <c r="PC88" s="18"/>
      <c r="PD88" s="18"/>
      <c r="PE88" s="18"/>
      <c r="PF88" s="18"/>
      <c r="PG88" s="18"/>
      <c r="PH88" s="18"/>
      <c r="PI88" s="18"/>
      <c r="PJ88" s="18"/>
      <c r="PK88" s="18"/>
      <c r="PL88" s="18"/>
      <c r="PM88" s="18"/>
      <c r="PN88" s="18"/>
      <c r="PO88" s="18"/>
      <c r="PP88" s="18"/>
      <c r="PQ88" s="18"/>
      <c r="PR88" s="18"/>
      <c r="PS88" s="18"/>
      <c r="PT88" s="18"/>
      <c r="PU88" s="18"/>
      <c r="PV88" s="18"/>
      <c r="PW88" s="18"/>
      <c r="PX88" s="18"/>
      <c r="PY88" s="18"/>
      <c r="PZ88" s="18"/>
      <c r="QA88" s="18"/>
      <c r="QB88" s="18"/>
      <c r="QC88" s="18"/>
      <c r="QD88" s="18"/>
      <c r="QE88" s="18"/>
      <c r="QF88" s="18"/>
      <c r="QG88" s="18"/>
      <c r="QH88" s="18"/>
      <c r="QI88" s="18"/>
      <c r="QJ88" s="18"/>
      <c r="QK88" s="18"/>
      <c r="QL88" s="18"/>
      <c r="QM88" s="18"/>
      <c r="QN88" s="18"/>
      <c r="QO88" s="18"/>
      <c r="QP88" s="18"/>
      <c r="QQ88" s="18"/>
      <c r="QR88" s="18"/>
      <c r="QS88" s="18"/>
      <c r="QT88" s="18"/>
      <c r="QU88" s="18"/>
      <c r="QV88" s="18"/>
      <c r="QW88" s="18"/>
      <c r="QX88" s="18"/>
      <c r="QY88" s="18"/>
      <c r="QZ88" s="18"/>
      <c r="RA88" s="18"/>
      <c r="RB88" s="18"/>
      <c r="RC88" s="18"/>
      <c r="RD88" s="18"/>
      <c r="RE88" s="18"/>
      <c r="RF88" s="18"/>
      <c r="RG88" s="18"/>
      <c r="RH88" s="18"/>
      <c r="RI88" s="18"/>
      <c r="RJ88" s="18"/>
      <c r="RK88" s="18"/>
      <c r="RL88" s="18"/>
      <c r="RM88" s="18"/>
      <c r="RN88" s="18"/>
      <c r="RO88" s="18"/>
      <c r="RP88" s="18"/>
      <c r="RQ88" s="18"/>
      <c r="RR88" s="18"/>
      <c r="RS88" s="18"/>
      <c r="RT88" s="18"/>
      <c r="RU88" s="18"/>
      <c r="RV88" s="18"/>
      <c r="RW88" s="18"/>
      <c r="RX88" s="18"/>
      <c r="RY88" s="18"/>
      <c r="RZ88" s="18"/>
      <c r="SA88" s="18"/>
      <c r="SB88" s="18"/>
      <c r="SC88" s="18"/>
      <c r="SD88" s="18"/>
      <c r="SE88" s="18"/>
      <c r="SF88" s="18"/>
      <c r="SG88" s="18"/>
      <c r="SH88" s="18"/>
      <c r="SI88" s="18"/>
      <c r="SJ88" s="18"/>
      <c r="SK88" s="18"/>
      <c r="SL88" s="18"/>
      <c r="SM88" s="18"/>
      <c r="SN88" s="18"/>
      <c r="SO88" s="18"/>
      <c r="SP88" s="18"/>
      <c r="SQ88" s="18"/>
      <c r="SR88" s="18"/>
      <c r="SS88" s="18"/>
      <c r="ST88" s="18"/>
      <c r="SU88" s="18"/>
      <c r="SV88" s="18"/>
      <c r="SW88" s="18"/>
      <c r="SX88" s="18"/>
      <c r="SY88" s="18"/>
      <c r="SZ88" s="18"/>
      <c r="TA88" s="18"/>
      <c r="TB88" s="18"/>
      <c r="TC88" s="18"/>
      <c r="TD88" s="18"/>
      <c r="TE88" s="18"/>
      <c r="TF88" s="18"/>
      <c r="TG88" s="18"/>
      <c r="TH88" s="18"/>
      <c r="TI88" s="18"/>
      <c r="TJ88" s="18"/>
      <c r="TK88" s="18"/>
      <c r="TL88" s="18"/>
      <c r="TM88" s="18"/>
      <c r="TN88" s="18"/>
      <c r="TO88" s="18"/>
      <c r="TP88" s="18"/>
      <c r="TQ88" s="18"/>
      <c r="TR88" s="18"/>
      <c r="TS88" s="18"/>
      <c r="TT88" s="18"/>
      <c r="TU88" s="18"/>
      <c r="TV88" s="18"/>
      <c r="TW88" s="18"/>
      <c r="TX88" s="18"/>
      <c r="TY88" s="18"/>
      <c r="TZ88" s="18"/>
      <c r="UA88" s="18"/>
      <c r="UB88" s="18"/>
      <c r="UC88" s="18"/>
      <c r="UD88" s="18"/>
      <c r="UE88" s="18"/>
      <c r="UF88" s="18"/>
      <c r="UG88" s="18"/>
      <c r="UH88" s="18"/>
      <c r="UI88" s="18"/>
      <c r="UJ88" s="18"/>
      <c r="UK88" s="18"/>
      <c r="UL88" s="18"/>
      <c r="UM88" s="18"/>
      <c r="UN88" s="18"/>
      <c r="UO88" s="18"/>
      <c r="UP88" s="18"/>
      <c r="UQ88" s="18"/>
      <c r="UR88" s="18"/>
      <c r="US88" s="18"/>
      <c r="UT88" s="18"/>
      <c r="UU88" s="18"/>
      <c r="UV88" s="18"/>
      <c r="UW88" s="18"/>
      <c r="UX88" s="18"/>
      <c r="UY88" s="18"/>
      <c r="UZ88" s="18"/>
      <c r="VA88" s="18"/>
      <c r="VB88" s="18"/>
      <c r="VC88" s="18"/>
      <c r="VD88" s="18"/>
      <c r="VE88" s="18"/>
      <c r="VF88" s="18"/>
      <c r="VG88" s="18"/>
      <c r="VH88" s="18"/>
      <c r="VI88" s="18"/>
      <c r="VJ88" s="18"/>
      <c r="VK88" s="18"/>
      <c r="VL88" s="18"/>
      <c r="VM88" s="18"/>
      <c r="VN88" s="18"/>
      <c r="VO88" s="18"/>
      <c r="VP88" s="18"/>
      <c r="VQ88" s="18"/>
      <c r="VR88" s="18"/>
      <c r="VS88" s="18"/>
      <c r="VT88" s="18"/>
      <c r="VU88" s="18"/>
      <c r="VV88" s="18"/>
      <c r="VW88" s="18"/>
      <c r="VX88" s="18"/>
      <c r="VY88" s="18"/>
      <c r="VZ88" s="18"/>
      <c r="WA88" s="18"/>
      <c r="WB88" s="18"/>
      <c r="WC88" s="18"/>
      <c r="WD88" s="18"/>
      <c r="WE88" s="18"/>
      <c r="WF88" s="18"/>
      <c r="WG88" s="18"/>
      <c r="WH88" s="18"/>
      <c r="WI88" s="18"/>
      <c r="WJ88" s="18"/>
      <c r="WK88" s="18"/>
      <c r="WL88" s="18"/>
      <c r="WM88" s="18"/>
      <c r="WN88" s="18"/>
      <c r="WO88" s="18"/>
      <c r="WP88" s="18"/>
      <c r="WQ88" s="18"/>
      <c r="WR88" s="18"/>
      <c r="WS88" s="18"/>
      <c r="WT88" s="18"/>
      <c r="WU88" s="18"/>
      <c r="WV88" s="18"/>
      <c r="WW88" s="18"/>
      <c r="WX88" s="18"/>
      <c r="WY88" s="18"/>
      <c r="WZ88" s="18"/>
      <c r="XA88" s="18"/>
      <c r="XB88" s="18"/>
      <c r="XC88" s="18"/>
      <c r="XD88" s="18"/>
      <c r="XE88" s="18"/>
      <c r="XF88" s="18"/>
      <c r="XG88" s="18"/>
      <c r="XH88" s="18"/>
      <c r="XI88" s="18"/>
      <c r="XJ88" s="18"/>
      <c r="XK88" s="18"/>
      <c r="XL88" s="18"/>
      <c r="XM88" s="18"/>
      <c r="XN88" s="18"/>
      <c r="XO88" s="18"/>
      <c r="XP88" s="18"/>
      <c r="XQ88" s="18"/>
      <c r="XR88" s="18"/>
      <c r="XS88" s="18"/>
      <c r="XT88" s="18"/>
      <c r="XU88" s="18"/>
      <c r="XV88" s="18"/>
      <c r="XW88" s="18"/>
      <c r="XX88" s="18"/>
      <c r="XY88" s="18"/>
      <c r="XZ88" s="18"/>
      <c r="YA88" s="18"/>
      <c r="YB88" s="18"/>
      <c r="YC88" s="18"/>
      <c r="YD88" s="18"/>
      <c r="YE88" s="18"/>
      <c r="YF88" s="18"/>
      <c r="YG88" s="18"/>
      <c r="YH88" s="18"/>
      <c r="YI88" s="18"/>
      <c r="YJ88" s="18"/>
      <c r="YK88" s="18"/>
      <c r="YL88" s="18"/>
      <c r="YM88" s="18"/>
      <c r="YN88" s="18"/>
      <c r="YO88" s="18"/>
      <c r="YP88" s="18"/>
      <c r="YQ88" s="18"/>
      <c r="YR88" s="18"/>
      <c r="YS88" s="18"/>
      <c r="YT88" s="18"/>
      <c r="YU88" s="18"/>
      <c r="YV88" s="18"/>
      <c r="YW88" s="18"/>
      <c r="YX88" s="18"/>
      <c r="YY88" s="18"/>
      <c r="YZ88" s="18"/>
      <c r="ZA88" s="18"/>
      <c r="ZB88" s="18"/>
      <c r="ZC88" s="18"/>
      <c r="ZD88" s="18"/>
      <c r="ZE88" s="18"/>
      <c r="ZF88" s="18"/>
      <c r="ZG88" s="18"/>
      <c r="ZH88" s="18"/>
      <c r="ZI88" s="18"/>
      <c r="ZJ88" s="18"/>
      <c r="ZK88" s="18"/>
      <c r="ZL88" s="18"/>
      <c r="ZM88" s="18"/>
      <c r="ZN88" s="18"/>
      <c r="ZO88" s="18"/>
      <c r="ZP88" s="18"/>
      <c r="ZQ88" s="18"/>
      <c r="ZR88" s="18"/>
      <c r="ZS88" s="18"/>
      <c r="ZT88" s="18"/>
      <c r="ZU88" s="18"/>
      <c r="ZV88" s="18"/>
      <c r="ZW88" s="18"/>
      <c r="ZX88" s="18"/>
      <c r="ZY88" s="18"/>
      <c r="ZZ88" s="18"/>
      <c r="AAA88" s="18"/>
      <c r="AAB88" s="18"/>
      <c r="AAC88" s="18"/>
      <c r="AAD88" s="18"/>
      <c r="AAE88" s="18"/>
      <c r="AAF88" s="18"/>
      <c r="AAG88" s="18"/>
      <c r="AAH88" s="18"/>
      <c r="AAI88" s="18"/>
      <c r="AAJ88" s="18"/>
      <c r="AAK88" s="18"/>
      <c r="AAL88" s="18"/>
      <c r="AAM88" s="18"/>
      <c r="AAN88" s="18"/>
      <c r="AAO88" s="18"/>
      <c r="AAP88" s="18"/>
      <c r="AAQ88" s="18"/>
      <c r="AAR88" s="18"/>
      <c r="AAS88" s="18"/>
      <c r="AAT88" s="18"/>
      <c r="AAU88" s="18"/>
      <c r="AAV88" s="18"/>
      <c r="AAW88" s="18"/>
      <c r="AAX88" s="18"/>
      <c r="AAY88" s="18"/>
      <c r="AAZ88" s="18"/>
      <c r="ABA88" s="18"/>
      <c r="ABB88" s="18"/>
      <c r="ABC88" s="18"/>
      <c r="ABD88" s="18"/>
      <c r="ABE88" s="18"/>
      <c r="ABF88" s="18"/>
      <c r="ABG88" s="18"/>
      <c r="ABH88" s="18"/>
      <c r="ABI88" s="18"/>
      <c r="ABJ88" s="18"/>
      <c r="ABK88" s="18"/>
      <c r="ABL88" s="18"/>
      <c r="ABM88" s="18"/>
      <c r="ABN88" s="18"/>
      <c r="ABO88" s="18"/>
      <c r="ABP88" s="18"/>
      <c r="ABQ88" s="18"/>
      <c r="ABR88" s="18"/>
      <c r="ABS88" s="18"/>
      <c r="ABT88" s="18"/>
      <c r="ABU88" s="18"/>
      <c r="ABV88" s="18"/>
      <c r="ABW88" s="18"/>
      <c r="ABX88" s="18"/>
      <c r="ABY88" s="18"/>
      <c r="ABZ88" s="18"/>
      <c r="ACA88" s="18"/>
      <c r="ACB88" s="18"/>
      <c r="ACC88" s="18"/>
      <c r="ACD88" s="18"/>
      <c r="ACE88" s="18"/>
      <c r="ACF88" s="18"/>
      <c r="ACG88" s="18"/>
      <c r="ACH88" s="18"/>
      <c r="ACI88" s="18"/>
      <c r="ACJ88" s="18"/>
      <c r="ACK88" s="18"/>
      <c r="ACL88" s="18"/>
      <c r="ACM88" s="18"/>
      <c r="ACN88" s="18"/>
      <c r="ACO88" s="18"/>
      <c r="ACP88" s="18"/>
      <c r="ACQ88" s="18"/>
      <c r="ACR88" s="18"/>
      <c r="ACS88" s="18"/>
      <c r="ACT88" s="18"/>
      <c r="ACU88" s="18"/>
      <c r="ACV88" s="18"/>
      <c r="ACW88" s="18"/>
      <c r="ACX88" s="18"/>
      <c r="ACY88" s="18"/>
      <c r="ACZ88" s="18"/>
      <c r="ADA88" s="18"/>
      <c r="ADB88" s="18"/>
      <c r="ADC88" s="18"/>
      <c r="ADD88" s="18"/>
      <c r="ADE88" s="18"/>
      <c r="ADF88" s="18"/>
      <c r="ADG88" s="18"/>
    </row>
    <row r="89" spans="1:787" x14ac:dyDescent="0.25">
      <c r="A89" s="58" t="s">
        <v>489</v>
      </c>
      <c r="B89" s="58" t="s">
        <v>490</v>
      </c>
      <c r="C89" s="58" t="s">
        <v>491</v>
      </c>
      <c r="D89" s="59">
        <v>85500</v>
      </c>
      <c r="E89" s="59" t="str">
        <f>VLOOKUP(C89,Data_PulledFromUniProt!$B$2:$E$782,4,FALSE)</f>
        <v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v>
      </c>
      <c r="F89" s="58">
        <v>6.39</v>
      </c>
      <c r="G89" s="81">
        <v>0</v>
      </c>
      <c r="H89" s="81">
        <v>0</v>
      </c>
      <c r="I89" s="81">
        <v>0</v>
      </c>
      <c r="J89" s="81">
        <v>0</v>
      </c>
      <c r="K89" s="81">
        <v>0</v>
      </c>
      <c r="L89" s="81">
        <v>18</v>
      </c>
      <c r="M89" s="81">
        <v>16</v>
      </c>
      <c r="N89" s="81">
        <v>6</v>
      </c>
      <c r="O89" s="81">
        <v>11</v>
      </c>
      <c r="P89" s="81">
        <v>8.5</v>
      </c>
      <c r="Q89" s="81">
        <v>0</v>
      </c>
      <c r="R89" s="81">
        <v>4</v>
      </c>
      <c r="S89" s="81">
        <v>0</v>
      </c>
      <c r="T89" s="81">
        <v>0</v>
      </c>
      <c r="U89" s="81">
        <v>0</v>
      </c>
      <c r="V89" s="81">
        <v>8</v>
      </c>
      <c r="W89" s="81">
        <v>0</v>
      </c>
      <c r="X89" s="81">
        <v>11</v>
      </c>
      <c r="Y89" s="81">
        <v>0</v>
      </c>
      <c r="Z89" s="81">
        <v>0</v>
      </c>
      <c r="AA89" s="81">
        <v>0</v>
      </c>
      <c r="AB89" s="81">
        <v>0</v>
      </c>
      <c r="AC89" s="81">
        <v>0</v>
      </c>
      <c r="AD89" s="81">
        <v>0</v>
      </c>
      <c r="AE89" s="81">
        <v>0</v>
      </c>
      <c r="AF89" s="81">
        <v>0</v>
      </c>
      <c r="AG89" s="81">
        <v>0</v>
      </c>
      <c r="AH89" s="81">
        <v>0</v>
      </c>
      <c r="AI89" s="81">
        <v>0</v>
      </c>
      <c r="AJ89" s="81">
        <v>0</v>
      </c>
      <c r="AK89" s="81">
        <v>7</v>
      </c>
      <c r="AL89" s="81">
        <v>1</v>
      </c>
      <c r="AM89" s="81">
        <v>0</v>
      </c>
      <c r="AN89" s="81">
        <v>0</v>
      </c>
      <c r="AO89" s="81">
        <v>0</v>
      </c>
      <c r="AP89" s="81">
        <v>3</v>
      </c>
      <c r="AQ89" s="81">
        <v>0</v>
      </c>
      <c r="AR89" s="81">
        <v>0</v>
      </c>
      <c r="AS89" s="81">
        <v>10</v>
      </c>
      <c r="AT89" s="81">
        <v>0</v>
      </c>
      <c r="AU89" s="81">
        <v>1</v>
      </c>
      <c r="AV89" s="81">
        <v>0</v>
      </c>
      <c r="AW89" s="81">
        <v>0</v>
      </c>
      <c r="AX89" s="81">
        <v>0</v>
      </c>
      <c r="AY89" s="81">
        <v>0</v>
      </c>
      <c r="AZ89" s="81">
        <v>0</v>
      </c>
      <c r="BA89" s="81">
        <v>0</v>
      </c>
      <c r="BB89" s="81">
        <v>3</v>
      </c>
      <c r="BC89" s="81">
        <v>0</v>
      </c>
      <c r="BD89" s="81">
        <v>0</v>
      </c>
      <c r="BE89" s="81">
        <v>21</v>
      </c>
      <c r="BF89" s="81">
        <v>0</v>
      </c>
      <c r="BG89" s="81">
        <v>0</v>
      </c>
      <c r="BH89" s="81">
        <v>0</v>
      </c>
      <c r="BI89" s="81">
        <v>4</v>
      </c>
      <c r="BJ89" s="81">
        <v>33</v>
      </c>
      <c r="BK89" s="81">
        <v>0</v>
      </c>
      <c r="BL89" s="81">
        <v>0</v>
      </c>
      <c r="BM89" s="81">
        <v>6</v>
      </c>
      <c r="BN89" s="81">
        <v>0</v>
      </c>
      <c r="BO89" s="81">
        <v>0</v>
      </c>
      <c r="BP89" s="81">
        <v>0</v>
      </c>
      <c r="BQ89" s="81">
        <v>0</v>
      </c>
      <c r="BR89" s="81">
        <v>0</v>
      </c>
      <c r="BS89" s="81">
        <v>0</v>
      </c>
      <c r="BT89" s="81">
        <v>8</v>
      </c>
      <c r="BU89" s="81">
        <v>0</v>
      </c>
      <c r="BV89" s="81">
        <v>0</v>
      </c>
      <c r="BW89" s="81">
        <v>0</v>
      </c>
      <c r="BX89" s="81">
        <v>0</v>
      </c>
      <c r="BY89" s="81">
        <v>0</v>
      </c>
      <c r="BZ89" s="81">
        <v>1</v>
      </c>
      <c r="CA89" s="81">
        <v>0</v>
      </c>
      <c r="CB89" s="81">
        <v>0</v>
      </c>
      <c r="CC89" s="81">
        <v>0</v>
      </c>
      <c r="CD89" s="81">
        <v>0</v>
      </c>
      <c r="CE89" s="81">
        <v>0</v>
      </c>
      <c r="CF89" s="81">
        <v>0</v>
      </c>
      <c r="CG89" s="81">
        <v>0</v>
      </c>
      <c r="CH89" s="81">
        <v>1</v>
      </c>
      <c r="CI89" s="81">
        <v>0</v>
      </c>
      <c r="CJ89" s="81">
        <v>0</v>
      </c>
      <c r="CK89" s="81">
        <v>0</v>
      </c>
      <c r="CL89" s="81">
        <v>20</v>
      </c>
      <c r="CM89" s="81">
        <v>0</v>
      </c>
      <c r="CN89" s="81">
        <v>12</v>
      </c>
      <c r="CO89" s="81">
        <v>0</v>
      </c>
      <c r="CP89" s="81">
        <v>0</v>
      </c>
      <c r="CQ89" s="81">
        <v>0</v>
      </c>
      <c r="CR89" s="81">
        <v>0</v>
      </c>
      <c r="CS89" s="81">
        <v>0</v>
      </c>
      <c r="CT89" s="81">
        <v>0</v>
      </c>
      <c r="CU89" s="81">
        <v>0</v>
      </c>
      <c r="CV89" s="81">
        <v>0</v>
      </c>
      <c r="CW89" s="81">
        <v>0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0</v>
      </c>
      <c r="DD89" s="81">
        <v>0</v>
      </c>
      <c r="DE89" s="81">
        <v>0</v>
      </c>
      <c r="DF89" s="81">
        <v>0</v>
      </c>
      <c r="DG89" s="81">
        <v>0</v>
      </c>
      <c r="DH89" s="81">
        <v>0</v>
      </c>
      <c r="DI89" s="81">
        <v>8</v>
      </c>
      <c r="DJ89" s="81">
        <v>5</v>
      </c>
      <c r="DK89" s="81">
        <v>0</v>
      </c>
      <c r="DL89" s="81">
        <v>0</v>
      </c>
      <c r="DM89" s="81">
        <v>0</v>
      </c>
      <c r="DN89" s="81">
        <v>0</v>
      </c>
      <c r="DO89" s="81">
        <v>0</v>
      </c>
      <c r="DP89" s="81">
        <v>4</v>
      </c>
      <c r="DQ89" s="81">
        <v>0</v>
      </c>
      <c r="DR89" s="81">
        <v>0</v>
      </c>
      <c r="DS89" s="81">
        <v>0</v>
      </c>
      <c r="DT89" s="81">
        <v>3</v>
      </c>
      <c r="DU89" s="81">
        <v>0</v>
      </c>
      <c r="DV89" s="81">
        <v>0</v>
      </c>
      <c r="DW89" s="81">
        <v>4</v>
      </c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  <c r="JG89" s="18"/>
      <c r="JH89" s="18"/>
      <c r="JI89" s="18"/>
      <c r="JJ89" s="18"/>
      <c r="JK89" s="18"/>
      <c r="JL89" s="18"/>
      <c r="JM89" s="18"/>
      <c r="JN89" s="18"/>
      <c r="JO89" s="18"/>
      <c r="JP89" s="18"/>
      <c r="JQ89" s="18"/>
      <c r="JR89" s="18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8"/>
      <c r="KP89" s="18"/>
      <c r="KQ89" s="18"/>
      <c r="KR89" s="18"/>
      <c r="KS89" s="18"/>
      <c r="KT89" s="18"/>
      <c r="KU89" s="18"/>
      <c r="KV89" s="18"/>
      <c r="KW89" s="18"/>
      <c r="KX89" s="18"/>
      <c r="KY89" s="18"/>
      <c r="KZ89" s="18"/>
      <c r="LA89" s="18"/>
      <c r="LB89" s="18"/>
      <c r="LC89" s="18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18"/>
      <c r="LT89" s="18"/>
      <c r="LU89" s="18"/>
      <c r="LV89" s="18"/>
      <c r="LW89" s="18"/>
      <c r="LX89" s="18"/>
      <c r="LY89" s="18"/>
      <c r="LZ89" s="18"/>
      <c r="MA89" s="18"/>
      <c r="MB89" s="18"/>
      <c r="MC89" s="18"/>
      <c r="MD89" s="18"/>
      <c r="ME89" s="18"/>
      <c r="MF89" s="18"/>
      <c r="MG89" s="18"/>
      <c r="MH89" s="18"/>
      <c r="MI89" s="18"/>
      <c r="MJ89" s="18"/>
      <c r="MK89" s="18"/>
      <c r="ML89" s="18"/>
      <c r="MM89" s="18"/>
      <c r="MN89" s="18"/>
      <c r="MO89" s="18"/>
      <c r="MP89" s="18"/>
      <c r="MQ89" s="18"/>
      <c r="MR89" s="18"/>
      <c r="MS89" s="18"/>
      <c r="MT89" s="18"/>
      <c r="MU89" s="18"/>
      <c r="MV89" s="18"/>
      <c r="MW89" s="18"/>
      <c r="MX89" s="18"/>
      <c r="MY89" s="18"/>
      <c r="MZ89" s="18"/>
      <c r="NA89" s="18"/>
      <c r="NB89" s="18"/>
      <c r="NC89" s="18"/>
      <c r="ND89" s="18"/>
      <c r="NE89" s="18"/>
      <c r="NF89" s="18"/>
      <c r="NG89" s="18"/>
      <c r="NH89" s="18"/>
      <c r="NI89" s="18"/>
      <c r="NJ89" s="18"/>
      <c r="NK89" s="18"/>
      <c r="NL89" s="18"/>
      <c r="NM89" s="18"/>
      <c r="NN89" s="18"/>
      <c r="NO89" s="18"/>
      <c r="NP89" s="18"/>
      <c r="NQ89" s="18"/>
      <c r="NR89" s="18"/>
      <c r="NS89" s="18"/>
      <c r="NT89" s="18"/>
      <c r="NU89" s="18"/>
      <c r="NV89" s="18"/>
      <c r="NW89" s="18"/>
      <c r="NX89" s="18"/>
      <c r="NY89" s="18"/>
      <c r="NZ89" s="18"/>
      <c r="OA89" s="18"/>
      <c r="OB89" s="18"/>
      <c r="OC89" s="18"/>
      <c r="OD89" s="18"/>
      <c r="OE89" s="18"/>
      <c r="OF89" s="18"/>
      <c r="OG89" s="18"/>
      <c r="OH89" s="18"/>
      <c r="OI89" s="18"/>
      <c r="OJ89" s="18"/>
      <c r="OK89" s="18"/>
      <c r="OL89" s="18"/>
      <c r="OM89" s="18"/>
      <c r="ON89" s="18"/>
      <c r="OO89" s="18"/>
      <c r="OP89" s="18"/>
      <c r="OQ89" s="18"/>
      <c r="OR89" s="18"/>
      <c r="OS89" s="18"/>
      <c r="OT89" s="18"/>
      <c r="OU89" s="18"/>
      <c r="OV89" s="18"/>
      <c r="OW89" s="18"/>
      <c r="OX89" s="18"/>
      <c r="OY89" s="18"/>
      <c r="OZ89" s="18"/>
      <c r="PA89" s="18"/>
      <c r="PB89" s="18"/>
      <c r="PC89" s="18"/>
      <c r="PD89" s="18"/>
      <c r="PE89" s="18"/>
      <c r="PF89" s="18"/>
      <c r="PG89" s="18"/>
      <c r="PH89" s="18"/>
      <c r="PI89" s="18"/>
      <c r="PJ89" s="18"/>
      <c r="PK89" s="18"/>
      <c r="PL89" s="18"/>
      <c r="PM89" s="18"/>
      <c r="PN89" s="18"/>
      <c r="PO89" s="18"/>
      <c r="PP89" s="18"/>
      <c r="PQ89" s="18"/>
      <c r="PR89" s="18"/>
      <c r="PS89" s="18"/>
      <c r="PT89" s="18"/>
      <c r="PU89" s="18"/>
      <c r="PV89" s="18"/>
      <c r="PW89" s="18"/>
      <c r="PX89" s="18"/>
      <c r="PY89" s="18"/>
      <c r="PZ89" s="18"/>
      <c r="QA89" s="18"/>
      <c r="QB89" s="18"/>
      <c r="QC89" s="18"/>
      <c r="QD89" s="18"/>
      <c r="QE89" s="18"/>
      <c r="QF89" s="18"/>
      <c r="QG89" s="18"/>
      <c r="QH89" s="18"/>
      <c r="QI89" s="18"/>
      <c r="QJ89" s="18"/>
      <c r="QK89" s="18"/>
      <c r="QL89" s="18"/>
      <c r="QM89" s="18"/>
      <c r="QN89" s="18"/>
      <c r="QO89" s="18"/>
      <c r="QP89" s="18"/>
      <c r="QQ89" s="18"/>
      <c r="QR89" s="18"/>
      <c r="QS89" s="18"/>
      <c r="QT89" s="18"/>
      <c r="QU89" s="18"/>
      <c r="QV89" s="18"/>
      <c r="QW89" s="18"/>
      <c r="QX89" s="18"/>
      <c r="QY89" s="18"/>
      <c r="QZ89" s="18"/>
      <c r="RA89" s="18"/>
      <c r="RB89" s="18"/>
      <c r="RC89" s="18"/>
      <c r="RD89" s="18"/>
      <c r="RE89" s="18"/>
      <c r="RF89" s="18"/>
      <c r="RG89" s="18"/>
      <c r="RH89" s="18"/>
      <c r="RI89" s="18"/>
      <c r="RJ89" s="18"/>
      <c r="RK89" s="18"/>
      <c r="RL89" s="18"/>
      <c r="RM89" s="18"/>
      <c r="RN89" s="18"/>
      <c r="RO89" s="18"/>
      <c r="RP89" s="18"/>
      <c r="RQ89" s="18"/>
      <c r="RR89" s="18"/>
      <c r="RS89" s="18"/>
      <c r="RT89" s="18"/>
      <c r="RU89" s="18"/>
      <c r="RV89" s="18"/>
      <c r="RW89" s="18"/>
      <c r="RX89" s="18"/>
      <c r="RY89" s="18"/>
      <c r="RZ89" s="18"/>
      <c r="SA89" s="18"/>
      <c r="SB89" s="18"/>
      <c r="SC89" s="18"/>
      <c r="SD89" s="18"/>
      <c r="SE89" s="18"/>
      <c r="SF89" s="18"/>
      <c r="SG89" s="18"/>
      <c r="SH89" s="18"/>
      <c r="SI89" s="18"/>
      <c r="SJ89" s="18"/>
      <c r="SK89" s="18"/>
      <c r="SL89" s="18"/>
      <c r="SM89" s="18"/>
      <c r="SN89" s="18"/>
      <c r="SO89" s="18"/>
      <c r="SP89" s="18"/>
      <c r="SQ89" s="18"/>
      <c r="SR89" s="18"/>
      <c r="SS89" s="18"/>
      <c r="ST89" s="18"/>
      <c r="SU89" s="18"/>
      <c r="SV89" s="18"/>
      <c r="SW89" s="18"/>
      <c r="SX89" s="18"/>
      <c r="SY89" s="18"/>
      <c r="SZ89" s="18"/>
      <c r="TA89" s="18"/>
      <c r="TB89" s="18"/>
      <c r="TC89" s="18"/>
      <c r="TD89" s="18"/>
      <c r="TE89" s="18"/>
      <c r="TF89" s="18"/>
      <c r="TG89" s="18"/>
      <c r="TH89" s="18"/>
      <c r="TI89" s="18"/>
      <c r="TJ89" s="18"/>
      <c r="TK89" s="18"/>
      <c r="TL89" s="18"/>
      <c r="TM89" s="18"/>
      <c r="TN89" s="18"/>
      <c r="TO89" s="18"/>
      <c r="TP89" s="18"/>
      <c r="TQ89" s="18"/>
      <c r="TR89" s="18"/>
      <c r="TS89" s="18"/>
      <c r="TT89" s="18"/>
      <c r="TU89" s="18"/>
      <c r="TV89" s="18"/>
      <c r="TW89" s="18"/>
      <c r="TX89" s="18"/>
      <c r="TY89" s="18"/>
      <c r="TZ89" s="18"/>
      <c r="UA89" s="18"/>
      <c r="UB89" s="18"/>
      <c r="UC89" s="18"/>
      <c r="UD89" s="18"/>
      <c r="UE89" s="18"/>
      <c r="UF89" s="18"/>
      <c r="UG89" s="18"/>
      <c r="UH89" s="18"/>
      <c r="UI89" s="18"/>
      <c r="UJ89" s="18"/>
      <c r="UK89" s="18"/>
      <c r="UL89" s="18"/>
      <c r="UM89" s="18"/>
      <c r="UN89" s="18"/>
      <c r="UO89" s="18"/>
      <c r="UP89" s="18"/>
      <c r="UQ89" s="18"/>
      <c r="UR89" s="18"/>
      <c r="US89" s="18"/>
      <c r="UT89" s="18"/>
      <c r="UU89" s="18"/>
      <c r="UV89" s="18"/>
      <c r="UW89" s="18"/>
      <c r="UX89" s="18"/>
      <c r="UY89" s="18"/>
      <c r="UZ89" s="18"/>
      <c r="VA89" s="18"/>
      <c r="VB89" s="18"/>
      <c r="VC89" s="18"/>
      <c r="VD89" s="18"/>
      <c r="VE89" s="18"/>
      <c r="VF89" s="18"/>
      <c r="VG89" s="18"/>
      <c r="VH89" s="18"/>
      <c r="VI89" s="18"/>
      <c r="VJ89" s="18"/>
      <c r="VK89" s="18"/>
      <c r="VL89" s="18"/>
      <c r="VM89" s="18"/>
      <c r="VN89" s="18"/>
      <c r="VO89" s="18"/>
      <c r="VP89" s="18"/>
      <c r="VQ89" s="18"/>
      <c r="VR89" s="18"/>
      <c r="VS89" s="18"/>
      <c r="VT89" s="18"/>
      <c r="VU89" s="18"/>
      <c r="VV89" s="18"/>
      <c r="VW89" s="18"/>
      <c r="VX89" s="18"/>
      <c r="VY89" s="18"/>
      <c r="VZ89" s="18"/>
      <c r="WA89" s="18"/>
      <c r="WB89" s="18"/>
      <c r="WC89" s="18"/>
      <c r="WD89" s="18"/>
      <c r="WE89" s="18"/>
      <c r="WF89" s="18"/>
      <c r="WG89" s="18"/>
      <c r="WH89" s="18"/>
      <c r="WI89" s="18"/>
      <c r="WJ89" s="18"/>
      <c r="WK89" s="18"/>
      <c r="WL89" s="18"/>
      <c r="WM89" s="18"/>
      <c r="WN89" s="18"/>
      <c r="WO89" s="18"/>
      <c r="WP89" s="18"/>
      <c r="WQ89" s="18"/>
      <c r="WR89" s="18"/>
      <c r="WS89" s="18"/>
      <c r="WT89" s="18"/>
      <c r="WU89" s="18"/>
      <c r="WV89" s="18"/>
      <c r="WW89" s="18"/>
      <c r="WX89" s="18"/>
      <c r="WY89" s="18"/>
      <c r="WZ89" s="18"/>
      <c r="XA89" s="18"/>
      <c r="XB89" s="18"/>
      <c r="XC89" s="18"/>
      <c r="XD89" s="18"/>
      <c r="XE89" s="18"/>
      <c r="XF89" s="18"/>
      <c r="XG89" s="18"/>
      <c r="XH89" s="18"/>
      <c r="XI89" s="18"/>
      <c r="XJ89" s="18"/>
      <c r="XK89" s="18"/>
      <c r="XL89" s="18"/>
      <c r="XM89" s="18"/>
      <c r="XN89" s="18"/>
      <c r="XO89" s="18"/>
      <c r="XP89" s="18"/>
      <c r="XQ89" s="18"/>
      <c r="XR89" s="18"/>
      <c r="XS89" s="18"/>
      <c r="XT89" s="18"/>
      <c r="XU89" s="18"/>
      <c r="XV89" s="18"/>
      <c r="XW89" s="18"/>
      <c r="XX89" s="18"/>
      <c r="XY89" s="18"/>
      <c r="XZ89" s="18"/>
      <c r="YA89" s="18"/>
      <c r="YB89" s="18"/>
      <c r="YC89" s="18"/>
      <c r="YD89" s="18"/>
      <c r="YE89" s="18"/>
      <c r="YF89" s="18"/>
      <c r="YG89" s="18"/>
      <c r="YH89" s="18"/>
      <c r="YI89" s="18"/>
      <c r="YJ89" s="18"/>
      <c r="YK89" s="18"/>
      <c r="YL89" s="18"/>
      <c r="YM89" s="18"/>
      <c r="YN89" s="18"/>
      <c r="YO89" s="18"/>
      <c r="YP89" s="18"/>
      <c r="YQ89" s="18"/>
      <c r="YR89" s="18"/>
      <c r="YS89" s="18"/>
      <c r="YT89" s="18"/>
      <c r="YU89" s="18"/>
      <c r="YV89" s="18"/>
      <c r="YW89" s="18"/>
      <c r="YX89" s="18"/>
      <c r="YY89" s="18"/>
      <c r="YZ89" s="18"/>
      <c r="ZA89" s="18"/>
      <c r="ZB89" s="18"/>
      <c r="ZC89" s="18"/>
      <c r="ZD89" s="18"/>
      <c r="ZE89" s="18"/>
      <c r="ZF89" s="18"/>
      <c r="ZG89" s="18"/>
      <c r="ZH89" s="18"/>
      <c r="ZI89" s="18"/>
      <c r="ZJ89" s="18"/>
      <c r="ZK89" s="18"/>
      <c r="ZL89" s="18"/>
      <c r="ZM89" s="18"/>
      <c r="ZN89" s="18"/>
      <c r="ZO89" s="18"/>
      <c r="ZP89" s="18"/>
      <c r="ZQ89" s="18"/>
      <c r="ZR89" s="18"/>
      <c r="ZS89" s="18"/>
      <c r="ZT89" s="18"/>
      <c r="ZU89" s="18"/>
      <c r="ZV89" s="18"/>
      <c r="ZW89" s="18"/>
      <c r="ZX89" s="18"/>
      <c r="ZY89" s="18"/>
      <c r="ZZ89" s="18"/>
      <c r="AAA89" s="18"/>
      <c r="AAB89" s="18"/>
      <c r="AAC89" s="18"/>
      <c r="AAD89" s="18"/>
      <c r="AAE89" s="18"/>
      <c r="AAF89" s="18"/>
      <c r="AAG89" s="18"/>
      <c r="AAH89" s="18"/>
      <c r="AAI89" s="18"/>
      <c r="AAJ89" s="18"/>
      <c r="AAK89" s="18"/>
      <c r="AAL89" s="18"/>
      <c r="AAM89" s="18"/>
      <c r="AAN89" s="18"/>
      <c r="AAO89" s="18"/>
      <c r="AAP89" s="18"/>
      <c r="AAQ89" s="18"/>
      <c r="AAR89" s="18"/>
      <c r="AAS89" s="18"/>
      <c r="AAT89" s="18"/>
      <c r="AAU89" s="18"/>
      <c r="AAV89" s="18"/>
      <c r="AAW89" s="18"/>
      <c r="AAX89" s="18"/>
      <c r="AAY89" s="18"/>
      <c r="AAZ89" s="18"/>
      <c r="ABA89" s="18"/>
      <c r="ABB89" s="18"/>
      <c r="ABC89" s="18"/>
      <c r="ABD89" s="18"/>
      <c r="ABE89" s="18"/>
      <c r="ABF89" s="18"/>
      <c r="ABG89" s="18"/>
      <c r="ABH89" s="18"/>
      <c r="ABI89" s="18"/>
      <c r="ABJ89" s="18"/>
      <c r="ABK89" s="18"/>
      <c r="ABL89" s="18"/>
      <c r="ABM89" s="18"/>
      <c r="ABN89" s="18"/>
      <c r="ABO89" s="18"/>
      <c r="ABP89" s="18"/>
      <c r="ABQ89" s="18"/>
      <c r="ABR89" s="18"/>
      <c r="ABS89" s="18"/>
      <c r="ABT89" s="18"/>
      <c r="ABU89" s="18"/>
      <c r="ABV89" s="18"/>
      <c r="ABW89" s="18"/>
      <c r="ABX89" s="18"/>
      <c r="ABY89" s="18"/>
      <c r="ABZ89" s="18"/>
      <c r="ACA89" s="18"/>
      <c r="ACB89" s="18"/>
      <c r="ACC89" s="18"/>
      <c r="ACD89" s="18"/>
      <c r="ACE89" s="18"/>
      <c r="ACF89" s="18"/>
      <c r="ACG89" s="18"/>
      <c r="ACH89" s="18"/>
      <c r="ACI89" s="18"/>
      <c r="ACJ89" s="18"/>
      <c r="ACK89" s="18"/>
      <c r="ACL89" s="18"/>
      <c r="ACM89" s="18"/>
      <c r="ACN89" s="18"/>
      <c r="ACO89" s="18"/>
      <c r="ACP89" s="18"/>
      <c r="ACQ89" s="18"/>
      <c r="ACR89" s="18"/>
      <c r="ACS89" s="18"/>
      <c r="ACT89" s="18"/>
      <c r="ACU89" s="18"/>
      <c r="ACV89" s="18"/>
      <c r="ACW89" s="18"/>
      <c r="ACX89" s="18"/>
      <c r="ACY89" s="18"/>
      <c r="ACZ89" s="18"/>
      <c r="ADA89" s="18"/>
      <c r="ADB89" s="18"/>
      <c r="ADC89" s="18"/>
      <c r="ADD89" s="18"/>
      <c r="ADE89" s="18"/>
      <c r="ADF89" s="18"/>
      <c r="ADG89" s="18"/>
    </row>
    <row r="90" spans="1:787" x14ac:dyDescent="0.25">
      <c r="A90" s="58" t="s">
        <v>492</v>
      </c>
      <c r="B90" s="58" t="s">
        <v>493</v>
      </c>
      <c r="C90" s="58" t="s">
        <v>494</v>
      </c>
      <c r="D90" s="59">
        <v>51800</v>
      </c>
      <c r="E90" s="59" t="str">
        <f>VLOOKUP(C90,Data_PulledFromUniProt!$B$2:$E$782,4,FALSE)</f>
        <v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v>
      </c>
      <c r="F90" s="58">
        <v>5.45</v>
      </c>
      <c r="G90" s="81">
        <v>0</v>
      </c>
      <c r="H90" s="81">
        <v>134</v>
      </c>
      <c r="I90" s="81">
        <v>0</v>
      </c>
      <c r="J90" s="81">
        <v>0</v>
      </c>
      <c r="K90" s="81">
        <v>63</v>
      </c>
      <c r="L90" s="81">
        <v>0</v>
      </c>
      <c r="M90" s="81">
        <v>0</v>
      </c>
      <c r="N90" s="81">
        <v>0</v>
      </c>
      <c r="O90" s="81">
        <v>0</v>
      </c>
      <c r="P90" s="81">
        <v>0</v>
      </c>
      <c r="Q90" s="81">
        <v>0</v>
      </c>
      <c r="R90" s="81">
        <v>0</v>
      </c>
      <c r="S90" s="81">
        <v>0</v>
      </c>
      <c r="T90" s="81">
        <v>0</v>
      </c>
      <c r="U90" s="81">
        <v>0</v>
      </c>
      <c r="V90" s="81">
        <v>0</v>
      </c>
      <c r="W90" s="81">
        <v>0</v>
      </c>
      <c r="X90" s="81">
        <v>0</v>
      </c>
      <c r="Y90" s="81">
        <v>7</v>
      </c>
      <c r="Z90" s="81">
        <v>1</v>
      </c>
      <c r="AA90" s="81">
        <v>0</v>
      </c>
      <c r="AB90" s="81">
        <v>29</v>
      </c>
      <c r="AC90" s="81">
        <v>47</v>
      </c>
      <c r="AD90" s="81">
        <v>27</v>
      </c>
      <c r="AE90" s="81">
        <v>0</v>
      </c>
      <c r="AF90" s="81">
        <v>75</v>
      </c>
      <c r="AG90" s="81">
        <v>39</v>
      </c>
      <c r="AH90" s="81">
        <v>63</v>
      </c>
      <c r="AI90" s="81">
        <v>3</v>
      </c>
      <c r="AJ90" s="81">
        <v>0</v>
      </c>
      <c r="AK90" s="81">
        <v>0</v>
      </c>
      <c r="AL90" s="81">
        <v>0</v>
      </c>
      <c r="AM90" s="81">
        <v>0</v>
      </c>
      <c r="AN90" s="81">
        <v>49</v>
      </c>
      <c r="AO90" s="81">
        <v>30</v>
      </c>
      <c r="AP90" s="81">
        <v>0</v>
      </c>
      <c r="AQ90" s="81">
        <v>0</v>
      </c>
      <c r="AR90" s="81">
        <v>0</v>
      </c>
      <c r="AS90" s="81">
        <v>0</v>
      </c>
      <c r="AT90" s="81">
        <v>0</v>
      </c>
      <c r="AU90" s="81">
        <v>0</v>
      </c>
      <c r="AV90" s="81">
        <v>0</v>
      </c>
      <c r="AW90" s="81">
        <v>0</v>
      </c>
      <c r="AX90" s="81">
        <v>0</v>
      </c>
      <c r="AY90" s="81">
        <v>0</v>
      </c>
      <c r="AZ90" s="81">
        <v>0</v>
      </c>
      <c r="BA90" s="81">
        <v>0</v>
      </c>
      <c r="BB90" s="81">
        <v>70</v>
      </c>
      <c r="BC90" s="81">
        <v>0</v>
      </c>
      <c r="BD90" s="81">
        <v>92</v>
      </c>
      <c r="BE90" s="81">
        <v>0</v>
      </c>
      <c r="BF90" s="81">
        <v>0</v>
      </c>
      <c r="BG90" s="81">
        <v>40.5</v>
      </c>
      <c r="BH90" s="81">
        <v>0</v>
      </c>
      <c r="BI90" s="81">
        <v>0</v>
      </c>
      <c r="BJ90" s="81">
        <v>0</v>
      </c>
      <c r="BK90" s="81">
        <v>0</v>
      </c>
      <c r="BL90" s="81">
        <v>0</v>
      </c>
      <c r="BM90" s="81">
        <v>0</v>
      </c>
      <c r="BN90" s="81">
        <v>0</v>
      </c>
      <c r="BO90" s="81">
        <v>11</v>
      </c>
      <c r="BP90" s="81">
        <v>0</v>
      </c>
      <c r="BQ90" s="81">
        <v>0</v>
      </c>
      <c r="BR90" s="81">
        <v>72</v>
      </c>
      <c r="BS90" s="81">
        <v>0</v>
      </c>
      <c r="BT90" s="81">
        <v>0</v>
      </c>
      <c r="BU90" s="81">
        <v>0</v>
      </c>
      <c r="BV90" s="81">
        <v>0</v>
      </c>
      <c r="BW90" s="81">
        <v>0</v>
      </c>
      <c r="BX90" s="81">
        <v>1</v>
      </c>
      <c r="BY90" s="81">
        <v>0</v>
      </c>
      <c r="BZ90" s="81">
        <v>0</v>
      </c>
      <c r="CA90" s="81">
        <v>41</v>
      </c>
      <c r="CB90" s="81">
        <v>0</v>
      </c>
      <c r="CC90" s="81">
        <v>133</v>
      </c>
      <c r="CD90" s="81">
        <v>0</v>
      </c>
      <c r="CE90" s="81">
        <v>132</v>
      </c>
      <c r="CF90" s="81">
        <v>0</v>
      </c>
      <c r="CG90" s="81">
        <v>0</v>
      </c>
      <c r="CH90" s="81">
        <v>46</v>
      </c>
      <c r="CI90" s="81">
        <v>0</v>
      </c>
      <c r="CJ90" s="81">
        <v>21</v>
      </c>
      <c r="CK90" s="81">
        <v>65</v>
      </c>
      <c r="CL90" s="81">
        <v>0</v>
      </c>
      <c r="CM90" s="81">
        <v>0</v>
      </c>
      <c r="CN90" s="81">
        <v>0</v>
      </c>
      <c r="CO90" s="81">
        <v>0</v>
      </c>
      <c r="CP90" s="81">
        <v>1</v>
      </c>
      <c r="CQ90" s="81">
        <v>0</v>
      </c>
      <c r="CR90" s="81">
        <v>0</v>
      </c>
      <c r="CS90" s="81">
        <v>0</v>
      </c>
      <c r="CT90" s="81">
        <v>112</v>
      </c>
      <c r="CU90" s="81">
        <v>110</v>
      </c>
      <c r="CV90" s="81">
        <v>0</v>
      </c>
      <c r="CW90" s="81">
        <v>0</v>
      </c>
      <c r="CX90" s="81">
        <v>0</v>
      </c>
      <c r="CY90" s="81">
        <v>0</v>
      </c>
      <c r="CZ90" s="81">
        <v>0</v>
      </c>
      <c r="DA90" s="81">
        <v>0</v>
      </c>
      <c r="DB90" s="81">
        <v>0</v>
      </c>
      <c r="DC90" s="81">
        <v>0</v>
      </c>
      <c r="DD90" s="81">
        <v>0</v>
      </c>
      <c r="DE90" s="81">
        <v>0</v>
      </c>
      <c r="DF90" s="81">
        <v>1</v>
      </c>
      <c r="DG90" s="81">
        <v>0</v>
      </c>
      <c r="DH90" s="81">
        <v>88</v>
      </c>
      <c r="DI90" s="81">
        <v>0</v>
      </c>
      <c r="DJ90" s="81">
        <v>0</v>
      </c>
      <c r="DK90" s="81">
        <v>4</v>
      </c>
      <c r="DL90" s="81">
        <v>0</v>
      </c>
      <c r="DM90" s="81">
        <v>0</v>
      </c>
      <c r="DN90" s="81">
        <v>46</v>
      </c>
      <c r="DO90" s="81">
        <v>108</v>
      </c>
      <c r="DP90" s="81">
        <v>99</v>
      </c>
      <c r="DQ90" s="81">
        <v>15</v>
      </c>
      <c r="DR90" s="81">
        <v>0</v>
      </c>
      <c r="DS90" s="81">
        <v>0</v>
      </c>
      <c r="DT90" s="81">
        <v>0</v>
      </c>
      <c r="DU90" s="81">
        <v>29</v>
      </c>
      <c r="DV90" s="81">
        <v>2</v>
      </c>
      <c r="DW90" s="81">
        <v>0</v>
      </c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  <c r="IZ90" s="18"/>
      <c r="JA90" s="18"/>
      <c r="JB90" s="18"/>
      <c r="JC90" s="18"/>
      <c r="JD90" s="18"/>
      <c r="JE90" s="18"/>
      <c r="JF90" s="18"/>
      <c r="JG90" s="18"/>
      <c r="JH90" s="18"/>
      <c r="JI90" s="18"/>
      <c r="JJ90" s="18"/>
      <c r="JK90" s="18"/>
      <c r="JL90" s="18"/>
      <c r="JM90" s="18"/>
      <c r="JN90" s="18"/>
      <c r="JO90" s="18"/>
      <c r="JP90" s="18"/>
      <c r="JQ90" s="18"/>
      <c r="JR90" s="18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8"/>
      <c r="KP90" s="18"/>
      <c r="KQ90" s="18"/>
      <c r="KR90" s="18"/>
      <c r="KS90" s="18"/>
      <c r="KT90" s="18"/>
      <c r="KU90" s="18"/>
      <c r="KV90" s="18"/>
      <c r="KW90" s="18"/>
      <c r="KX90" s="18"/>
      <c r="KY90" s="18"/>
      <c r="KZ90" s="18"/>
      <c r="LA90" s="18"/>
      <c r="LB90" s="18"/>
      <c r="LC90" s="18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18"/>
      <c r="LT90" s="18"/>
      <c r="LU90" s="18"/>
      <c r="LV90" s="18"/>
      <c r="LW90" s="18"/>
      <c r="LX90" s="18"/>
      <c r="LY90" s="18"/>
      <c r="LZ90" s="18"/>
      <c r="MA90" s="18"/>
      <c r="MB90" s="18"/>
      <c r="MC90" s="18"/>
      <c r="MD90" s="18"/>
      <c r="ME90" s="18"/>
      <c r="MF90" s="18"/>
      <c r="MG90" s="18"/>
      <c r="MH90" s="18"/>
      <c r="MI90" s="18"/>
      <c r="MJ90" s="18"/>
      <c r="MK90" s="18"/>
      <c r="ML90" s="18"/>
      <c r="MM90" s="18"/>
      <c r="MN90" s="18"/>
      <c r="MO90" s="18"/>
      <c r="MP90" s="18"/>
      <c r="MQ90" s="18"/>
      <c r="MR90" s="18"/>
      <c r="MS90" s="18"/>
      <c r="MT90" s="18"/>
      <c r="MU90" s="18"/>
      <c r="MV90" s="18"/>
      <c r="MW90" s="18"/>
      <c r="MX90" s="18"/>
      <c r="MY90" s="18"/>
      <c r="MZ90" s="18"/>
      <c r="NA90" s="18"/>
      <c r="NB90" s="18"/>
      <c r="NC90" s="18"/>
      <c r="ND90" s="18"/>
      <c r="NE90" s="18"/>
      <c r="NF90" s="18"/>
      <c r="NG90" s="18"/>
      <c r="NH90" s="18"/>
      <c r="NI90" s="18"/>
      <c r="NJ90" s="18"/>
      <c r="NK90" s="18"/>
      <c r="NL90" s="18"/>
      <c r="NM90" s="18"/>
      <c r="NN90" s="18"/>
      <c r="NO90" s="18"/>
      <c r="NP90" s="18"/>
      <c r="NQ90" s="18"/>
      <c r="NR90" s="18"/>
      <c r="NS90" s="18"/>
      <c r="NT90" s="18"/>
      <c r="NU90" s="18"/>
      <c r="NV90" s="18"/>
      <c r="NW90" s="18"/>
      <c r="NX90" s="18"/>
      <c r="NY90" s="18"/>
      <c r="NZ90" s="18"/>
      <c r="OA90" s="18"/>
      <c r="OB90" s="18"/>
      <c r="OC90" s="18"/>
      <c r="OD90" s="18"/>
      <c r="OE90" s="18"/>
      <c r="OF90" s="18"/>
      <c r="OG90" s="18"/>
      <c r="OH90" s="18"/>
      <c r="OI90" s="18"/>
      <c r="OJ90" s="18"/>
      <c r="OK90" s="18"/>
      <c r="OL90" s="18"/>
      <c r="OM90" s="18"/>
      <c r="ON90" s="18"/>
      <c r="OO90" s="18"/>
      <c r="OP90" s="18"/>
      <c r="OQ90" s="18"/>
      <c r="OR90" s="18"/>
      <c r="OS90" s="18"/>
      <c r="OT90" s="18"/>
      <c r="OU90" s="18"/>
      <c r="OV90" s="18"/>
      <c r="OW90" s="18"/>
      <c r="OX90" s="18"/>
      <c r="OY90" s="18"/>
      <c r="OZ90" s="18"/>
      <c r="PA90" s="18"/>
      <c r="PB90" s="18"/>
      <c r="PC90" s="18"/>
      <c r="PD90" s="18"/>
      <c r="PE90" s="18"/>
      <c r="PF90" s="18"/>
      <c r="PG90" s="18"/>
      <c r="PH90" s="18"/>
      <c r="PI90" s="18"/>
      <c r="PJ90" s="18"/>
      <c r="PK90" s="18"/>
      <c r="PL90" s="18"/>
      <c r="PM90" s="18"/>
      <c r="PN90" s="18"/>
      <c r="PO90" s="18"/>
      <c r="PP90" s="18"/>
      <c r="PQ90" s="18"/>
      <c r="PR90" s="18"/>
      <c r="PS90" s="18"/>
      <c r="PT90" s="18"/>
      <c r="PU90" s="18"/>
      <c r="PV90" s="18"/>
      <c r="PW90" s="18"/>
      <c r="PX90" s="18"/>
      <c r="PY90" s="18"/>
      <c r="PZ90" s="18"/>
      <c r="QA90" s="18"/>
      <c r="QB90" s="18"/>
      <c r="QC90" s="18"/>
      <c r="QD90" s="18"/>
      <c r="QE90" s="18"/>
      <c r="QF90" s="18"/>
      <c r="QG90" s="18"/>
      <c r="QH90" s="18"/>
      <c r="QI90" s="18"/>
      <c r="QJ90" s="18"/>
      <c r="QK90" s="18"/>
      <c r="QL90" s="18"/>
      <c r="QM90" s="18"/>
      <c r="QN90" s="18"/>
      <c r="QO90" s="18"/>
      <c r="QP90" s="18"/>
      <c r="QQ90" s="18"/>
      <c r="QR90" s="18"/>
      <c r="QS90" s="18"/>
      <c r="QT90" s="18"/>
      <c r="QU90" s="18"/>
      <c r="QV90" s="18"/>
      <c r="QW90" s="18"/>
      <c r="QX90" s="18"/>
      <c r="QY90" s="18"/>
      <c r="QZ90" s="18"/>
      <c r="RA90" s="18"/>
      <c r="RB90" s="18"/>
      <c r="RC90" s="18"/>
      <c r="RD90" s="18"/>
      <c r="RE90" s="18"/>
      <c r="RF90" s="18"/>
      <c r="RG90" s="18"/>
      <c r="RH90" s="18"/>
      <c r="RI90" s="18"/>
      <c r="RJ90" s="18"/>
      <c r="RK90" s="18"/>
      <c r="RL90" s="18"/>
      <c r="RM90" s="18"/>
      <c r="RN90" s="18"/>
      <c r="RO90" s="18"/>
      <c r="RP90" s="18"/>
      <c r="RQ90" s="18"/>
      <c r="RR90" s="18"/>
      <c r="RS90" s="18"/>
      <c r="RT90" s="18"/>
      <c r="RU90" s="18"/>
      <c r="RV90" s="18"/>
      <c r="RW90" s="18"/>
      <c r="RX90" s="18"/>
      <c r="RY90" s="18"/>
      <c r="RZ90" s="18"/>
      <c r="SA90" s="18"/>
      <c r="SB90" s="18"/>
      <c r="SC90" s="18"/>
      <c r="SD90" s="18"/>
      <c r="SE90" s="18"/>
      <c r="SF90" s="18"/>
      <c r="SG90" s="18"/>
      <c r="SH90" s="18"/>
      <c r="SI90" s="18"/>
      <c r="SJ90" s="18"/>
      <c r="SK90" s="18"/>
      <c r="SL90" s="18"/>
      <c r="SM90" s="18"/>
      <c r="SN90" s="18"/>
      <c r="SO90" s="18"/>
      <c r="SP90" s="18"/>
      <c r="SQ90" s="18"/>
      <c r="SR90" s="18"/>
      <c r="SS90" s="18"/>
      <c r="ST90" s="18"/>
      <c r="SU90" s="18"/>
      <c r="SV90" s="18"/>
      <c r="SW90" s="18"/>
      <c r="SX90" s="18"/>
      <c r="SY90" s="18"/>
      <c r="SZ90" s="18"/>
      <c r="TA90" s="18"/>
      <c r="TB90" s="18"/>
      <c r="TC90" s="18"/>
      <c r="TD90" s="18"/>
      <c r="TE90" s="18"/>
      <c r="TF90" s="18"/>
      <c r="TG90" s="18"/>
      <c r="TH90" s="18"/>
      <c r="TI90" s="18"/>
      <c r="TJ90" s="18"/>
      <c r="TK90" s="18"/>
      <c r="TL90" s="18"/>
      <c r="TM90" s="18"/>
      <c r="TN90" s="18"/>
      <c r="TO90" s="18"/>
      <c r="TP90" s="18"/>
      <c r="TQ90" s="18"/>
      <c r="TR90" s="18"/>
      <c r="TS90" s="18"/>
      <c r="TT90" s="18"/>
      <c r="TU90" s="18"/>
      <c r="TV90" s="18"/>
      <c r="TW90" s="18"/>
      <c r="TX90" s="18"/>
      <c r="TY90" s="18"/>
      <c r="TZ90" s="18"/>
      <c r="UA90" s="18"/>
      <c r="UB90" s="18"/>
      <c r="UC90" s="18"/>
      <c r="UD90" s="18"/>
      <c r="UE90" s="18"/>
      <c r="UF90" s="18"/>
      <c r="UG90" s="18"/>
      <c r="UH90" s="18"/>
      <c r="UI90" s="18"/>
      <c r="UJ90" s="18"/>
      <c r="UK90" s="18"/>
      <c r="UL90" s="18"/>
      <c r="UM90" s="18"/>
      <c r="UN90" s="18"/>
      <c r="UO90" s="18"/>
      <c r="UP90" s="18"/>
      <c r="UQ90" s="18"/>
      <c r="UR90" s="18"/>
      <c r="US90" s="18"/>
      <c r="UT90" s="18"/>
      <c r="UU90" s="18"/>
      <c r="UV90" s="18"/>
      <c r="UW90" s="18"/>
      <c r="UX90" s="18"/>
      <c r="UY90" s="18"/>
      <c r="UZ90" s="18"/>
      <c r="VA90" s="18"/>
      <c r="VB90" s="18"/>
      <c r="VC90" s="18"/>
      <c r="VD90" s="18"/>
      <c r="VE90" s="18"/>
      <c r="VF90" s="18"/>
      <c r="VG90" s="18"/>
      <c r="VH90" s="18"/>
      <c r="VI90" s="18"/>
      <c r="VJ90" s="18"/>
      <c r="VK90" s="18"/>
      <c r="VL90" s="18"/>
      <c r="VM90" s="18"/>
      <c r="VN90" s="18"/>
      <c r="VO90" s="18"/>
      <c r="VP90" s="18"/>
      <c r="VQ90" s="18"/>
      <c r="VR90" s="18"/>
      <c r="VS90" s="18"/>
      <c r="VT90" s="18"/>
      <c r="VU90" s="18"/>
      <c r="VV90" s="18"/>
      <c r="VW90" s="18"/>
      <c r="VX90" s="18"/>
      <c r="VY90" s="18"/>
      <c r="VZ90" s="18"/>
      <c r="WA90" s="18"/>
      <c r="WB90" s="18"/>
      <c r="WC90" s="18"/>
      <c r="WD90" s="18"/>
      <c r="WE90" s="18"/>
      <c r="WF90" s="18"/>
      <c r="WG90" s="18"/>
      <c r="WH90" s="18"/>
      <c r="WI90" s="18"/>
      <c r="WJ90" s="18"/>
      <c r="WK90" s="18"/>
      <c r="WL90" s="18"/>
      <c r="WM90" s="18"/>
      <c r="WN90" s="18"/>
      <c r="WO90" s="18"/>
      <c r="WP90" s="18"/>
      <c r="WQ90" s="18"/>
      <c r="WR90" s="18"/>
      <c r="WS90" s="18"/>
      <c r="WT90" s="18"/>
      <c r="WU90" s="18"/>
      <c r="WV90" s="18"/>
      <c r="WW90" s="18"/>
      <c r="WX90" s="18"/>
      <c r="WY90" s="18"/>
      <c r="WZ90" s="18"/>
      <c r="XA90" s="18"/>
      <c r="XB90" s="18"/>
      <c r="XC90" s="18"/>
      <c r="XD90" s="18"/>
      <c r="XE90" s="18"/>
      <c r="XF90" s="18"/>
      <c r="XG90" s="18"/>
      <c r="XH90" s="18"/>
      <c r="XI90" s="18"/>
      <c r="XJ90" s="18"/>
      <c r="XK90" s="18"/>
      <c r="XL90" s="18"/>
      <c r="XM90" s="18"/>
      <c r="XN90" s="18"/>
      <c r="XO90" s="18"/>
      <c r="XP90" s="18"/>
      <c r="XQ90" s="18"/>
      <c r="XR90" s="18"/>
      <c r="XS90" s="18"/>
      <c r="XT90" s="18"/>
      <c r="XU90" s="18"/>
      <c r="XV90" s="18"/>
      <c r="XW90" s="18"/>
      <c r="XX90" s="18"/>
      <c r="XY90" s="18"/>
      <c r="XZ90" s="18"/>
      <c r="YA90" s="18"/>
      <c r="YB90" s="18"/>
      <c r="YC90" s="18"/>
      <c r="YD90" s="18"/>
      <c r="YE90" s="18"/>
      <c r="YF90" s="18"/>
      <c r="YG90" s="18"/>
      <c r="YH90" s="18"/>
      <c r="YI90" s="18"/>
      <c r="YJ90" s="18"/>
      <c r="YK90" s="18"/>
      <c r="YL90" s="18"/>
      <c r="YM90" s="18"/>
      <c r="YN90" s="18"/>
      <c r="YO90" s="18"/>
      <c r="YP90" s="18"/>
      <c r="YQ90" s="18"/>
      <c r="YR90" s="18"/>
      <c r="YS90" s="18"/>
      <c r="YT90" s="18"/>
      <c r="YU90" s="18"/>
      <c r="YV90" s="18"/>
      <c r="YW90" s="18"/>
      <c r="YX90" s="18"/>
      <c r="YY90" s="18"/>
      <c r="YZ90" s="18"/>
      <c r="ZA90" s="18"/>
      <c r="ZB90" s="18"/>
      <c r="ZC90" s="18"/>
      <c r="ZD90" s="18"/>
      <c r="ZE90" s="18"/>
      <c r="ZF90" s="18"/>
      <c r="ZG90" s="18"/>
      <c r="ZH90" s="18"/>
      <c r="ZI90" s="18"/>
      <c r="ZJ90" s="18"/>
      <c r="ZK90" s="18"/>
      <c r="ZL90" s="18"/>
      <c r="ZM90" s="18"/>
      <c r="ZN90" s="18"/>
      <c r="ZO90" s="18"/>
      <c r="ZP90" s="18"/>
      <c r="ZQ90" s="18"/>
      <c r="ZR90" s="18"/>
      <c r="ZS90" s="18"/>
      <c r="ZT90" s="18"/>
      <c r="ZU90" s="18"/>
      <c r="ZV90" s="18"/>
      <c r="ZW90" s="18"/>
      <c r="ZX90" s="18"/>
      <c r="ZY90" s="18"/>
      <c r="ZZ90" s="18"/>
      <c r="AAA90" s="18"/>
      <c r="AAB90" s="18"/>
      <c r="AAC90" s="18"/>
      <c r="AAD90" s="18"/>
      <c r="AAE90" s="18"/>
      <c r="AAF90" s="18"/>
      <c r="AAG90" s="18"/>
      <c r="AAH90" s="18"/>
      <c r="AAI90" s="18"/>
      <c r="AAJ90" s="18"/>
      <c r="AAK90" s="18"/>
      <c r="AAL90" s="18"/>
      <c r="AAM90" s="18"/>
      <c r="AAN90" s="18"/>
      <c r="AAO90" s="18"/>
      <c r="AAP90" s="18"/>
      <c r="AAQ90" s="18"/>
      <c r="AAR90" s="18"/>
      <c r="AAS90" s="18"/>
      <c r="AAT90" s="18"/>
      <c r="AAU90" s="18"/>
      <c r="AAV90" s="18"/>
      <c r="AAW90" s="18"/>
      <c r="AAX90" s="18"/>
      <c r="AAY90" s="18"/>
      <c r="AAZ90" s="18"/>
      <c r="ABA90" s="18"/>
      <c r="ABB90" s="18"/>
      <c r="ABC90" s="18"/>
      <c r="ABD90" s="18"/>
      <c r="ABE90" s="18"/>
      <c r="ABF90" s="18"/>
      <c r="ABG90" s="18"/>
      <c r="ABH90" s="18"/>
      <c r="ABI90" s="18"/>
      <c r="ABJ90" s="18"/>
      <c r="ABK90" s="18"/>
      <c r="ABL90" s="18"/>
      <c r="ABM90" s="18"/>
      <c r="ABN90" s="18"/>
      <c r="ABO90" s="18"/>
      <c r="ABP90" s="18"/>
      <c r="ABQ90" s="18"/>
      <c r="ABR90" s="18"/>
      <c r="ABS90" s="18"/>
      <c r="ABT90" s="18"/>
      <c r="ABU90" s="18"/>
      <c r="ABV90" s="18"/>
      <c r="ABW90" s="18"/>
      <c r="ABX90" s="18"/>
      <c r="ABY90" s="18"/>
      <c r="ABZ90" s="18"/>
      <c r="ACA90" s="18"/>
      <c r="ACB90" s="18"/>
      <c r="ACC90" s="18"/>
      <c r="ACD90" s="18"/>
      <c r="ACE90" s="18"/>
      <c r="ACF90" s="18"/>
      <c r="ACG90" s="18"/>
      <c r="ACH90" s="18"/>
      <c r="ACI90" s="18"/>
      <c r="ACJ90" s="18"/>
      <c r="ACK90" s="18"/>
      <c r="ACL90" s="18"/>
      <c r="ACM90" s="18"/>
      <c r="ACN90" s="18"/>
      <c r="ACO90" s="18"/>
      <c r="ACP90" s="18"/>
      <c r="ACQ90" s="18"/>
      <c r="ACR90" s="18"/>
      <c r="ACS90" s="18"/>
      <c r="ACT90" s="18"/>
      <c r="ACU90" s="18"/>
      <c r="ACV90" s="18"/>
      <c r="ACW90" s="18"/>
      <c r="ACX90" s="18"/>
      <c r="ACY90" s="18"/>
      <c r="ACZ90" s="18"/>
      <c r="ADA90" s="18"/>
      <c r="ADB90" s="18"/>
      <c r="ADC90" s="18"/>
      <c r="ADD90" s="18"/>
      <c r="ADE90" s="18"/>
      <c r="ADF90" s="18"/>
      <c r="ADG90" s="18"/>
    </row>
    <row r="91" spans="1:787" x14ac:dyDescent="0.25">
      <c r="A91" s="58" t="s">
        <v>495</v>
      </c>
      <c r="B91" s="58" t="s">
        <v>496</v>
      </c>
      <c r="C91" s="58" t="s">
        <v>497</v>
      </c>
      <c r="D91" s="59">
        <v>16600</v>
      </c>
      <c r="E91" s="59" t="str">
        <f>VLOOKUP(C91,Data_PulledFromUniProt!$B$2:$E$782,4,FALSE)</f>
        <v>MVMGLGVLLLVFVLGLGLTPPTLAQDNSRYTHFLTQHYDAKPQGRDDRYCESIMRRRGLTSPCKDINTFIHGNKRSIKAICENKNGNPHRENLRISKSSFQVTTCKLHGGSPWPPCQYRATAGFRNVVVACENGLPVHLDQSIFRRP</v>
      </c>
      <c r="F91" s="58">
        <v>9.99</v>
      </c>
      <c r="G91" s="81">
        <v>5</v>
      </c>
      <c r="H91" s="81">
        <v>0</v>
      </c>
      <c r="I91" s="81">
        <v>10</v>
      </c>
      <c r="J91" s="81">
        <v>9</v>
      </c>
      <c r="K91" s="81">
        <v>0</v>
      </c>
      <c r="L91" s="81">
        <v>4</v>
      </c>
      <c r="M91" s="81">
        <v>0</v>
      </c>
      <c r="N91" s="81">
        <v>0</v>
      </c>
      <c r="O91" s="81">
        <v>0</v>
      </c>
      <c r="P91" s="81">
        <v>0</v>
      </c>
      <c r="Q91" s="81">
        <v>0</v>
      </c>
      <c r="R91" s="81">
        <v>0</v>
      </c>
      <c r="S91" s="81">
        <v>0</v>
      </c>
      <c r="T91" s="81">
        <v>0</v>
      </c>
      <c r="U91" s="81">
        <v>0</v>
      </c>
      <c r="V91" s="81">
        <v>0</v>
      </c>
      <c r="W91" s="81">
        <v>13</v>
      </c>
      <c r="X91" s="81">
        <v>0</v>
      </c>
      <c r="Y91" s="81">
        <v>11</v>
      </c>
      <c r="Z91" s="81">
        <v>0</v>
      </c>
      <c r="AA91" s="81">
        <v>0</v>
      </c>
      <c r="AB91" s="81">
        <v>0</v>
      </c>
      <c r="AC91" s="81">
        <v>5</v>
      </c>
      <c r="AD91" s="81">
        <v>6</v>
      </c>
      <c r="AE91" s="81">
        <v>14</v>
      </c>
      <c r="AF91" s="81">
        <v>12</v>
      </c>
      <c r="AG91" s="81">
        <v>2</v>
      </c>
      <c r="AH91" s="81">
        <v>1</v>
      </c>
      <c r="AI91" s="81">
        <v>0</v>
      </c>
      <c r="AJ91" s="81">
        <v>0</v>
      </c>
      <c r="AK91" s="81">
        <v>0</v>
      </c>
      <c r="AL91" s="81">
        <v>0</v>
      </c>
      <c r="AM91" s="81">
        <v>0</v>
      </c>
      <c r="AN91" s="81">
        <v>1</v>
      </c>
      <c r="AO91" s="81">
        <v>5</v>
      </c>
      <c r="AP91" s="81">
        <v>0</v>
      </c>
      <c r="AQ91" s="81">
        <v>0</v>
      </c>
      <c r="AR91" s="81">
        <v>0</v>
      </c>
      <c r="AS91" s="81">
        <v>0</v>
      </c>
      <c r="AT91" s="81">
        <v>0</v>
      </c>
      <c r="AU91" s="81">
        <v>0</v>
      </c>
      <c r="AV91" s="81">
        <v>0</v>
      </c>
      <c r="AW91" s="81">
        <v>0</v>
      </c>
      <c r="AX91" s="81">
        <v>0</v>
      </c>
      <c r="AY91" s="81">
        <v>1</v>
      </c>
      <c r="AZ91" s="81">
        <v>0</v>
      </c>
      <c r="BA91" s="81">
        <v>0</v>
      </c>
      <c r="BB91" s="81">
        <v>0</v>
      </c>
      <c r="BC91" s="81">
        <v>0</v>
      </c>
      <c r="BD91" s="81">
        <v>0</v>
      </c>
      <c r="BE91" s="81">
        <v>0</v>
      </c>
      <c r="BF91" s="81">
        <v>0</v>
      </c>
      <c r="BG91" s="81">
        <v>0</v>
      </c>
      <c r="BH91" s="81">
        <v>0</v>
      </c>
      <c r="BI91" s="81">
        <v>0</v>
      </c>
      <c r="BJ91" s="81">
        <v>0</v>
      </c>
      <c r="BK91" s="81">
        <v>14</v>
      </c>
      <c r="BL91" s="81">
        <v>5</v>
      </c>
      <c r="BM91" s="81">
        <v>0</v>
      </c>
      <c r="BN91" s="81">
        <v>9</v>
      </c>
      <c r="BO91" s="81">
        <v>21</v>
      </c>
      <c r="BP91" s="81">
        <v>0</v>
      </c>
      <c r="BQ91" s="81">
        <v>10</v>
      </c>
      <c r="BR91" s="81">
        <v>0</v>
      </c>
      <c r="BS91" s="81">
        <v>7</v>
      </c>
      <c r="BT91" s="81">
        <v>0</v>
      </c>
      <c r="BU91" s="81">
        <v>0</v>
      </c>
      <c r="BV91" s="81">
        <v>0</v>
      </c>
      <c r="BW91" s="81">
        <v>0</v>
      </c>
      <c r="BX91" s="81">
        <v>0</v>
      </c>
      <c r="BY91" s="81">
        <v>0</v>
      </c>
      <c r="BZ91" s="81">
        <v>4</v>
      </c>
      <c r="CA91" s="81">
        <v>12</v>
      </c>
      <c r="CB91" s="81">
        <v>16</v>
      </c>
      <c r="CC91" s="81">
        <v>12</v>
      </c>
      <c r="CD91" s="81">
        <v>0</v>
      </c>
      <c r="CE91" s="81">
        <v>12</v>
      </c>
      <c r="CF91" s="81">
        <v>0</v>
      </c>
      <c r="CG91" s="81">
        <v>0</v>
      </c>
      <c r="CH91" s="81">
        <v>0</v>
      </c>
      <c r="CI91" s="81">
        <v>5</v>
      </c>
      <c r="CJ91" s="81">
        <v>13</v>
      </c>
      <c r="CK91" s="81">
        <v>0</v>
      </c>
      <c r="CL91" s="81">
        <v>4</v>
      </c>
      <c r="CM91" s="81">
        <v>0</v>
      </c>
      <c r="CN91" s="81">
        <v>0</v>
      </c>
      <c r="CO91" s="81">
        <v>6</v>
      </c>
      <c r="CP91" s="81">
        <v>0</v>
      </c>
      <c r="CQ91" s="81">
        <v>0</v>
      </c>
      <c r="CR91" s="81">
        <v>13</v>
      </c>
      <c r="CS91" s="81">
        <v>0</v>
      </c>
      <c r="CT91" s="81">
        <v>7</v>
      </c>
      <c r="CU91" s="81">
        <v>7</v>
      </c>
      <c r="CV91" s="81">
        <v>0</v>
      </c>
      <c r="CW91" s="81">
        <v>0</v>
      </c>
      <c r="CX91" s="81">
        <v>0</v>
      </c>
      <c r="CY91" s="81">
        <v>0</v>
      </c>
      <c r="CZ91" s="81">
        <v>0</v>
      </c>
      <c r="DA91" s="81">
        <v>0</v>
      </c>
      <c r="DB91" s="81">
        <v>0</v>
      </c>
      <c r="DC91" s="81">
        <v>4</v>
      </c>
      <c r="DD91" s="81">
        <v>0</v>
      </c>
      <c r="DE91" s="81">
        <v>14</v>
      </c>
      <c r="DF91" s="81">
        <v>6</v>
      </c>
      <c r="DG91" s="81">
        <v>9</v>
      </c>
      <c r="DH91" s="81">
        <v>0</v>
      </c>
      <c r="DI91" s="81">
        <v>7</v>
      </c>
      <c r="DJ91" s="81">
        <v>0</v>
      </c>
      <c r="DK91" s="81">
        <v>0</v>
      </c>
      <c r="DL91" s="81">
        <v>9</v>
      </c>
      <c r="DM91" s="81">
        <v>0</v>
      </c>
      <c r="DN91" s="81">
        <v>11</v>
      </c>
      <c r="DO91" s="81">
        <v>7</v>
      </c>
      <c r="DP91" s="81">
        <v>6</v>
      </c>
      <c r="DQ91" s="81">
        <v>0</v>
      </c>
      <c r="DR91" s="81">
        <v>0</v>
      </c>
      <c r="DS91" s="81">
        <v>0</v>
      </c>
      <c r="DT91" s="81">
        <v>0</v>
      </c>
      <c r="DU91" s="81">
        <v>0</v>
      </c>
      <c r="DV91" s="81">
        <v>0</v>
      </c>
      <c r="DW91" s="81">
        <v>0</v>
      </c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  <c r="IZ91" s="18"/>
      <c r="JA91" s="18"/>
      <c r="JB91" s="18"/>
      <c r="JC91" s="18"/>
      <c r="JD91" s="18"/>
      <c r="JE91" s="18"/>
      <c r="JF91" s="18"/>
      <c r="JG91" s="18"/>
      <c r="JH91" s="18"/>
      <c r="JI91" s="18"/>
      <c r="JJ91" s="18"/>
      <c r="JK91" s="18"/>
      <c r="JL91" s="18"/>
      <c r="JM91" s="18"/>
      <c r="JN91" s="18"/>
      <c r="JO91" s="18"/>
      <c r="JP91" s="18"/>
      <c r="JQ91" s="18"/>
      <c r="JR91" s="18"/>
      <c r="JS91" s="18"/>
      <c r="JT91" s="18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8"/>
      <c r="KP91" s="18"/>
      <c r="KQ91" s="18"/>
      <c r="KR91" s="18"/>
      <c r="KS91" s="18"/>
      <c r="KT91" s="18"/>
      <c r="KU91" s="18"/>
      <c r="KV91" s="18"/>
      <c r="KW91" s="18"/>
      <c r="KX91" s="18"/>
      <c r="KY91" s="18"/>
      <c r="KZ91" s="18"/>
      <c r="LA91" s="18"/>
      <c r="LB91" s="18"/>
      <c r="LC91" s="18"/>
      <c r="LD91" s="18"/>
      <c r="LE91" s="18"/>
      <c r="LF91" s="18"/>
      <c r="LG91" s="18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18"/>
      <c r="LT91" s="18"/>
      <c r="LU91" s="18"/>
      <c r="LV91" s="18"/>
      <c r="LW91" s="18"/>
      <c r="LX91" s="18"/>
      <c r="LY91" s="18"/>
      <c r="LZ91" s="18"/>
      <c r="MA91" s="18"/>
      <c r="MB91" s="18"/>
      <c r="MC91" s="18"/>
      <c r="MD91" s="18"/>
      <c r="ME91" s="18"/>
      <c r="MF91" s="18"/>
      <c r="MG91" s="18"/>
      <c r="MH91" s="18"/>
      <c r="MI91" s="18"/>
      <c r="MJ91" s="18"/>
      <c r="MK91" s="18"/>
      <c r="ML91" s="18"/>
      <c r="MM91" s="18"/>
      <c r="MN91" s="18"/>
      <c r="MO91" s="18"/>
      <c r="MP91" s="18"/>
      <c r="MQ91" s="18"/>
      <c r="MR91" s="18"/>
      <c r="MS91" s="18"/>
      <c r="MT91" s="18"/>
      <c r="MU91" s="18"/>
      <c r="MV91" s="18"/>
      <c r="MW91" s="18"/>
      <c r="MX91" s="18"/>
      <c r="MY91" s="18"/>
      <c r="MZ91" s="18"/>
      <c r="NA91" s="18"/>
      <c r="NB91" s="18"/>
      <c r="NC91" s="18"/>
      <c r="ND91" s="18"/>
      <c r="NE91" s="18"/>
      <c r="NF91" s="18"/>
      <c r="NG91" s="18"/>
      <c r="NH91" s="18"/>
      <c r="NI91" s="18"/>
      <c r="NJ91" s="18"/>
      <c r="NK91" s="18"/>
      <c r="NL91" s="18"/>
      <c r="NM91" s="18"/>
      <c r="NN91" s="18"/>
      <c r="NO91" s="18"/>
      <c r="NP91" s="18"/>
      <c r="NQ91" s="18"/>
      <c r="NR91" s="18"/>
      <c r="NS91" s="18"/>
      <c r="NT91" s="18"/>
      <c r="NU91" s="18"/>
      <c r="NV91" s="18"/>
      <c r="NW91" s="18"/>
      <c r="NX91" s="18"/>
      <c r="NY91" s="18"/>
      <c r="NZ91" s="18"/>
      <c r="OA91" s="18"/>
      <c r="OB91" s="18"/>
      <c r="OC91" s="18"/>
      <c r="OD91" s="18"/>
      <c r="OE91" s="18"/>
      <c r="OF91" s="18"/>
      <c r="OG91" s="18"/>
      <c r="OH91" s="18"/>
      <c r="OI91" s="18"/>
      <c r="OJ91" s="18"/>
      <c r="OK91" s="18"/>
      <c r="OL91" s="18"/>
      <c r="OM91" s="18"/>
      <c r="ON91" s="18"/>
      <c r="OO91" s="18"/>
      <c r="OP91" s="18"/>
      <c r="OQ91" s="18"/>
      <c r="OR91" s="18"/>
      <c r="OS91" s="18"/>
      <c r="OT91" s="18"/>
      <c r="OU91" s="18"/>
      <c r="OV91" s="18"/>
      <c r="OW91" s="18"/>
      <c r="OX91" s="18"/>
      <c r="OY91" s="18"/>
      <c r="OZ91" s="18"/>
      <c r="PA91" s="18"/>
      <c r="PB91" s="18"/>
      <c r="PC91" s="18"/>
      <c r="PD91" s="18"/>
      <c r="PE91" s="18"/>
      <c r="PF91" s="18"/>
      <c r="PG91" s="18"/>
      <c r="PH91" s="18"/>
      <c r="PI91" s="18"/>
      <c r="PJ91" s="18"/>
      <c r="PK91" s="18"/>
      <c r="PL91" s="18"/>
      <c r="PM91" s="18"/>
      <c r="PN91" s="18"/>
      <c r="PO91" s="18"/>
      <c r="PP91" s="18"/>
      <c r="PQ91" s="18"/>
      <c r="PR91" s="18"/>
      <c r="PS91" s="18"/>
      <c r="PT91" s="18"/>
      <c r="PU91" s="18"/>
      <c r="PV91" s="18"/>
      <c r="PW91" s="18"/>
      <c r="PX91" s="18"/>
      <c r="PY91" s="18"/>
      <c r="PZ91" s="18"/>
      <c r="QA91" s="18"/>
      <c r="QB91" s="18"/>
      <c r="QC91" s="18"/>
      <c r="QD91" s="18"/>
      <c r="QE91" s="18"/>
      <c r="QF91" s="18"/>
      <c r="QG91" s="18"/>
      <c r="QH91" s="18"/>
      <c r="QI91" s="18"/>
      <c r="QJ91" s="18"/>
      <c r="QK91" s="18"/>
      <c r="QL91" s="18"/>
      <c r="QM91" s="18"/>
      <c r="QN91" s="18"/>
      <c r="QO91" s="18"/>
      <c r="QP91" s="18"/>
      <c r="QQ91" s="18"/>
      <c r="QR91" s="18"/>
      <c r="QS91" s="18"/>
      <c r="QT91" s="18"/>
      <c r="QU91" s="18"/>
      <c r="QV91" s="18"/>
      <c r="QW91" s="18"/>
      <c r="QX91" s="18"/>
      <c r="QY91" s="18"/>
      <c r="QZ91" s="18"/>
      <c r="RA91" s="18"/>
      <c r="RB91" s="18"/>
      <c r="RC91" s="18"/>
      <c r="RD91" s="18"/>
      <c r="RE91" s="18"/>
      <c r="RF91" s="18"/>
      <c r="RG91" s="18"/>
      <c r="RH91" s="18"/>
      <c r="RI91" s="18"/>
      <c r="RJ91" s="18"/>
      <c r="RK91" s="18"/>
      <c r="RL91" s="18"/>
      <c r="RM91" s="18"/>
      <c r="RN91" s="18"/>
      <c r="RO91" s="18"/>
      <c r="RP91" s="18"/>
      <c r="RQ91" s="18"/>
      <c r="RR91" s="18"/>
      <c r="RS91" s="18"/>
      <c r="RT91" s="18"/>
      <c r="RU91" s="18"/>
      <c r="RV91" s="18"/>
      <c r="RW91" s="18"/>
      <c r="RX91" s="18"/>
      <c r="RY91" s="18"/>
      <c r="RZ91" s="18"/>
      <c r="SA91" s="18"/>
      <c r="SB91" s="18"/>
      <c r="SC91" s="18"/>
      <c r="SD91" s="18"/>
      <c r="SE91" s="18"/>
      <c r="SF91" s="18"/>
      <c r="SG91" s="18"/>
      <c r="SH91" s="18"/>
      <c r="SI91" s="18"/>
      <c r="SJ91" s="18"/>
      <c r="SK91" s="18"/>
      <c r="SL91" s="18"/>
      <c r="SM91" s="18"/>
      <c r="SN91" s="18"/>
      <c r="SO91" s="18"/>
      <c r="SP91" s="18"/>
      <c r="SQ91" s="18"/>
      <c r="SR91" s="18"/>
      <c r="SS91" s="18"/>
      <c r="ST91" s="18"/>
      <c r="SU91" s="18"/>
      <c r="SV91" s="18"/>
      <c r="SW91" s="18"/>
      <c r="SX91" s="18"/>
      <c r="SY91" s="18"/>
      <c r="SZ91" s="18"/>
      <c r="TA91" s="18"/>
      <c r="TB91" s="18"/>
      <c r="TC91" s="18"/>
      <c r="TD91" s="18"/>
      <c r="TE91" s="18"/>
      <c r="TF91" s="18"/>
      <c r="TG91" s="18"/>
      <c r="TH91" s="18"/>
      <c r="TI91" s="18"/>
      <c r="TJ91" s="18"/>
      <c r="TK91" s="18"/>
      <c r="TL91" s="18"/>
      <c r="TM91" s="18"/>
      <c r="TN91" s="18"/>
      <c r="TO91" s="18"/>
      <c r="TP91" s="18"/>
      <c r="TQ91" s="18"/>
      <c r="TR91" s="18"/>
      <c r="TS91" s="18"/>
      <c r="TT91" s="18"/>
      <c r="TU91" s="18"/>
      <c r="TV91" s="18"/>
      <c r="TW91" s="18"/>
      <c r="TX91" s="18"/>
      <c r="TY91" s="18"/>
      <c r="TZ91" s="18"/>
      <c r="UA91" s="18"/>
      <c r="UB91" s="18"/>
      <c r="UC91" s="18"/>
      <c r="UD91" s="18"/>
      <c r="UE91" s="18"/>
      <c r="UF91" s="18"/>
      <c r="UG91" s="18"/>
      <c r="UH91" s="18"/>
      <c r="UI91" s="18"/>
      <c r="UJ91" s="18"/>
      <c r="UK91" s="18"/>
      <c r="UL91" s="18"/>
      <c r="UM91" s="18"/>
      <c r="UN91" s="18"/>
      <c r="UO91" s="18"/>
      <c r="UP91" s="18"/>
      <c r="UQ91" s="18"/>
      <c r="UR91" s="18"/>
      <c r="US91" s="18"/>
      <c r="UT91" s="18"/>
      <c r="UU91" s="18"/>
      <c r="UV91" s="18"/>
      <c r="UW91" s="18"/>
      <c r="UX91" s="18"/>
      <c r="UY91" s="18"/>
      <c r="UZ91" s="18"/>
      <c r="VA91" s="18"/>
      <c r="VB91" s="18"/>
      <c r="VC91" s="18"/>
      <c r="VD91" s="18"/>
      <c r="VE91" s="18"/>
      <c r="VF91" s="18"/>
      <c r="VG91" s="18"/>
      <c r="VH91" s="18"/>
      <c r="VI91" s="18"/>
      <c r="VJ91" s="18"/>
      <c r="VK91" s="18"/>
      <c r="VL91" s="18"/>
      <c r="VM91" s="18"/>
      <c r="VN91" s="18"/>
      <c r="VO91" s="18"/>
      <c r="VP91" s="18"/>
      <c r="VQ91" s="18"/>
      <c r="VR91" s="18"/>
      <c r="VS91" s="18"/>
      <c r="VT91" s="18"/>
      <c r="VU91" s="18"/>
      <c r="VV91" s="18"/>
      <c r="VW91" s="18"/>
      <c r="VX91" s="18"/>
      <c r="VY91" s="18"/>
      <c r="VZ91" s="18"/>
      <c r="WA91" s="18"/>
      <c r="WB91" s="18"/>
      <c r="WC91" s="18"/>
      <c r="WD91" s="18"/>
      <c r="WE91" s="18"/>
      <c r="WF91" s="18"/>
      <c r="WG91" s="18"/>
      <c r="WH91" s="18"/>
      <c r="WI91" s="18"/>
      <c r="WJ91" s="18"/>
      <c r="WK91" s="18"/>
      <c r="WL91" s="18"/>
      <c r="WM91" s="18"/>
      <c r="WN91" s="18"/>
      <c r="WO91" s="18"/>
      <c r="WP91" s="18"/>
      <c r="WQ91" s="18"/>
      <c r="WR91" s="18"/>
      <c r="WS91" s="18"/>
      <c r="WT91" s="18"/>
      <c r="WU91" s="18"/>
      <c r="WV91" s="18"/>
      <c r="WW91" s="18"/>
      <c r="WX91" s="18"/>
      <c r="WY91" s="18"/>
      <c r="WZ91" s="18"/>
      <c r="XA91" s="18"/>
      <c r="XB91" s="18"/>
      <c r="XC91" s="18"/>
      <c r="XD91" s="18"/>
      <c r="XE91" s="18"/>
      <c r="XF91" s="18"/>
      <c r="XG91" s="18"/>
      <c r="XH91" s="18"/>
      <c r="XI91" s="18"/>
      <c r="XJ91" s="18"/>
      <c r="XK91" s="18"/>
      <c r="XL91" s="18"/>
      <c r="XM91" s="18"/>
      <c r="XN91" s="18"/>
      <c r="XO91" s="18"/>
      <c r="XP91" s="18"/>
      <c r="XQ91" s="18"/>
      <c r="XR91" s="18"/>
      <c r="XS91" s="18"/>
      <c r="XT91" s="18"/>
      <c r="XU91" s="18"/>
      <c r="XV91" s="18"/>
      <c r="XW91" s="18"/>
      <c r="XX91" s="18"/>
      <c r="XY91" s="18"/>
      <c r="XZ91" s="18"/>
      <c r="YA91" s="18"/>
      <c r="YB91" s="18"/>
      <c r="YC91" s="18"/>
      <c r="YD91" s="18"/>
      <c r="YE91" s="18"/>
      <c r="YF91" s="18"/>
      <c r="YG91" s="18"/>
      <c r="YH91" s="18"/>
      <c r="YI91" s="18"/>
      <c r="YJ91" s="18"/>
      <c r="YK91" s="18"/>
      <c r="YL91" s="18"/>
      <c r="YM91" s="18"/>
      <c r="YN91" s="18"/>
      <c r="YO91" s="18"/>
      <c r="YP91" s="18"/>
      <c r="YQ91" s="18"/>
      <c r="YR91" s="18"/>
      <c r="YS91" s="18"/>
      <c r="YT91" s="18"/>
      <c r="YU91" s="18"/>
      <c r="YV91" s="18"/>
      <c r="YW91" s="18"/>
      <c r="YX91" s="18"/>
      <c r="YY91" s="18"/>
      <c r="YZ91" s="18"/>
      <c r="ZA91" s="18"/>
      <c r="ZB91" s="18"/>
      <c r="ZC91" s="18"/>
      <c r="ZD91" s="18"/>
      <c r="ZE91" s="18"/>
      <c r="ZF91" s="18"/>
      <c r="ZG91" s="18"/>
      <c r="ZH91" s="18"/>
      <c r="ZI91" s="18"/>
      <c r="ZJ91" s="18"/>
      <c r="ZK91" s="18"/>
      <c r="ZL91" s="18"/>
      <c r="ZM91" s="18"/>
      <c r="ZN91" s="18"/>
      <c r="ZO91" s="18"/>
      <c r="ZP91" s="18"/>
      <c r="ZQ91" s="18"/>
      <c r="ZR91" s="18"/>
      <c r="ZS91" s="18"/>
      <c r="ZT91" s="18"/>
      <c r="ZU91" s="18"/>
      <c r="ZV91" s="18"/>
      <c r="ZW91" s="18"/>
      <c r="ZX91" s="18"/>
      <c r="ZY91" s="18"/>
      <c r="ZZ91" s="18"/>
      <c r="AAA91" s="18"/>
      <c r="AAB91" s="18"/>
      <c r="AAC91" s="18"/>
      <c r="AAD91" s="18"/>
      <c r="AAE91" s="18"/>
      <c r="AAF91" s="18"/>
      <c r="AAG91" s="18"/>
      <c r="AAH91" s="18"/>
      <c r="AAI91" s="18"/>
      <c r="AAJ91" s="18"/>
      <c r="AAK91" s="18"/>
      <c r="AAL91" s="18"/>
      <c r="AAM91" s="18"/>
      <c r="AAN91" s="18"/>
      <c r="AAO91" s="18"/>
      <c r="AAP91" s="18"/>
      <c r="AAQ91" s="18"/>
      <c r="AAR91" s="18"/>
      <c r="AAS91" s="18"/>
      <c r="AAT91" s="18"/>
      <c r="AAU91" s="18"/>
      <c r="AAV91" s="18"/>
      <c r="AAW91" s="18"/>
      <c r="AAX91" s="18"/>
      <c r="AAY91" s="18"/>
      <c r="AAZ91" s="18"/>
      <c r="ABA91" s="18"/>
      <c r="ABB91" s="18"/>
      <c r="ABC91" s="18"/>
      <c r="ABD91" s="18"/>
      <c r="ABE91" s="18"/>
      <c r="ABF91" s="18"/>
      <c r="ABG91" s="18"/>
      <c r="ABH91" s="18"/>
      <c r="ABI91" s="18"/>
      <c r="ABJ91" s="18"/>
      <c r="ABK91" s="18"/>
      <c r="ABL91" s="18"/>
      <c r="ABM91" s="18"/>
      <c r="ABN91" s="18"/>
      <c r="ABO91" s="18"/>
      <c r="ABP91" s="18"/>
      <c r="ABQ91" s="18"/>
      <c r="ABR91" s="18"/>
      <c r="ABS91" s="18"/>
      <c r="ABT91" s="18"/>
      <c r="ABU91" s="18"/>
      <c r="ABV91" s="18"/>
      <c r="ABW91" s="18"/>
      <c r="ABX91" s="18"/>
      <c r="ABY91" s="18"/>
      <c r="ABZ91" s="18"/>
      <c r="ACA91" s="18"/>
      <c r="ACB91" s="18"/>
      <c r="ACC91" s="18"/>
      <c r="ACD91" s="18"/>
      <c r="ACE91" s="18"/>
      <c r="ACF91" s="18"/>
      <c r="ACG91" s="18"/>
      <c r="ACH91" s="18"/>
      <c r="ACI91" s="18"/>
      <c r="ACJ91" s="18"/>
      <c r="ACK91" s="18"/>
      <c r="ACL91" s="18"/>
      <c r="ACM91" s="18"/>
      <c r="ACN91" s="18"/>
      <c r="ACO91" s="18"/>
      <c r="ACP91" s="18"/>
      <c r="ACQ91" s="18"/>
      <c r="ACR91" s="18"/>
      <c r="ACS91" s="18"/>
      <c r="ACT91" s="18"/>
      <c r="ACU91" s="18"/>
      <c r="ACV91" s="18"/>
      <c r="ACW91" s="18"/>
      <c r="ACX91" s="18"/>
      <c r="ACY91" s="18"/>
      <c r="ACZ91" s="18"/>
      <c r="ADA91" s="18"/>
      <c r="ADB91" s="18"/>
      <c r="ADC91" s="18"/>
      <c r="ADD91" s="18"/>
      <c r="ADE91" s="18"/>
      <c r="ADF91" s="18"/>
      <c r="ADG91" s="18"/>
    </row>
    <row r="92" spans="1:787" x14ac:dyDescent="0.25">
      <c r="A92" s="58" t="s">
        <v>498</v>
      </c>
      <c r="B92" s="58" t="s">
        <v>499</v>
      </c>
      <c r="C92" s="58" t="s">
        <v>500</v>
      </c>
      <c r="D92" s="59">
        <v>51700</v>
      </c>
      <c r="E92" s="59" t="str">
        <f>VLOOKUP(C92,Data_PulledFromUniProt!$B$2:$E$782,4,FALSE)</f>
        <v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v>
      </c>
      <c r="F92" s="58">
        <v>6.39</v>
      </c>
      <c r="G92" s="81">
        <v>0</v>
      </c>
      <c r="H92" s="81">
        <v>0</v>
      </c>
      <c r="I92" s="81">
        <v>0</v>
      </c>
      <c r="J92" s="81">
        <v>0</v>
      </c>
      <c r="K92" s="81">
        <v>0</v>
      </c>
      <c r="L92" s="81">
        <v>0</v>
      </c>
      <c r="M92" s="81">
        <v>22</v>
      </c>
      <c r="N92" s="81">
        <v>2</v>
      </c>
      <c r="O92" s="81">
        <v>0</v>
      </c>
      <c r="P92" s="81">
        <v>13.5</v>
      </c>
      <c r="Q92" s="81">
        <v>0</v>
      </c>
      <c r="R92" s="81">
        <v>10</v>
      </c>
      <c r="S92" s="81">
        <v>0</v>
      </c>
      <c r="T92" s="81">
        <v>0</v>
      </c>
      <c r="U92" s="81">
        <v>0</v>
      </c>
      <c r="V92" s="81">
        <v>8</v>
      </c>
      <c r="W92" s="81">
        <v>0</v>
      </c>
      <c r="X92" s="81">
        <v>0</v>
      </c>
      <c r="Y92" s="81">
        <v>0</v>
      </c>
      <c r="Z92" s="81">
        <v>0</v>
      </c>
      <c r="AA92" s="81">
        <v>0</v>
      </c>
      <c r="AB92" s="81">
        <v>0</v>
      </c>
      <c r="AC92" s="81">
        <v>0</v>
      </c>
      <c r="AD92" s="81">
        <v>0</v>
      </c>
      <c r="AE92" s="81">
        <v>0</v>
      </c>
      <c r="AF92" s="81">
        <v>0</v>
      </c>
      <c r="AG92" s="81">
        <v>0</v>
      </c>
      <c r="AH92" s="81">
        <v>0</v>
      </c>
      <c r="AI92" s="81">
        <v>0</v>
      </c>
      <c r="AJ92" s="81">
        <v>0</v>
      </c>
      <c r="AK92" s="81">
        <v>5</v>
      </c>
      <c r="AL92" s="81">
        <v>3</v>
      </c>
      <c r="AM92" s="81">
        <v>0</v>
      </c>
      <c r="AN92" s="81">
        <v>0</v>
      </c>
      <c r="AO92" s="81">
        <v>0</v>
      </c>
      <c r="AP92" s="81">
        <v>1</v>
      </c>
      <c r="AQ92" s="81">
        <v>0</v>
      </c>
      <c r="AR92" s="81">
        <v>0</v>
      </c>
      <c r="AS92" s="81">
        <v>0.5</v>
      </c>
      <c r="AT92" s="81">
        <v>0</v>
      </c>
      <c r="AU92" s="81">
        <v>0</v>
      </c>
      <c r="AV92" s="81">
        <v>0</v>
      </c>
      <c r="AW92" s="81">
        <v>0</v>
      </c>
      <c r="AX92" s="81">
        <v>0</v>
      </c>
      <c r="AY92" s="81">
        <v>0</v>
      </c>
      <c r="AZ92" s="81">
        <v>0</v>
      </c>
      <c r="BA92" s="81">
        <v>0</v>
      </c>
      <c r="BB92" s="81">
        <v>15</v>
      </c>
      <c r="BC92" s="81">
        <v>0</v>
      </c>
      <c r="BD92" s="81">
        <v>0</v>
      </c>
      <c r="BE92" s="81">
        <v>28</v>
      </c>
      <c r="BF92" s="81">
        <v>0</v>
      </c>
      <c r="BG92" s="81">
        <v>0</v>
      </c>
      <c r="BH92" s="81">
        <v>0</v>
      </c>
      <c r="BI92" s="81">
        <v>0</v>
      </c>
      <c r="BJ92" s="81">
        <v>34</v>
      </c>
      <c r="BK92" s="81">
        <v>0</v>
      </c>
      <c r="BL92" s="81">
        <v>0</v>
      </c>
      <c r="BM92" s="81">
        <v>0</v>
      </c>
      <c r="BN92" s="81">
        <v>0</v>
      </c>
      <c r="BO92" s="81">
        <v>0</v>
      </c>
      <c r="BP92" s="81">
        <v>0</v>
      </c>
      <c r="BQ92" s="81">
        <v>0</v>
      </c>
      <c r="BR92" s="81">
        <v>0</v>
      </c>
      <c r="BS92" s="81">
        <v>0</v>
      </c>
      <c r="BT92" s="81">
        <v>0</v>
      </c>
      <c r="BU92" s="81">
        <v>2</v>
      </c>
      <c r="BV92" s="81">
        <v>2</v>
      </c>
      <c r="BW92" s="81">
        <v>0</v>
      </c>
      <c r="BX92" s="81">
        <v>0</v>
      </c>
      <c r="BY92" s="81">
        <v>0</v>
      </c>
      <c r="BZ92" s="81">
        <v>0</v>
      </c>
      <c r="CA92" s="81">
        <v>0</v>
      </c>
      <c r="CB92" s="81">
        <v>0</v>
      </c>
      <c r="CC92" s="81">
        <v>2</v>
      </c>
      <c r="CD92" s="81">
        <v>0</v>
      </c>
      <c r="CE92" s="81">
        <v>0</v>
      </c>
      <c r="CF92" s="81">
        <v>2</v>
      </c>
      <c r="CG92" s="81">
        <v>0</v>
      </c>
      <c r="CH92" s="81">
        <v>6</v>
      </c>
      <c r="CI92" s="81">
        <v>0</v>
      </c>
      <c r="CJ92" s="81">
        <v>0</v>
      </c>
      <c r="CK92" s="81">
        <v>0</v>
      </c>
      <c r="CL92" s="81">
        <v>24</v>
      </c>
      <c r="CM92" s="81">
        <v>0</v>
      </c>
      <c r="CN92" s="81">
        <v>18</v>
      </c>
      <c r="CO92" s="81">
        <v>0</v>
      </c>
      <c r="CP92" s="81">
        <v>0</v>
      </c>
      <c r="CQ92" s="81">
        <v>0</v>
      </c>
      <c r="CR92" s="81">
        <v>0</v>
      </c>
      <c r="CS92" s="81">
        <v>0</v>
      </c>
      <c r="CT92" s="81">
        <v>0</v>
      </c>
      <c r="CU92" s="81">
        <v>0</v>
      </c>
      <c r="CV92" s="81">
        <v>0</v>
      </c>
      <c r="CW92" s="81">
        <v>0</v>
      </c>
      <c r="CX92" s="81">
        <v>1</v>
      </c>
      <c r="CY92" s="81">
        <v>0</v>
      </c>
      <c r="CZ92" s="81">
        <v>0</v>
      </c>
      <c r="DA92" s="81">
        <v>0</v>
      </c>
      <c r="DB92" s="81">
        <v>0</v>
      </c>
      <c r="DC92" s="81">
        <v>0</v>
      </c>
      <c r="DD92" s="81">
        <v>0</v>
      </c>
      <c r="DE92" s="81">
        <v>0</v>
      </c>
      <c r="DF92" s="81">
        <v>3</v>
      </c>
      <c r="DG92" s="81">
        <v>0</v>
      </c>
      <c r="DH92" s="81">
        <v>3</v>
      </c>
      <c r="DI92" s="81">
        <v>13</v>
      </c>
      <c r="DJ92" s="81">
        <v>5</v>
      </c>
      <c r="DK92" s="81">
        <v>4</v>
      </c>
      <c r="DL92" s="81">
        <v>4</v>
      </c>
      <c r="DM92" s="81">
        <v>3</v>
      </c>
      <c r="DN92" s="81">
        <v>4</v>
      </c>
      <c r="DO92" s="81">
        <v>0</v>
      </c>
      <c r="DP92" s="81">
        <v>4</v>
      </c>
      <c r="DQ92" s="81">
        <v>0</v>
      </c>
      <c r="DR92" s="81">
        <v>3</v>
      </c>
      <c r="DS92" s="81">
        <v>6</v>
      </c>
      <c r="DT92" s="81">
        <v>4</v>
      </c>
      <c r="DU92" s="81">
        <v>3</v>
      </c>
      <c r="DV92" s="81">
        <v>5</v>
      </c>
      <c r="DW92" s="81">
        <v>0</v>
      </c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  <c r="IZ92" s="18"/>
      <c r="JA92" s="18"/>
      <c r="JB92" s="18"/>
      <c r="JC92" s="18"/>
      <c r="JD92" s="18"/>
      <c r="JE92" s="18"/>
      <c r="JF92" s="18"/>
      <c r="JG92" s="18"/>
      <c r="JH92" s="18"/>
      <c r="JI92" s="18"/>
      <c r="JJ92" s="18"/>
      <c r="JK92" s="18"/>
      <c r="JL92" s="18"/>
      <c r="JM92" s="18"/>
      <c r="JN92" s="18"/>
      <c r="JO92" s="18"/>
      <c r="JP92" s="18"/>
      <c r="JQ92" s="18"/>
      <c r="JR92" s="18"/>
      <c r="JS92" s="18"/>
      <c r="JT92" s="18"/>
      <c r="JU92" s="18"/>
      <c r="JV92" s="18"/>
      <c r="JW92" s="18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8"/>
      <c r="KP92" s="18"/>
      <c r="KQ92" s="18"/>
      <c r="KR92" s="18"/>
      <c r="KS92" s="18"/>
      <c r="KT92" s="18"/>
      <c r="KU92" s="18"/>
      <c r="KV92" s="18"/>
      <c r="KW92" s="18"/>
      <c r="KX92" s="18"/>
      <c r="KY92" s="18"/>
      <c r="KZ92" s="18"/>
      <c r="LA92" s="18"/>
      <c r="LB92" s="18"/>
      <c r="LC92" s="18"/>
      <c r="LD92" s="18"/>
      <c r="LE92" s="18"/>
      <c r="LF92" s="18"/>
      <c r="LG92" s="18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18"/>
      <c r="LT92" s="18"/>
      <c r="LU92" s="18"/>
      <c r="LV92" s="18"/>
      <c r="LW92" s="18"/>
      <c r="LX92" s="18"/>
      <c r="LY92" s="18"/>
      <c r="LZ92" s="18"/>
      <c r="MA92" s="18"/>
      <c r="MB92" s="18"/>
      <c r="MC92" s="18"/>
      <c r="MD92" s="18"/>
      <c r="ME92" s="18"/>
      <c r="MF92" s="18"/>
      <c r="MG92" s="18"/>
      <c r="MH92" s="18"/>
      <c r="MI92" s="18"/>
      <c r="MJ92" s="18"/>
      <c r="MK92" s="18"/>
      <c r="ML92" s="18"/>
      <c r="MM92" s="18"/>
      <c r="MN92" s="18"/>
      <c r="MO92" s="18"/>
      <c r="MP92" s="18"/>
      <c r="MQ92" s="18"/>
      <c r="MR92" s="18"/>
      <c r="MS92" s="18"/>
      <c r="MT92" s="18"/>
      <c r="MU92" s="18"/>
      <c r="MV92" s="18"/>
      <c r="MW92" s="18"/>
      <c r="MX92" s="18"/>
      <c r="MY92" s="18"/>
      <c r="MZ92" s="18"/>
      <c r="NA92" s="18"/>
      <c r="NB92" s="18"/>
      <c r="NC92" s="18"/>
      <c r="ND92" s="18"/>
      <c r="NE92" s="18"/>
      <c r="NF92" s="18"/>
      <c r="NG92" s="18"/>
      <c r="NH92" s="18"/>
      <c r="NI92" s="18"/>
      <c r="NJ92" s="18"/>
      <c r="NK92" s="18"/>
      <c r="NL92" s="18"/>
      <c r="NM92" s="18"/>
      <c r="NN92" s="18"/>
      <c r="NO92" s="18"/>
      <c r="NP92" s="18"/>
      <c r="NQ92" s="18"/>
      <c r="NR92" s="18"/>
      <c r="NS92" s="18"/>
      <c r="NT92" s="18"/>
      <c r="NU92" s="18"/>
      <c r="NV92" s="18"/>
      <c r="NW92" s="18"/>
      <c r="NX92" s="18"/>
      <c r="NY92" s="18"/>
      <c r="NZ92" s="18"/>
      <c r="OA92" s="18"/>
      <c r="OB92" s="18"/>
      <c r="OC92" s="18"/>
      <c r="OD92" s="18"/>
      <c r="OE92" s="18"/>
      <c r="OF92" s="18"/>
      <c r="OG92" s="18"/>
      <c r="OH92" s="18"/>
      <c r="OI92" s="18"/>
      <c r="OJ92" s="18"/>
      <c r="OK92" s="18"/>
      <c r="OL92" s="18"/>
      <c r="OM92" s="18"/>
      <c r="ON92" s="18"/>
      <c r="OO92" s="18"/>
      <c r="OP92" s="18"/>
      <c r="OQ92" s="18"/>
      <c r="OR92" s="18"/>
      <c r="OS92" s="18"/>
      <c r="OT92" s="18"/>
      <c r="OU92" s="18"/>
      <c r="OV92" s="18"/>
      <c r="OW92" s="18"/>
      <c r="OX92" s="18"/>
      <c r="OY92" s="18"/>
      <c r="OZ92" s="18"/>
      <c r="PA92" s="18"/>
      <c r="PB92" s="18"/>
      <c r="PC92" s="18"/>
      <c r="PD92" s="18"/>
      <c r="PE92" s="18"/>
      <c r="PF92" s="18"/>
      <c r="PG92" s="18"/>
      <c r="PH92" s="18"/>
      <c r="PI92" s="18"/>
      <c r="PJ92" s="18"/>
      <c r="PK92" s="18"/>
      <c r="PL92" s="18"/>
      <c r="PM92" s="18"/>
      <c r="PN92" s="18"/>
      <c r="PO92" s="18"/>
      <c r="PP92" s="18"/>
      <c r="PQ92" s="18"/>
      <c r="PR92" s="18"/>
      <c r="PS92" s="18"/>
      <c r="PT92" s="18"/>
      <c r="PU92" s="18"/>
      <c r="PV92" s="18"/>
      <c r="PW92" s="18"/>
      <c r="PX92" s="18"/>
      <c r="PY92" s="18"/>
      <c r="PZ92" s="18"/>
      <c r="QA92" s="18"/>
      <c r="QB92" s="18"/>
      <c r="QC92" s="18"/>
      <c r="QD92" s="18"/>
      <c r="QE92" s="18"/>
      <c r="QF92" s="18"/>
      <c r="QG92" s="18"/>
      <c r="QH92" s="18"/>
      <c r="QI92" s="18"/>
      <c r="QJ92" s="18"/>
      <c r="QK92" s="18"/>
      <c r="QL92" s="18"/>
      <c r="QM92" s="18"/>
      <c r="QN92" s="18"/>
      <c r="QO92" s="18"/>
      <c r="QP92" s="18"/>
      <c r="QQ92" s="18"/>
      <c r="QR92" s="18"/>
      <c r="QS92" s="18"/>
      <c r="QT92" s="18"/>
      <c r="QU92" s="18"/>
      <c r="QV92" s="18"/>
      <c r="QW92" s="18"/>
      <c r="QX92" s="18"/>
      <c r="QY92" s="18"/>
      <c r="QZ92" s="18"/>
      <c r="RA92" s="18"/>
      <c r="RB92" s="18"/>
      <c r="RC92" s="18"/>
      <c r="RD92" s="18"/>
      <c r="RE92" s="18"/>
      <c r="RF92" s="18"/>
      <c r="RG92" s="18"/>
      <c r="RH92" s="18"/>
      <c r="RI92" s="18"/>
      <c r="RJ92" s="18"/>
      <c r="RK92" s="18"/>
      <c r="RL92" s="18"/>
      <c r="RM92" s="18"/>
      <c r="RN92" s="18"/>
      <c r="RO92" s="18"/>
      <c r="RP92" s="18"/>
      <c r="RQ92" s="18"/>
      <c r="RR92" s="18"/>
      <c r="RS92" s="18"/>
      <c r="RT92" s="18"/>
      <c r="RU92" s="18"/>
      <c r="RV92" s="18"/>
      <c r="RW92" s="18"/>
      <c r="RX92" s="18"/>
      <c r="RY92" s="18"/>
      <c r="RZ92" s="18"/>
      <c r="SA92" s="18"/>
      <c r="SB92" s="18"/>
      <c r="SC92" s="18"/>
      <c r="SD92" s="18"/>
      <c r="SE92" s="18"/>
      <c r="SF92" s="18"/>
      <c r="SG92" s="18"/>
      <c r="SH92" s="18"/>
      <c r="SI92" s="18"/>
      <c r="SJ92" s="18"/>
      <c r="SK92" s="18"/>
      <c r="SL92" s="18"/>
      <c r="SM92" s="18"/>
      <c r="SN92" s="18"/>
      <c r="SO92" s="18"/>
      <c r="SP92" s="18"/>
      <c r="SQ92" s="18"/>
      <c r="SR92" s="18"/>
      <c r="SS92" s="18"/>
      <c r="ST92" s="18"/>
      <c r="SU92" s="18"/>
      <c r="SV92" s="18"/>
      <c r="SW92" s="18"/>
      <c r="SX92" s="18"/>
      <c r="SY92" s="18"/>
      <c r="SZ92" s="18"/>
      <c r="TA92" s="18"/>
      <c r="TB92" s="18"/>
      <c r="TC92" s="18"/>
      <c r="TD92" s="18"/>
      <c r="TE92" s="18"/>
      <c r="TF92" s="18"/>
      <c r="TG92" s="18"/>
      <c r="TH92" s="18"/>
      <c r="TI92" s="18"/>
      <c r="TJ92" s="18"/>
      <c r="TK92" s="18"/>
      <c r="TL92" s="18"/>
      <c r="TM92" s="18"/>
      <c r="TN92" s="18"/>
      <c r="TO92" s="18"/>
      <c r="TP92" s="18"/>
      <c r="TQ92" s="18"/>
      <c r="TR92" s="18"/>
      <c r="TS92" s="18"/>
      <c r="TT92" s="18"/>
      <c r="TU92" s="18"/>
      <c r="TV92" s="18"/>
      <c r="TW92" s="18"/>
      <c r="TX92" s="18"/>
      <c r="TY92" s="18"/>
      <c r="TZ92" s="18"/>
      <c r="UA92" s="18"/>
      <c r="UB92" s="18"/>
      <c r="UC92" s="18"/>
      <c r="UD92" s="18"/>
      <c r="UE92" s="18"/>
      <c r="UF92" s="18"/>
      <c r="UG92" s="18"/>
      <c r="UH92" s="18"/>
      <c r="UI92" s="18"/>
      <c r="UJ92" s="18"/>
      <c r="UK92" s="18"/>
      <c r="UL92" s="18"/>
      <c r="UM92" s="18"/>
      <c r="UN92" s="18"/>
      <c r="UO92" s="18"/>
      <c r="UP92" s="18"/>
      <c r="UQ92" s="18"/>
      <c r="UR92" s="18"/>
      <c r="US92" s="18"/>
      <c r="UT92" s="18"/>
      <c r="UU92" s="18"/>
      <c r="UV92" s="18"/>
      <c r="UW92" s="18"/>
      <c r="UX92" s="18"/>
      <c r="UY92" s="18"/>
      <c r="UZ92" s="18"/>
      <c r="VA92" s="18"/>
      <c r="VB92" s="18"/>
      <c r="VC92" s="18"/>
      <c r="VD92" s="18"/>
      <c r="VE92" s="18"/>
      <c r="VF92" s="18"/>
      <c r="VG92" s="18"/>
      <c r="VH92" s="18"/>
      <c r="VI92" s="18"/>
      <c r="VJ92" s="18"/>
      <c r="VK92" s="18"/>
      <c r="VL92" s="18"/>
      <c r="VM92" s="18"/>
      <c r="VN92" s="18"/>
      <c r="VO92" s="18"/>
      <c r="VP92" s="18"/>
      <c r="VQ92" s="18"/>
      <c r="VR92" s="18"/>
      <c r="VS92" s="18"/>
      <c r="VT92" s="18"/>
      <c r="VU92" s="18"/>
      <c r="VV92" s="18"/>
      <c r="VW92" s="18"/>
      <c r="VX92" s="18"/>
      <c r="VY92" s="18"/>
      <c r="VZ92" s="18"/>
      <c r="WA92" s="18"/>
      <c r="WB92" s="18"/>
      <c r="WC92" s="18"/>
      <c r="WD92" s="18"/>
      <c r="WE92" s="18"/>
      <c r="WF92" s="18"/>
      <c r="WG92" s="18"/>
      <c r="WH92" s="18"/>
      <c r="WI92" s="18"/>
      <c r="WJ92" s="18"/>
      <c r="WK92" s="18"/>
      <c r="WL92" s="18"/>
      <c r="WM92" s="18"/>
      <c r="WN92" s="18"/>
      <c r="WO92" s="18"/>
      <c r="WP92" s="18"/>
      <c r="WQ92" s="18"/>
      <c r="WR92" s="18"/>
      <c r="WS92" s="18"/>
      <c r="WT92" s="18"/>
      <c r="WU92" s="18"/>
      <c r="WV92" s="18"/>
      <c r="WW92" s="18"/>
      <c r="WX92" s="18"/>
      <c r="WY92" s="18"/>
      <c r="WZ92" s="18"/>
      <c r="XA92" s="18"/>
      <c r="XB92" s="18"/>
      <c r="XC92" s="18"/>
      <c r="XD92" s="18"/>
      <c r="XE92" s="18"/>
      <c r="XF92" s="18"/>
      <c r="XG92" s="18"/>
      <c r="XH92" s="18"/>
      <c r="XI92" s="18"/>
      <c r="XJ92" s="18"/>
      <c r="XK92" s="18"/>
      <c r="XL92" s="18"/>
      <c r="XM92" s="18"/>
      <c r="XN92" s="18"/>
      <c r="XO92" s="18"/>
      <c r="XP92" s="18"/>
      <c r="XQ92" s="18"/>
      <c r="XR92" s="18"/>
      <c r="XS92" s="18"/>
      <c r="XT92" s="18"/>
      <c r="XU92" s="18"/>
      <c r="XV92" s="18"/>
      <c r="XW92" s="18"/>
      <c r="XX92" s="18"/>
      <c r="XY92" s="18"/>
      <c r="XZ92" s="18"/>
      <c r="YA92" s="18"/>
      <c r="YB92" s="18"/>
      <c r="YC92" s="18"/>
      <c r="YD92" s="18"/>
      <c r="YE92" s="18"/>
      <c r="YF92" s="18"/>
      <c r="YG92" s="18"/>
      <c r="YH92" s="18"/>
      <c r="YI92" s="18"/>
      <c r="YJ92" s="18"/>
      <c r="YK92" s="18"/>
      <c r="YL92" s="18"/>
      <c r="YM92" s="18"/>
      <c r="YN92" s="18"/>
      <c r="YO92" s="18"/>
      <c r="YP92" s="18"/>
      <c r="YQ92" s="18"/>
      <c r="YR92" s="18"/>
      <c r="YS92" s="18"/>
      <c r="YT92" s="18"/>
      <c r="YU92" s="18"/>
      <c r="YV92" s="18"/>
      <c r="YW92" s="18"/>
      <c r="YX92" s="18"/>
      <c r="YY92" s="18"/>
      <c r="YZ92" s="18"/>
      <c r="ZA92" s="18"/>
      <c r="ZB92" s="18"/>
      <c r="ZC92" s="18"/>
      <c r="ZD92" s="18"/>
      <c r="ZE92" s="18"/>
      <c r="ZF92" s="18"/>
      <c r="ZG92" s="18"/>
      <c r="ZH92" s="18"/>
      <c r="ZI92" s="18"/>
      <c r="ZJ92" s="18"/>
      <c r="ZK92" s="18"/>
      <c r="ZL92" s="18"/>
      <c r="ZM92" s="18"/>
      <c r="ZN92" s="18"/>
      <c r="ZO92" s="18"/>
      <c r="ZP92" s="18"/>
      <c r="ZQ92" s="18"/>
      <c r="ZR92" s="18"/>
      <c r="ZS92" s="18"/>
      <c r="ZT92" s="18"/>
      <c r="ZU92" s="18"/>
      <c r="ZV92" s="18"/>
      <c r="ZW92" s="18"/>
      <c r="ZX92" s="18"/>
      <c r="ZY92" s="18"/>
      <c r="ZZ92" s="18"/>
      <c r="AAA92" s="18"/>
      <c r="AAB92" s="18"/>
      <c r="AAC92" s="18"/>
      <c r="AAD92" s="18"/>
      <c r="AAE92" s="18"/>
      <c r="AAF92" s="18"/>
      <c r="AAG92" s="18"/>
      <c r="AAH92" s="18"/>
      <c r="AAI92" s="18"/>
      <c r="AAJ92" s="18"/>
      <c r="AAK92" s="18"/>
      <c r="AAL92" s="18"/>
      <c r="AAM92" s="18"/>
      <c r="AAN92" s="18"/>
      <c r="AAO92" s="18"/>
      <c r="AAP92" s="18"/>
      <c r="AAQ92" s="18"/>
      <c r="AAR92" s="18"/>
      <c r="AAS92" s="18"/>
      <c r="AAT92" s="18"/>
      <c r="AAU92" s="18"/>
      <c r="AAV92" s="18"/>
      <c r="AAW92" s="18"/>
      <c r="AAX92" s="18"/>
      <c r="AAY92" s="18"/>
      <c r="AAZ92" s="18"/>
      <c r="ABA92" s="18"/>
      <c r="ABB92" s="18"/>
      <c r="ABC92" s="18"/>
      <c r="ABD92" s="18"/>
      <c r="ABE92" s="18"/>
      <c r="ABF92" s="18"/>
      <c r="ABG92" s="18"/>
      <c r="ABH92" s="18"/>
      <c r="ABI92" s="18"/>
      <c r="ABJ92" s="18"/>
      <c r="ABK92" s="18"/>
      <c r="ABL92" s="18"/>
      <c r="ABM92" s="18"/>
      <c r="ABN92" s="18"/>
      <c r="ABO92" s="18"/>
      <c r="ABP92" s="18"/>
      <c r="ABQ92" s="18"/>
      <c r="ABR92" s="18"/>
      <c r="ABS92" s="18"/>
      <c r="ABT92" s="18"/>
      <c r="ABU92" s="18"/>
      <c r="ABV92" s="18"/>
      <c r="ABW92" s="18"/>
      <c r="ABX92" s="18"/>
      <c r="ABY92" s="18"/>
      <c r="ABZ92" s="18"/>
      <c r="ACA92" s="18"/>
      <c r="ACB92" s="18"/>
      <c r="ACC92" s="18"/>
      <c r="ACD92" s="18"/>
      <c r="ACE92" s="18"/>
      <c r="ACF92" s="18"/>
      <c r="ACG92" s="18"/>
      <c r="ACH92" s="18"/>
      <c r="ACI92" s="18"/>
      <c r="ACJ92" s="18"/>
      <c r="ACK92" s="18"/>
      <c r="ACL92" s="18"/>
      <c r="ACM92" s="18"/>
      <c r="ACN92" s="18"/>
      <c r="ACO92" s="18"/>
      <c r="ACP92" s="18"/>
      <c r="ACQ92" s="18"/>
      <c r="ACR92" s="18"/>
      <c r="ACS92" s="18"/>
      <c r="ACT92" s="18"/>
      <c r="ACU92" s="18"/>
      <c r="ACV92" s="18"/>
      <c r="ACW92" s="18"/>
      <c r="ACX92" s="18"/>
      <c r="ACY92" s="18"/>
      <c r="ACZ92" s="18"/>
      <c r="ADA92" s="18"/>
      <c r="ADB92" s="18"/>
      <c r="ADC92" s="18"/>
      <c r="ADD92" s="18"/>
      <c r="ADE92" s="18"/>
      <c r="ADF92" s="18"/>
      <c r="ADG92" s="18"/>
    </row>
    <row r="93" spans="1:787" x14ac:dyDescent="0.25">
      <c r="A93" s="58" t="s">
        <v>501</v>
      </c>
      <c r="B93" s="58" t="s">
        <v>502</v>
      </c>
      <c r="C93" s="58" t="s">
        <v>503</v>
      </c>
      <c r="D93" s="59">
        <v>12600</v>
      </c>
      <c r="E93" s="59" t="str">
        <f>VLOOKUP(C93,Data_PulledFromUniProt!$B$2:$E$782,4,FALSE)</f>
        <v>MEFGLSWLFLVAILKGVQCEVQLVESGGGLVQPGGSLRLSCAASGFTFSSYAMSWVRQAPGKGLEWVSAISGSGGSTYYADSVKGRFTISRDNSKNTLYLQMNSLRAEDTAVYYCAK</v>
      </c>
      <c r="F93" s="58">
        <v>9.01</v>
      </c>
      <c r="G93" s="81">
        <v>2</v>
      </c>
      <c r="H93" s="81">
        <v>0</v>
      </c>
      <c r="I93" s="81">
        <v>0</v>
      </c>
      <c r="J93" s="81">
        <v>0</v>
      </c>
      <c r="K93" s="81">
        <v>0</v>
      </c>
      <c r="L93" s="81">
        <v>0</v>
      </c>
      <c r="M93" s="81">
        <v>2</v>
      </c>
      <c r="N93" s="81">
        <v>0</v>
      </c>
      <c r="O93" s="81">
        <v>1</v>
      </c>
      <c r="P93" s="81">
        <v>0</v>
      </c>
      <c r="Q93" s="81">
        <v>0</v>
      </c>
      <c r="R93" s="81">
        <v>2</v>
      </c>
      <c r="S93" s="81">
        <v>0</v>
      </c>
      <c r="T93" s="81">
        <v>0</v>
      </c>
      <c r="U93" s="81">
        <v>0</v>
      </c>
      <c r="V93" s="81">
        <v>0</v>
      </c>
      <c r="W93" s="81">
        <v>0</v>
      </c>
      <c r="X93" s="81">
        <v>1</v>
      </c>
      <c r="Y93" s="81">
        <v>0</v>
      </c>
      <c r="Z93" s="81">
        <v>2</v>
      </c>
      <c r="AA93" s="81">
        <v>0</v>
      </c>
      <c r="AB93" s="81">
        <v>0</v>
      </c>
      <c r="AC93" s="81">
        <v>0</v>
      </c>
      <c r="AD93" s="81">
        <v>0</v>
      </c>
      <c r="AE93" s="81">
        <v>0</v>
      </c>
      <c r="AF93" s="81">
        <v>2</v>
      </c>
      <c r="AG93" s="81">
        <v>1</v>
      </c>
      <c r="AH93" s="81">
        <v>0</v>
      </c>
      <c r="AI93" s="81">
        <v>0</v>
      </c>
      <c r="AJ93" s="81">
        <v>0</v>
      </c>
      <c r="AK93" s="81">
        <v>0</v>
      </c>
      <c r="AL93" s="81">
        <v>0</v>
      </c>
      <c r="AM93" s="81">
        <v>0</v>
      </c>
      <c r="AN93" s="81">
        <v>0</v>
      </c>
      <c r="AO93" s="81">
        <v>0</v>
      </c>
      <c r="AP93" s="81">
        <v>0.5</v>
      </c>
      <c r="AQ93" s="81">
        <v>0</v>
      </c>
      <c r="AR93" s="81">
        <v>0</v>
      </c>
      <c r="AS93" s="81">
        <v>2</v>
      </c>
      <c r="AT93" s="81">
        <v>0</v>
      </c>
      <c r="AU93" s="81">
        <v>0</v>
      </c>
      <c r="AV93" s="81">
        <v>0</v>
      </c>
      <c r="AW93" s="81">
        <v>0</v>
      </c>
      <c r="AX93" s="81">
        <v>0</v>
      </c>
      <c r="AY93" s="81">
        <v>0</v>
      </c>
      <c r="AZ93" s="81">
        <v>0</v>
      </c>
      <c r="BA93" s="81">
        <v>0</v>
      </c>
      <c r="BB93" s="81">
        <v>0</v>
      </c>
      <c r="BC93" s="81">
        <v>0</v>
      </c>
      <c r="BD93" s="81">
        <v>0</v>
      </c>
      <c r="BE93" s="81">
        <v>1</v>
      </c>
      <c r="BF93" s="81">
        <v>0</v>
      </c>
      <c r="BG93" s="81">
        <v>1</v>
      </c>
      <c r="BH93" s="81">
        <v>0</v>
      </c>
      <c r="BI93" s="81">
        <v>2</v>
      </c>
      <c r="BJ93" s="81">
        <v>0</v>
      </c>
      <c r="BK93" s="81">
        <v>0</v>
      </c>
      <c r="BL93" s="81">
        <v>0</v>
      </c>
      <c r="BM93" s="81">
        <v>0</v>
      </c>
      <c r="BN93" s="81">
        <v>0</v>
      </c>
      <c r="BO93" s="81">
        <v>0</v>
      </c>
      <c r="BP93" s="81">
        <v>0</v>
      </c>
      <c r="BQ93" s="81">
        <v>2</v>
      </c>
      <c r="BR93" s="81">
        <v>0</v>
      </c>
      <c r="BS93" s="81">
        <v>0</v>
      </c>
      <c r="BT93" s="81">
        <v>0</v>
      </c>
      <c r="BU93" s="81">
        <v>0</v>
      </c>
      <c r="BV93" s="81">
        <v>0</v>
      </c>
      <c r="BW93" s="81">
        <v>0</v>
      </c>
      <c r="BX93" s="81">
        <v>0</v>
      </c>
      <c r="BY93" s="81">
        <v>0</v>
      </c>
      <c r="BZ93" s="81">
        <v>0</v>
      </c>
      <c r="CA93" s="81">
        <v>1</v>
      </c>
      <c r="CB93" s="81">
        <v>0</v>
      </c>
      <c r="CC93" s="81">
        <v>1</v>
      </c>
      <c r="CD93" s="81">
        <v>0</v>
      </c>
      <c r="CE93" s="81">
        <v>1</v>
      </c>
      <c r="CF93" s="81">
        <v>2</v>
      </c>
      <c r="CG93" s="81">
        <v>0</v>
      </c>
      <c r="CH93" s="81">
        <v>0</v>
      </c>
      <c r="CI93" s="81">
        <v>0</v>
      </c>
      <c r="CJ93" s="81">
        <v>2</v>
      </c>
      <c r="CK93" s="81">
        <v>0</v>
      </c>
      <c r="CL93" s="81">
        <v>2</v>
      </c>
      <c r="CM93" s="81">
        <v>0</v>
      </c>
      <c r="CN93" s="81">
        <v>0</v>
      </c>
      <c r="CO93" s="81">
        <v>0</v>
      </c>
      <c r="CP93" s="81">
        <v>0</v>
      </c>
      <c r="CQ93" s="81">
        <v>0</v>
      </c>
      <c r="CR93" s="81">
        <v>1</v>
      </c>
      <c r="CS93" s="81">
        <v>0</v>
      </c>
      <c r="CT93" s="81">
        <v>0</v>
      </c>
      <c r="CU93" s="81">
        <v>0</v>
      </c>
      <c r="CV93" s="81">
        <v>0</v>
      </c>
      <c r="CW93" s="81">
        <v>0</v>
      </c>
      <c r="CX93" s="81">
        <v>1</v>
      </c>
      <c r="CY93" s="81">
        <v>0</v>
      </c>
      <c r="CZ93" s="81">
        <v>0</v>
      </c>
      <c r="DA93" s="81">
        <v>0</v>
      </c>
      <c r="DB93" s="81">
        <v>0</v>
      </c>
      <c r="DC93" s="81">
        <v>0</v>
      </c>
      <c r="DD93" s="81">
        <v>1</v>
      </c>
      <c r="DE93" s="81">
        <v>0</v>
      </c>
      <c r="DF93" s="81">
        <v>0</v>
      </c>
      <c r="DG93" s="81">
        <v>0</v>
      </c>
      <c r="DH93" s="81">
        <v>2</v>
      </c>
      <c r="DI93" s="81">
        <v>3</v>
      </c>
      <c r="DJ93" s="81">
        <v>2</v>
      </c>
      <c r="DK93" s="81">
        <v>2</v>
      </c>
      <c r="DL93" s="81">
        <v>0</v>
      </c>
      <c r="DM93" s="81">
        <v>0</v>
      </c>
      <c r="DN93" s="81">
        <v>1</v>
      </c>
      <c r="DO93" s="81">
        <v>2</v>
      </c>
      <c r="DP93" s="81">
        <v>2</v>
      </c>
      <c r="DQ93" s="81">
        <v>0</v>
      </c>
      <c r="DR93" s="81">
        <v>2</v>
      </c>
      <c r="DS93" s="81">
        <v>2</v>
      </c>
      <c r="DT93" s="81">
        <v>2</v>
      </c>
      <c r="DU93" s="81">
        <v>2</v>
      </c>
      <c r="DV93" s="81">
        <v>0</v>
      </c>
      <c r="DW93" s="81">
        <v>0</v>
      </c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  <c r="IZ93" s="18"/>
      <c r="JA93" s="18"/>
      <c r="JB93" s="18"/>
      <c r="JC93" s="18"/>
      <c r="JD93" s="18"/>
      <c r="JE93" s="18"/>
      <c r="JF93" s="18"/>
      <c r="JG93" s="18"/>
      <c r="JH93" s="18"/>
      <c r="JI93" s="18"/>
      <c r="JJ93" s="18"/>
      <c r="JK93" s="18"/>
      <c r="JL93" s="18"/>
      <c r="JM93" s="18"/>
      <c r="JN93" s="18"/>
      <c r="JO93" s="18"/>
      <c r="JP93" s="18"/>
      <c r="JQ93" s="18"/>
      <c r="JR93" s="18"/>
      <c r="JS93" s="18"/>
      <c r="JT93" s="18"/>
      <c r="JU93" s="18"/>
      <c r="JV93" s="18"/>
      <c r="JW93" s="18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8"/>
      <c r="KP93" s="18"/>
      <c r="KQ93" s="18"/>
      <c r="KR93" s="18"/>
      <c r="KS93" s="18"/>
      <c r="KT93" s="18"/>
      <c r="KU93" s="18"/>
      <c r="KV93" s="18"/>
      <c r="KW93" s="18"/>
      <c r="KX93" s="18"/>
      <c r="KY93" s="18"/>
      <c r="KZ93" s="18"/>
      <c r="LA93" s="18"/>
      <c r="LB93" s="18"/>
      <c r="LC93" s="18"/>
      <c r="LD93" s="18"/>
      <c r="LE93" s="18"/>
      <c r="LF93" s="18"/>
      <c r="LG93" s="18"/>
      <c r="LH93" s="18"/>
      <c r="LI93" s="18"/>
      <c r="LJ93" s="18"/>
      <c r="LK93" s="18"/>
      <c r="LL93" s="18"/>
      <c r="LM93" s="18"/>
      <c r="LN93" s="18"/>
      <c r="LO93" s="18"/>
      <c r="LP93" s="18"/>
      <c r="LQ93" s="18"/>
      <c r="LR93" s="18"/>
      <c r="LS93" s="18"/>
      <c r="LT93" s="18"/>
      <c r="LU93" s="18"/>
      <c r="LV93" s="18"/>
      <c r="LW93" s="18"/>
      <c r="LX93" s="18"/>
      <c r="LY93" s="18"/>
      <c r="LZ93" s="18"/>
      <c r="MA93" s="18"/>
      <c r="MB93" s="18"/>
      <c r="MC93" s="18"/>
      <c r="MD93" s="18"/>
      <c r="ME93" s="18"/>
      <c r="MF93" s="18"/>
      <c r="MG93" s="18"/>
      <c r="MH93" s="18"/>
      <c r="MI93" s="18"/>
      <c r="MJ93" s="18"/>
      <c r="MK93" s="18"/>
      <c r="ML93" s="18"/>
      <c r="MM93" s="18"/>
      <c r="MN93" s="18"/>
      <c r="MO93" s="18"/>
      <c r="MP93" s="18"/>
      <c r="MQ93" s="18"/>
      <c r="MR93" s="18"/>
      <c r="MS93" s="18"/>
      <c r="MT93" s="18"/>
      <c r="MU93" s="18"/>
      <c r="MV93" s="18"/>
      <c r="MW93" s="18"/>
      <c r="MX93" s="18"/>
      <c r="MY93" s="18"/>
      <c r="MZ93" s="18"/>
      <c r="NA93" s="18"/>
      <c r="NB93" s="18"/>
      <c r="NC93" s="18"/>
      <c r="ND93" s="18"/>
      <c r="NE93" s="18"/>
      <c r="NF93" s="18"/>
      <c r="NG93" s="18"/>
      <c r="NH93" s="18"/>
      <c r="NI93" s="18"/>
      <c r="NJ93" s="18"/>
      <c r="NK93" s="18"/>
      <c r="NL93" s="18"/>
      <c r="NM93" s="18"/>
      <c r="NN93" s="18"/>
      <c r="NO93" s="18"/>
      <c r="NP93" s="18"/>
      <c r="NQ93" s="18"/>
      <c r="NR93" s="18"/>
      <c r="NS93" s="18"/>
      <c r="NT93" s="18"/>
      <c r="NU93" s="18"/>
      <c r="NV93" s="18"/>
      <c r="NW93" s="18"/>
      <c r="NX93" s="18"/>
      <c r="NY93" s="18"/>
      <c r="NZ93" s="18"/>
      <c r="OA93" s="18"/>
      <c r="OB93" s="18"/>
      <c r="OC93" s="18"/>
      <c r="OD93" s="18"/>
      <c r="OE93" s="18"/>
      <c r="OF93" s="18"/>
      <c r="OG93" s="18"/>
      <c r="OH93" s="18"/>
      <c r="OI93" s="18"/>
      <c r="OJ93" s="18"/>
      <c r="OK93" s="18"/>
      <c r="OL93" s="18"/>
      <c r="OM93" s="18"/>
      <c r="ON93" s="18"/>
      <c r="OO93" s="18"/>
      <c r="OP93" s="18"/>
      <c r="OQ93" s="18"/>
      <c r="OR93" s="18"/>
      <c r="OS93" s="18"/>
      <c r="OT93" s="18"/>
      <c r="OU93" s="18"/>
      <c r="OV93" s="18"/>
      <c r="OW93" s="18"/>
      <c r="OX93" s="18"/>
      <c r="OY93" s="18"/>
      <c r="OZ93" s="18"/>
      <c r="PA93" s="18"/>
      <c r="PB93" s="18"/>
      <c r="PC93" s="18"/>
      <c r="PD93" s="18"/>
      <c r="PE93" s="18"/>
      <c r="PF93" s="18"/>
      <c r="PG93" s="18"/>
      <c r="PH93" s="18"/>
      <c r="PI93" s="18"/>
      <c r="PJ93" s="18"/>
      <c r="PK93" s="18"/>
      <c r="PL93" s="18"/>
      <c r="PM93" s="18"/>
      <c r="PN93" s="18"/>
      <c r="PO93" s="18"/>
      <c r="PP93" s="18"/>
      <c r="PQ93" s="18"/>
      <c r="PR93" s="18"/>
      <c r="PS93" s="18"/>
      <c r="PT93" s="18"/>
      <c r="PU93" s="18"/>
      <c r="PV93" s="18"/>
      <c r="PW93" s="18"/>
      <c r="PX93" s="18"/>
      <c r="PY93" s="18"/>
      <c r="PZ93" s="18"/>
      <c r="QA93" s="18"/>
      <c r="QB93" s="18"/>
      <c r="QC93" s="18"/>
      <c r="QD93" s="18"/>
      <c r="QE93" s="18"/>
      <c r="QF93" s="18"/>
      <c r="QG93" s="18"/>
      <c r="QH93" s="18"/>
      <c r="QI93" s="18"/>
      <c r="QJ93" s="18"/>
      <c r="QK93" s="18"/>
      <c r="QL93" s="18"/>
      <c r="QM93" s="18"/>
      <c r="QN93" s="18"/>
      <c r="QO93" s="18"/>
      <c r="QP93" s="18"/>
      <c r="QQ93" s="18"/>
      <c r="QR93" s="18"/>
      <c r="QS93" s="18"/>
      <c r="QT93" s="18"/>
      <c r="QU93" s="18"/>
      <c r="QV93" s="18"/>
      <c r="QW93" s="18"/>
      <c r="QX93" s="18"/>
      <c r="QY93" s="18"/>
      <c r="QZ93" s="18"/>
      <c r="RA93" s="18"/>
      <c r="RB93" s="18"/>
      <c r="RC93" s="18"/>
      <c r="RD93" s="18"/>
      <c r="RE93" s="18"/>
      <c r="RF93" s="18"/>
      <c r="RG93" s="18"/>
      <c r="RH93" s="18"/>
      <c r="RI93" s="18"/>
      <c r="RJ93" s="18"/>
      <c r="RK93" s="18"/>
      <c r="RL93" s="18"/>
      <c r="RM93" s="18"/>
      <c r="RN93" s="18"/>
      <c r="RO93" s="18"/>
      <c r="RP93" s="18"/>
      <c r="RQ93" s="18"/>
      <c r="RR93" s="18"/>
      <c r="RS93" s="18"/>
      <c r="RT93" s="18"/>
      <c r="RU93" s="18"/>
      <c r="RV93" s="18"/>
      <c r="RW93" s="18"/>
      <c r="RX93" s="18"/>
      <c r="RY93" s="18"/>
      <c r="RZ93" s="18"/>
      <c r="SA93" s="18"/>
      <c r="SB93" s="18"/>
      <c r="SC93" s="18"/>
      <c r="SD93" s="18"/>
      <c r="SE93" s="18"/>
      <c r="SF93" s="18"/>
      <c r="SG93" s="18"/>
      <c r="SH93" s="18"/>
      <c r="SI93" s="18"/>
      <c r="SJ93" s="18"/>
      <c r="SK93" s="18"/>
      <c r="SL93" s="18"/>
      <c r="SM93" s="18"/>
      <c r="SN93" s="18"/>
      <c r="SO93" s="18"/>
      <c r="SP93" s="18"/>
      <c r="SQ93" s="18"/>
      <c r="SR93" s="18"/>
      <c r="SS93" s="18"/>
      <c r="ST93" s="18"/>
      <c r="SU93" s="18"/>
      <c r="SV93" s="18"/>
      <c r="SW93" s="18"/>
      <c r="SX93" s="18"/>
      <c r="SY93" s="18"/>
      <c r="SZ93" s="18"/>
      <c r="TA93" s="18"/>
      <c r="TB93" s="18"/>
      <c r="TC93" s="18"/>
      <c r="TD93" s="18"/>
      <c r="TE93" s="18"/>
      <c r="TF93" s="18"/>
      <c r="TG93" s="18"/>
      <c r="TH93" s="18"/>
      <c r="TI93" s="18"/>
      <c r="TJ93" s="18"/>
      <c r="TK93" s="18"/>
      <c r="TL93" s="18"/>
      <c r="TM93" s="18"/>
      <c r="TN93" s="18"/>
      <c r="TO93" s="18"/>
      <c r="TP93" s="18"/>
      <c r="TQ93" s="18"/>
      <c r="TR93" s="18"/>
      <c r="TS93" s="18"/>
      <c r="TT93" s="18"/>
      <c r="TU93" s="18"/>
      <c r="TV93" s="18"/>
      <c r="TW93" s="18"/>
      <c r="TX93" s="18"/>
      <c r="TY93" s="18"/>
      <c r="TZ93" s="18"/>
      <c r="UA93" s="18"/>
      <c r="UB93" s="18"/>
      <c r="UC93" s="18"/>
      <c r="UD93" s="18"/>
      <c r="UE93" s="18"/>
      <c r="UF93" s="18"/>
      <c r="UG93" s="18"/>
      <c r="UH93" s="18"/>
      <c r="UI93" s="18"/>
      <c r="UJ93" s="18"/>
      <c r="UK93" s="18"/>
      <c r="UL93" s="18"/>
      <c r="UM93" s="18"/>
      <c r="UN93" s="18"/>
      <c r="UO93" s="18"/>
      <c r="UP93" s="18"/>
      <c r="UQ93" s="18"/>
      <c r="UR93" s="18"/>
      <c r="US93" s="18"/>
      <c r="UT93" s="18"/>
      <c r="UU93" s="18"/>
      <c r="UV93" s="18"/>
      <c r="UW93" s="18"/>
      <c r="UX93" s="18"/>
      <c r="UY93" s="18"/>
      <c r="UZ93" s="18"/>
      <c r="VA93" s="18"/>
      <c r="VB93" s="18"/>
      <c r="VC93" s="18"/>
      <c r="VD93" s="18"/>
      <c r="VE93" s="18"/>
      <c r="VF93" s="18"/>
      <c r="VG93" s="18"/>
      <c r="VH93" s="18"/>
      <c r="VI93" s="18"/>
      <c r="VJ93" s="18"/>
      <c r="VK93" s="18"/>
      <c r="VL93" s="18"/>
      <c r="VM93" s="18"/>
      <c r="VN93" s="18"/>
      <c r="VO93" s="18"/>
      <c r="VP93" s="18"/>
      <c r="VQ93" s="18"/>
      <c r="VR93" s="18"/>
      <c r="VS93" s="18"/>
      <c r="VT93" s="18"/>
      <c r="VU93" s="18"/>
      <c r="VV93" s="18"/>
      <c r="VW93" s="18"/>
      <c r="VX93" s="18"/>
      <c r="VY93" s="18"/>
      <c r="VZ93" s="18"/>
      <c r="WA93" s="18"/>
      <c r="WB93" s="18"/>
      <c r="WC93" s="18"/>
      <c r="WD93" s="18"/>
      <c r="WE93" s="18"/>
      <c r="WF93" s="18"/>
      <c r="WG93" s="18"/>
      <c r="WH93" s="18"/>
      <c r="WI93" s="18"/>
      <c r="WJ93" s="18"/>
      <c r="WK93" s="18"/>
      <c r="WL93" s="18"/>
      <c r="WM93" s="18"/>
      <c r="WN93" s="18"/>
      <c r="WO93" s="18"/>
      <c r="WP93" s="18"/>
      <c r="WQ93" s="18"/>
      <c r="WR93" s="18"/>
      <c r="WS93" s="18"/>
      <c r="WT93" s="18"/>
      <c r="WU93" s="18"/>
      <c r="WV93" s="18"/>
      <c r="WW93" s="18"/>
      <c r="WX93" s="18"/>
      <c r="WY93" s="18"/>
      <c r="WZ93" s="18"/>
      <c r="XA93" s="18"/>
      <c r="XB93" s="18"/>
      <c r="XC93" s="18"/>
      <c r="XD93" s="18"/>
      <c r="XE93" s="18"/>
      <c r="XF93" s="18"/>
      <c r="XG93" s="18"/>
      <c r="XH93" s="18"/>
      <c r="XI93" s="18"/>
      <c r="XJ93" s="18"/>
      <c r="XK93" s="18"/>
      <c r="XL93" s="18"/>
      <c r="XM93" s="18"/>
      <c r="XN93" s="18"/>
      <c r="XO93" s="18"/>
      <c r="XP93" s="18"/>
      <c r="XQ93" s="18"/>
      <c r="XR93" s="18"/>
      <c r="XS93" s="18"/>
      <c r="XT93" s="18"/>
      <c r="XU93" s="18"/>
      <c r="XV93" s="18"/>
      <c r="XW93" s="18"/>
      <c r="XX93" s="18"/>
      <c r="XY93" s="18"/>
      <c r="XZ93" s="18"/>
      <c r="YA93" s="18"/>
      <c r="YB93" s="18"/>
      <c r="YC93" s="18"/>
      <c r="YD93" s="18"/>
      <c r="YE93" s="18"/>
      <c r="YF93" s="18"/>
      <c r="YG93" s="18"/>
      <c r="YH93" s="18"/>
      <c r="YI93" s="18"/>
      <c r="YJ93" s="18"/>
      <c r="YK93" s="18"/>
      <c r="YL93" s="18"/>
      <c r="YM93" s="18"/>
      <c r="YN93" s="18"/>
      <c r="YO93" s="18"/>
      <c r="YP93" s="18"/>
      <c r="YQ93" s="18"/>
      <c r="YR93" s="18"/>
      <c r="YS93" s="18"/>
      <c r="YT93" s="18"/>
      <c r="YU93" s="18"/>
      <c r="YV93" s="18"/>
      <c r="YW93" s="18"/>
      <c r="YX93" s="18"/>
      <c r="YY93" s="18"/>
      <c r="YZ93" s="18"/>
      <c r="ZA93" s="18"/>
      <c r="ZB93" s="18"/>
      <c r="ZC93" s="18"/>
      <c r="ZD93" s="18"/>
      <c r="ZE93" s="18"/>
      <c r="ZF93" s="18"/>
      <c r="ZG93" s="18"/>
      <c r="ZH93" s="18"/>
      <c r="ZI93" s="18"/>
      <c r="ZJ93" s="18"/>
      <c r="ZK93" s="18"/>
      <c r="ZL93" s="18"/>
      <c r="ZM93" s="18"/>
      <c r="ZN93" s="18"/>
      <c r="ZO93" s="18"/>
      <c r="ZP93" s="18"/>
      <c r="ZQ93" s="18"/>
      <c r="ZR93" s="18"/>
      <c r="ZS93" s="18"/>
      <c r="ZT93" s="18"/>
      <c r="ZU93" s="18"/>
      <c r="ZV93" s="18"/>
      <c r="ZW93" s="18"/>
      <c r="ZX93" s="18"/>
      <c r="ZY93" s="18"/>
      <c r="ZZ93" s="18"/>
      <c r="AAA93" s="18"/>
      <c r="AAB93" s="18"/>
      <c r="AAC93" s="18"/>
      <c r="AAD93" s="18"/>
      <c r="AAE93" s="18"/>
      <c r="AAF93" s="18"/>
      <c r="AAG93" s="18"/>
      <c r="AAH93" s="18"/>
      <c r="AAI93" s="18"/>
      <c r="AAJ93" s="18"/>
      <c r="AAK93" s="18"/>
      <c r="AAL93" s="18"/>
      <c r="AAM93" s="18"/>
      <c r="AAN93" s="18"/>
      <c r="AAO93" s="18"/>
      <c r="AAP93" s="18"/>
      <c r="AAQ93" s="18"/>
      <c r="AAR93" s="18"/>
      <c r="AAS93" s="18"/>
      <c r="AAT93" s="18"/>
      <c r="AAU93" s="18"/>
      <c r="AAV93" s="18"/>
      <c r="AAW93" s="18"/>
      <c r="AAX93" s="18"/>
      <c r="AAY93" s="18"/>
      <c r="AAZ93" s="18"/>
      <c r="ABA93" s="18"/>
      <c r="ABB93" s="18"/>
      <c r="ABC93" s="18"/>
      <c r="ABD93" s="18"/>
      <c r="ABE93" s="18"/>
      <c r="ABF93" s="18"/>
      <c r="ABG93" s="18"/>
      <c r="ABH93" s="18"/>
      <c r="ABI93" s="18"/>
      <c r="ABJ93" s="18"/>
      <c r="ABK93" s="18"/>
      <c r="ABL93" s="18"/>
      <c r="ABM93" s="18"/>
      <c r="ABN93" s="18"/>
      <c r="ABO93" s="18"/>
      <c r="ABP93" s="18"/>
      <c r="ABQ93" s="18"/>
      <c r="ABR93" s="18"/>
      <c r="ABS93" s="18"/>
      <c r="ABT93" s="18"/>
      <c r="ABU93" s="18"/>
      <c r="ABV93" s="18"/>
      <c r="ABW93" s="18"/>
      <c r="ABX93" s="18"/>
      <c r="ABY93" s="18"/>
      <c r="ABZ93" s="18"/>
      <c r="ACA93" s="18"/>
      <c r="ACB93" s="18"/>
      <c r="ACC93" s="18"/>
      <c r="ACD93" s="18"/>
      <c r="ACE93" s="18"/>
      <c r="ACF93" s="18"/>
      <c r="ACG93" s="18"/>
      <c r="ACH93" s="18"/>
      <c r="ACI93" s="18"/>
      <c r="ACJ93" s="18"/>
      <c r="ACK93" s="18"/>
      <c r="ACL93" s="18"/>
      <c r="ACM93" s="18"/>
      <c r="ACN93" s="18"/>
      <c r="ACO93" s="18"/>
      <c r="ACP93" s="18"/>
      <c r="ACQ93" s="18"/>
      <c r="ACR93" s="18"/>
      <c r="ACS93" s="18"/>
      <c r="ACT93" s="18"/>
      <c r="ACU93" s="18"/>
      <c r="ACV93" s="18"/>
      <c r="ACW93" s="18"/>
      <c r="ACX93" s="18"/>
      <c r="ACY93" s="18"/>
      <c r="ACZ93" s="18"/>
      <c r="ADA93" s="18"/>
      <c r="ADB93" s="18"/>
      <c r="ADC93" s="18"/>
      <c r="ADD93" s="18"/>
      <c r="ADE93" s="18"/>
      <c r="ADF93" s="18"/>
      <c r="ADG93" s="18"/>
    </row>
    <row r="94" spans="1:787" x14ac:dyDescent="0.25">
      <c r="A94" s="58" t="s">
        <v>504</v>
      </c>
      <c r="B94" s="58" t="s">
        <v>505</v>
      </c>
      <c r="C94" s="58" t="s">
        <v>506</v>
      </c>
      <c r="D94" s="59">
        <v>48400</v>
      </c>
      <c r="E94" s="59" t="str">
        <f>VLOOKUP(C94,Data_PulledFromUniProt!$B$2:$E$782,4,FALSE)</f>
        <v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v>
      </c>
      <c r="F94" s="58">
        <v>8.4600000000000009</v>
      </c>
      <c r="G94" s="81">
        <v>5</v>
      </c>
      <c r="H94" s="81">
        <v>0</v>
      </c>
      <c r="I94" s="81">
        <v>0</v>
      </c>
      <c r="J94" s="81">
        <v>3</v>
      </c>
      <c r="K94" s="81">
        <v>0</v>
      </c>
      <c r="L94" s="81">
        <v>3</v>
      </c>
      <c r="M94" s="81">
        <v>0</v>
      </c>
      <c r="N94" s="81">
        <v>0</v>
      </c>
      <c r="O94" s="81">
        <v>0</v>
      </c>
      <c r="P94" s="81">
        <v>0</v>
      </c>
      <c r="Q94" s="81">
        <v>0</v>
      </c>
      <c r="R94" s="81">
        <v>0</v>
      </c>
      <c r="S94" s="81">
        <v>0</v>
      </c>
      <c r="T94" s="81">
        <v>0</v>
      </c>
      <c r="U94" s="81">
        <v>0</v>
      </c>
      <c r="V94" s="81">
        <v>1</v>
      </c>
      <c r="W94" s="81">
        <v>8.33</v>
      </c>
      <c r="X94" s="81">
        <v>0</v>
      </c>
      <c r="Y94" s="81">
        <v>3</v>
      </c>
      <c r="Z94" s="81">
        <v>8</v>
      </c>
      <c r="AA94" s="81">
        <v>3</v>
      </c>
      <c r="AB94" s="81">
        <v>0</v>
      </c>
      <c r="AC94" s="81">
        <v>0</v>
      </c>
      <c r="AD94" s="81">
        <v>0</v>
      </c>
      <c r="AE94" s="81">
        <v>4</v>
      </c>
      <c r="AF94" s="81">
        <v>0</v>
      </c>
      <c r="AG94" s="81">
        <v>0</v>
      </c>
      <c r="AH94" s="81">
        <v>0</v>
      </c>
      <c r="AI94" s="81">
        <v>0</v>
      </c>
      <c r="AJ94" s="81">
        <v>0</v>
      </c>
      <c r="AK94" s="81">
        <v>0</v>
      </c>
      <c r="AL94" s="81">
        <v>0</v>
      </c>
      <c r="AM94" s="81">
        <v>0</v>
      </c>
      <c r="AN94" s="81">
        <v>0</v>
      </c>
      <c r="AO94" s="81">
        <v>0</v>
      </c>
      <c r="AP94" s="81">
        <v>0</v>
      </c>
      <c r="AQ94" s="81">
        <v>0</v>
      </c>
      <c r="AR94" s="81">
        <v>0</v>
      </c>
      <c r="AS94" s="81">
        <v>0</v>
      </c>
      <c r="AT94" s="81">
        <v>0</v>
      </c>
      <c r="AU94" s="81">
        <v>0</v>
      </c>
      <c r="AV94" s="81">
        <v>2</v>
      </c>
      <c r="AW94" s="81">
        <v>0</v>
      </c>
      <c r="AX94" s="81">
        <v>0</v>
      </c>
      <c r="AY94" s="81">
        <v>4</v>
      </c>
      <c r="AZ94" s="81">
        <v>0</v>
      </c>
      <c r="BA94" s="81">
        <v>0</v>
      </c>
      <c r="BB94" s="81">
        <v>0</v>
      </c>
      <c r="BC94" s="81">
        <v>0</v>
      </c>
      <c r="BD94" s="81">
        <v>0</v>
      </c>
      <c r="BE94" s="81">
        <v>0</v>
      </c>
      <c r="BF94" s="81">
        <v>2</v>
      </c>
      <c r="BG94" s="81">
        <v>0</v>
      </c>
      <c r="BH94" s="81">
        <v>0</v>
      </c>
      <c r="BI94" s="81">
        <v>0</v>
      </c>
      <c r="BJ94" s="81">
        <v>0</v>
      </c>
      <c r="BK94" s="81">
        <v>2</v>
      </c>
      <c r="BL94" s="81">
        <v>2</v>
      </c>
      <c r="BM94" s="81">
        <v>0</v>
      </c>
      <c r="BN94" s="81">
        <v>0</v>
      </c>
      <c r="BO94" s="81">
        <v>5</v>
      </c>
      <c r="BP94" s="81">
        <v>3</v>
      </c>
      <c r="BQ94" s="81">
        <v>6</v>
      </c>
      <c r="BR94" s="81">
        <v>0</v>
      </c>
      <c r="BS94" s="81">
        <v>4</v>
      </c>
      <c r="BT94" s="81">
        <v>4</v>
      </c>
      <c r="BU94" s="81">
        <v>0</v>
      </c>
      <c r="BV94" s="81">
        <v>0</v>
      </c>
      <c r="BW94" s="81">
        <v>0</v>
      </c>
      <c r="BX94" s="81">
        <v>0</v>
      </c>
      <c r="BY94" s="81">
        <v>0</v>
      </c>
      <c r="BZ94" s="81">
        <v>10</v>
      </c>
      <c r="CA94" s="81">
        <v>8</v>
      </c>
      <c r="CB94" s="81">
        <v>3</v>
      </c>
      <c r="CC94" s="81">
        <v>0</v>
      </c>
      <c r="CD94" s="81">
        <v>0</v>
      </c>
      <c r="CE94" s="81">
        <v>0</v>
      </c>
      <c r="CF94" s="81">
        <v>0</v>
      </c>
      <c r="CG94" s="81">
        <v>0</v>
      </c>
      <c r="CH94" s="81">
        <v>0</v>
      </c>
      <c r="CI94" s="81">
        <v>0</v>
      </c>
      <c r="CJ94" s="81">
        <v>0</v>
      </c>
      <c r="CK94" s="81">
        <v>0</v>
      </c>
      <c r="CL94" s="81">
        <v>7</v>
      </c>
      <c r="CM94" s="81">
        <v>0</v>
      </c>
      <c r="CN94" s="81">
        <v>0</v>
      </c>
      <c r="CO94" s="81">
        <v>7</v>
      </c>
      <c r="CP94" s="81">
        <v>0</v>
      </c>
      <c r="CQ94" s="81">
        <v>0</v>
      </c>
      <c r="CR94" s="81">
        <v>10</v>
      </c>
      <c r="CS94" s="81">
        <v>1</v>
      </c>
      <c r="CT94" s="81">
        <v>3</v>
      </c>
      <c r="CU94" s="81">
        <v>0</v>
      </c>
      <c r="CV94" s="81">
        <v>0</v>
      </c>
      <c r="CW94" s="81">
        <v>0</v>
      </c>
      <c r="CX94" s="81">
        <v>0</v>
      </c>
      <c r="CY94" s="81">
        <v>0</v>
      </c>
      <c r="CZ94" s="81">
        <v>7</v>
      </c>
      <c r="DA94" s="81">
        <v>0</v>
      </c>
      <c r="DB94" s="81">
        <v>0</v>
      </c>
      <c r="DC94" s="81">
        <v>0</v>
      </c>
      <c r="DD94" s="81">
        <v>0</v>
      </c>
      <c r="DE94" s="81">
        <v>5</v>
      </c>
      <c r="DF94" s="81">
        <v>2</v>
      </c>
      <c r="DG94" s="81">
        <v>6</v>
      </c>
      <c r="DH94" s="81">
        <v>0</v>
      </c>
      <c r="DI94" s="81">
        <v>3</v>
      </c>
      <c r="DJ94" s="81">
        <v>0</v>
      </c>
      <c r="DK94" s="81">
        <v>0</v>
      </c>
      <c r="DL94" s="81">
        <v>6</v>
      </c>
      <c r="DM94" s="81">
        <v>7</v>
      </c>
      <c r="DN94" s="81">
        <v>9</v>
      </c>
      <c r="DO94" s="81">
        <v>0</v>
      </c>
      <c r="DP94" s="81">
        <v>3</v>
      </c>
      <c r="DQ94" s="81">
        <v>0</v>
      </c>
      <c r="DR94" s="81">
        <v>0</v>
      </c>
      <c r="DS94" s="81">
        <v>0</v>
      </c>
      <c r="DT94" s="81">
        <v>0</v>
      </c>
      <c r="DU94" s="81">
        <v>0</v>
      </c>
      <c r="DV94" s="81">
        <v>1</v>
      </c>
      <c r="DW94" s="81">
        <v>0</v>
      </c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  <c r="JG94" s="18"/>
      <c r="JH94" s="18"/>
      <c r="JI94" s="18"/>
      <c r="JJ94" s="18"/>
      <c r="JK94" s="18"/>
      <c r="JL94" s="18"/>
      <c r="JM94" s="18"/>
      <c r="JN94" s="18"/>
      <c r="JO94" s="18"/>
      <c r="JP94" s="18"/>
      <c r="JQ94" s="18"/>
      <c r="JR94" s="18"/>
      <c r="JS94" s="18"/>
      <c r="JT94" s="18"/>
      <c r="JU94" s="18"/>
      <c r="JV94" s="18"/>
      <c r="JW94" s="18"/>
      <c r="JX94" s="18"/>
      <c r="JY94" s="18"/>
      <c r="JZ94" s="18"/>
      <c r="KA94" s="18"/>
      <c r="KB94" s="18"/>
      <c r="KC94" s="18"/>
      <c r="KD94" s="18"/>
      <c r="KE94" s="18"/>
      <c r="KF94" s="18"/>
      <c r="KG94" s="18"/>
      <c r="KH94" s="18"/>
      <c r="KI94" s="18"/>
      <c r="KJ94" s="18"/>
      <c r="KK94" s="18"/>
      <c r="KL94" s="18"/>
      <c r="KM94" s="18"/>
      <c r="KN94" s="18"/>
      <c r="KO94" s="18"/>
      <c r="KP94" s="18"/>
      <c r="KQ94" s="18"/>
      <c r="KR94" s="18"/>
      <c r="KS94" s="18"/>
      <c r="KT94" s="18"/>
      <c r="KU94" s="18"/>
      <c r="KV94" s="18"/>
      <c r="KW94" s="18"/>
      <c r="KX94" s="18"/>
      <c r="KY94" s="18"/>
      <c r="KZ94" s="18"/>
      <c r="LA94" s="18"/>
      <c r="LB94" s="18"/>
      <c r="LC94" s="18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18"/>
      <c r="LT94" s="18"/>
      <c r="LU94" s="18"/>
      <c r="LV94" s="18"/>
      <c r="LW94" s="18"/>
      <c r="LX94" s="18"/>
      <c r="LY94" s="18"/>
      <c r="LZ94" s="18"/>
      <c r="MA94" s="18"/>
      <c r="MB94" s="18"/>
      <c r="MC94" s="18"/>
      <c r="MD94" s="18"/>
      <c r="ME94" s="18"/>
      <c r="MF94" s="18"/>
      <c r="MG94" s="18"/>
      <c r="MH94" s="18"/>
      <c r="MI94" s="18"/>
      <c r="MJ94" s="18"/>
      <c r="MK94" s="18"/>
      <c r="ML94" s="18"/>
      <c r="MM94" s="18"/>
      <c r="MN94" s="18"/>
      <c r="MO94" s="18"/>
      <c r="MP94" s="18"/>
      <c r="MQ94" s="18"/>
      <c r="MR94" s="18"/>
      <c r="MS94" s="18"/>
      <c r="MT94" s="18"/>
      <c r="MU94" s="18"/>
      <c r="MV94" s="18"/>
      <c r="MW94" s="18"/>
      <c r="MX94" s="18"/>
      <c r="MY94" s="18"/>
      <c r="MZ94" s="18"/>
      <c r="NA94" s="18"/>
      <c r="NB94" s="18"/>
      <c r="NC94" s="18"/>
      <c r="ND94" s="18"/>
      <c r="NE94" s="18"/>
      <c r="NF94" s="18"/>
      <c r="NG94" s="18"/>
      <c r="NH94" s="18"/>
      <c r="NI94" s="18"/>
      <c r="NJ94" s="18"/>
      <c r="NK94" s="18"/>
      <c r="NL94" s="18"/>
      <c r="NM94" s="18"/>
      <c r="NN94" s="18"/>
      <c r="NO94" s="18"/>
      <c r="NP94" s="18"/>
      <c r="NQ94" s="18"/>
      <c r="NR94" s="18"/>
      <c r="NS94" s="18"/>
      <c r="NT94" s="18"/>
      <c r="NU94" s="18"/>
      <c r="NV94" s="18"/>
      <c r="NW94" s="18"/>
      <c r="NX94" s="18"/>
      <c r="NY94" s="18"/>
      <c r="NZ94" s="18"/>
      <c r="OA94" s="18"/>
      <c r="OB94" s="18"/>
      <c r="OC94" s="18"/>
      <c r="OD94" s="18"/>
      <c r="OE94" s="18"/>
      <c r="OF94" s="18"/>
      <c r="OG94" s="18"/>
      <c r="OH94" s="18"/>
      <c r="OI94" s="18"/>
      <c r="OJ94" s="18"/>
      <c r="OK94" s="18"/>
      <c r="OL94" s="18"/>
      <c r="OM94" s="18"/>
      <c r="ON94" s="18"/>
      <c r="OO94" s="18"/>
      <c r="OP94" s="18"/>
      <c r="OQ94" s="18"/>
      <c r="OR94" s="18"/>
      <c r="OS94" s="18"/>
      <c r="OT94" s="18"/>
      <c r="OU94" s="18"/>
      <c r="OV94" s="18"/>
      <c r="OW94" s="18"/>
      <c r="OX94" s="18"/>
      <c r="OY94" s="18"/>
      <c r="OZ94" s="18"/>
      <c r="PA94" s="18"/>
      <c r="PB94" s="18"/>
      <c r="PC94" s="18"/>
      <c r="PD94" s="18"/>
      <c r="PE94" s="18"/>
      <c r="PF94" s="18"/>
      <c r="PG94" s="18"/>
      <c r="PH94" s="18"/>
      <c r="PI94" s="18"/>
      <c r="PJ94" s="18"/>
      <c r="PK94" s="18"/>
      <c r="PL94" s="18"/>
      <c r="PM94" s="18"/>
      <c r="PN94" s="18"/>
      <c r="PO94" s="18"/>
      <c r="PP94" s="18"/>
      <c r="PQ94" s="18"/>
      <c r="PR94" s="18"/>
      <c r="PS94" s="18"/>
      <c r="PT94" s="18"/>
      <c r="PU94" s="18"/>
      <c r="PV94" s="18"/>
      <c r="PW94" s="18"/>
      <c r="PX94" s="18"/>
      <c r="PY94" s="18"/>
      <c r="PZ94" s="18"/>
      <c r="QA94" s="18"/>
      <c r="QB94" s="18"/>
      <c r="QC94" s="18"/>
      <c r="QD94" s="18"/>
      <c r="QE94" s="18"/>
      <c r="QF94" s="18"/>
      <c r="QG94" s="18"/>
      <c r="QH94" s="18"/>
      <c r="QI94" s="18"/>
      <c r="QJ94" s="18"/>
      <c r="QK94" s="18"/>
      <c r="QL94" s="18"/>
      <c r="QM94" s="18"/>
      <c r="QN94" s="18"/>
      <c r="QO94" s="18"/>
      <c r="QP94" s="18"/>
      <c r="QQ94" s="18"/>
      <c r="QR94" s="18"/>
      <c r="QS94" s="18"/>
      <c r="QT94" s="18"/>
      <c r="QU94" s="18"/>
      <c r="QV94" s="18"/>
      <c r="QW94" s="18"/>
      <c r="QX94" s="18"/>
      <c r="QY94" s="18"/>
      <c r="QZ94" s="18"/>
      <c r="RA94" s="18"/>
      <c r="RB94" s="18"/>
      <c r="RC94" s="18"/>
      <c r="RD94" s="18"/>
      <c r="RE94" s="18"/>
      <c r="RF94" s="18"/>
      <c r="RG94" s="18"/>
      <c r="RH94" s="18"/>
      <c r="RI94" s="18"/>
      <c r="RJ94" s="18"/>
      <c r="RK94" s="18"/>
      <c r="RL94" s="18"/>
      <c r="RM94" s="18"/>
      <c r="RN94" s="18"/>
      <c r="RO94" s="18"/>
      <c r="RP94" s="18"/>
      <c r="RQ94" s="18"/>
      <c r="RR94" s="18"/>
      <c r="RS94" s="18"/>
      <c r="RT94" s="18"/>
      <c r="RU94" s="18"/>
      <c r="RV94" s="18"/>
      <c r="RW94" s="18"/>
      <c r="RX94" s="18"/>
      <c r="RY94" s="18"/>
      <c r="RZ94" s="18"/>
      <c r="SA94" s="18"/>
      <c r="SB94" s="18"/>
      <c r="SC94" s="18"/>
      <c r="SD94" s="18"/>
      <c r="SE94" s="18"/>
      <c r="SF94" s="18"/>
      <c r="SG94" s="18"/>
      <c r="SH94" s="18"/>
      <c r="SI94" s="18"/>
      <c r="SJ94" s="18"/>
      <c r="SK94" s="18"/>
      <c r="SL94" s="18"/>
      <c r="SM94" s="18"/>
      <c r="SN94" s="18"/>
      <c r="SO94" s="18"/>
      <c r="SP94" s="18"/>
      <c r="SQ94" s="18"/>
      <c r="SR94" s="18"/>
      <c r="SS94" s="18"/>
      <c r="ST94" s="18"/>
      <c r="SU94" s="18"/>
      <c r="SV94" s="18"/>
      <c r="SW94" s="18"/>
      <c r="SX94" s="18"/>
      <c r="SY94" s="18"/>
      <c r="SZ94" s="18"/>
      <c r="TA94" s="18"/>
      <c r="TB94" s="18"/>
      <c r="TC94" s="18"/>
      <c r="TD94" s="18"/>
      <c r="TE94" s="18"/>
      <c r="TF94" s="18"/>
      <c r="TG94" s="18"/>
      <c r="TH94" s="18"/>
      <c r="TI94" s="18"/>
      <c r="TJ94" s="18"/>
      <c r="TK94" s="18"/>
      <c r="TL94" s="18"/>
      <c r="TM94" s="18"/>
      <c r="TN94" s="18"/>
      <c r="TO94" s="18"/>
      <c r="TP94" s="18"/>
      <c r="TQ94" s="18"/>
      <c r="TR94" s="18"/>
      <c r="TS94" s="18"/>
      <c r="TT94" s="18"/>
      <c r="TU94" s="18"/>
      <c r="TV94" s="18"/>
      <c r="TW94" s="18"/>
      <c r="TX94" s="18"/>
      <c r="TY94" s="18"/>
      <c r="TZ94" s="18"/>
      <c r="UA94" s="18"/>
      <c r="UB94" s="18"/>
      <c r="UC94" s="18"/>
      <c r="UD94" s="18"/>
      <c r="UE94" s="18"/>
      <c r="UF94" s="18"/>
      <c r="UG94" s="18"/>
      <c r="UH94" s="18"/>
      <c r="UI94" s="18"/>
      <c r="UJ94" s="18"/>
      <c r="UK94" s="18"/>
      <c r="UL94" s="18"/>
      <c r="UM94" s="18"/>
      <c r="UN94" s="18"/>
      <c r="UO94" s="18"/>
      <c r="UP94" s="18"/>
      <c r="UQ94" s="18"/>
      <c r="UR94" s="18"/>
      <c r="US94" s="18"/>
      <c r="UT94" s="18"/>
      <c r="UU94" s="18"/>
      <c r="UV94" s="18"/>
      <c r="UW94" s="18"/>
      <c r="UX94" s="18"/>
      <c r="UY94" s="18"/>
      <c r="UZ94" s="18"/>
      <c r="VA94" s="18"/>
      <c r="VB94" s="18"/>
      <c r="VC94" s="18"/>
      <c r="VD94" s="18"/>
      <c r="VE94" s="18"/>
      <c r="VF94" s="18"/>
      <c r="VG94" s="18"/>
      <c r="VH94" s="18"/>
      <c r="VI94" s="18"/>
      <c r="VJ94" s="18"/>
      <c r="VK94" s="18"/>
      <c r="VL94" s="18"/>
      <c r="VM94" s="18"/>
      <c r="VN94" s="18"/>
      <c r="VO94" s="18"/>
      <c r="VP94" s="18"/>
      <c r="VQ94" s="18"/>
      <c r="VR94" s="18"/>
      <c r="VS94" s="18"/>
      <c r="VT94" s="18"/>
      <c r="VU94" s="18"/>
      <c r="VV94" s="18"/>
      <c r="VW94" s="18"/>
      <c r="VX94" s="18"/>
      <c r="VY94" s="18"/>
      <c r="VZ94" s="18"/>
      <c r="WA94" s="18"/>
      <c r="WB94" s="18"/>
      <c r="WC94" s="18"/>
      <c r="WD94" s="18"/>
      <c r="WE94" s="18"/>
      <c r="WF94" s="18"/>
      <c r="WG94" s="18"/>
      <c r="WH94" s="18"/>
      <c r="WI94" s="18"/>
      <c r="WJ94" s="18"/>
      <c r="WK94" s="18"/>
      <c r="WL94" s="18"/>
      <c r="WM94" s="18"/>
      <c r="WN94" s="18"/>
      <c r="WO94" s="18"/>
      <c r="WP94" s="18"/>
      <c r="WQ94" s="18"/>
      <c r="WR94" s="18"/>
      <c r="WS94" s="18"/>
      <c r="WT94" s="18"/>
      <c r="WU94" s="18"/>
      <c r="WV94" s="18"/>
      <c r="WW94" s="18"/>
      <c r="WX94" s="18"/>
      <c r="WY94" s="18"/>
      <c r="WZ94" s="18"/>
      <c r="XA94" s="18"/>
      <c r="XB94" s="18"/>
      <c r="XC94" s="18"/>
      <c r="XD94" s="18"/>
      <c r="XE94" s="18"/>
      <c r="XF94" s="18"/>
      <c r="XG94" s="18"/>
      <c r="XH94" s="18"/>
      <c r="XI94" s="18"/>
      <c r="XJ94" s="18"/>
      <c r="XK94" s="18"/>
      <c r="XL94" s="18"/>
      <c r="XM94" s="18"/>
      <c r="XN94" s="18"/>
      <c r="XO94" s="18"/>
      <c r="XP94" s="18"/>
      <c r="XQ94" s="18"/>
      <c r="XR94" s="18"/>
      <c r="XS94" s="18"/>
      <c r="XT94" s="18"/>
      <c r="XU94" s="18"/>
      <c r="XV94" s="18"/>
      <c r="XW94" s="18"/>
      <c r="XX94" s="18"/>
      <c r="XY94" s="18"/>
      <c r="XZ94" s="18"/>
      <c r="YA94" s="18"/>
      <c r="YB94" s="18"/>
      <c r="YC94" s="18"/>
      <c r="YD94" s="18"/>
      <c r="YE94" s="18"/>
      <c r="YF94" s="18"/>
      <c r="YG94" s="18"/>
      <c r="YH94" s="18"/>
      <c r="YI94" s="18"/>
      <c r="YJ94" s="18"/>
      <c r="YK94" s="18"/>
      <c r="YL94" s="18"/>
      <c r="YM94" s="18"/>
      <c r="YN94" s="18"/>
      <c r="YO94" s="18"/>
      <c r="YP94" s="18"/>
      <c r="YQ94" s="18"/>
      <c r="YR94" s="18"/>
      <c r="YS94" s="18"/>
      <c r="YT94" s="18"/>
      <c r="YU94" s="18"/>
      <c r="YV94" s="18"/>
      <c r="YW94" s="18"/>
      <c r="YX94" s="18"/>
      <c r="YY94" s="18"/>
      <c r="YZ94" s="18"/>
      <c r="ZA94" s="18"/>
      <c r="ZB94" s="18"/>
      <c r="ZC94" s="18"/>
      <c r="ZD94" s="18"/>
      <c r="ZE94" s="18"/>
      <c r="ZF94" s="18"/>
      <c r="ZG94" s="18"/>
      <c r="ZH94" s="18"/>
      <c r="ZI94" s="18"/>
      <c r="ZJ94" s="18"/>
      <c r="ZK94" s="18"/>
      <c r="ZL94" s="18"/>
      <c r="ZM94" s="18"/>
      <c r="ZN94" s="18"/>
      <c r="ZO94" s="18"/>
      <c r="ZP94" s="18"/>
      <c r="ZQ94" s="18"/>
      <c r="ZR94" s="18"/>
      <c r="ZS94" s="18"/>
      <c r="ZT94" s="18"/>
      <c r="ZU94" s="18"/>
      <c r="ZV94" s="18"/>
      <c r="ZW94" s="18"/>
      <c r="ZX94" s="18"/>
      <c r="ZY94" s="18"/>
      <c r="ZZ94" s="18"/>
      <c r="AAA94" s="18"/>
      <c r="AAB94" s="18"/>
      <c r="AAC94" s="18"/>
      <c r="AAD94" s="18"/>
      <c r="AAE94" s="18"/>
      <c r="AAF94" s="18"/>
      <c r="AAG94" s="18"/>
      <c r="AAH94" s="18"/>
      <c r="AAI94" s="18"/>
      <c r="AAJ94" s="18"/>
      <c r="AAK94" s="18"/>
      <c r="AAL94" s="18"/>
      <c r="AAM94" s="18"/>
      <c r="AAN94" s="18"/>
      <c r="AAO94" s="18"/>
      <c r="AAP94" s="18"/>
      <c r="AAQ94" s="18"/>
      <c r="AAR94" s="18"/>
      <c r="AAS94" s="18"/>
      <c r="AAT94" s="18"/>
      <c r="AAU94" s="18"/>
      <c r="AAV94" s="18"/>
      <c r="AAW94" s="18"/>
      <c r="AAX94" s="18"/>
      <c r="AAY94" s="18"/>
      <c r="AAZ94" s="18"/>
      <c r="ABA94" s="18"/>
      <c r="ABB94" s="18"/>
      <c r="ABC94" s="18"/>
      <c r="ABD94" s="18"/>
      <c r="ABE94" s="18"/>
      <c r="ABF94" s="18"/>
      <c r="ABG94" s="18"/>
      <c r="ABH94" s="18"/>
      <c r="ABI94" s="18"/>
      <c r="ABJ94" s="18"/>
      <c r="ABK94" s="18"/>
      <c r="ABL94" s="18"/>
      <c r="ABM94" s="18"/>
      <c r="ABN94" s="18"/>
      <c r="ABO94" s="18"/>
      <c r="ABP94" s="18"/>
      <c r="ABQ94" s="18"/>
      <c r="ABR94" s="18"/>
      <c r="ABS94" s="18"/>
      <c r="ABT94" s="18"/>
      <c r="ABU94" s="18"/>
      <c r="ABV94" s="18"/>
      <c r="ABW94" s="18"/>
      <c r="ABX94" s="18"/>
      <c r="ABY94" s="18"/>
      <c r="ABZ94" s="18"/>
      <c r="ACA94" s="18"/>
      <c r="ACB94" s="18"/>
      <c r="ACC94" s="18"/>
      <c r="ACD94" s="18"/>
      <c r="ACE94" s="18"/>
      <c r="ACF94" s="18"/>
      <c r="ACG94" s="18"/>
      <c r="ACH94" s="18"/>
      <c r="ACI94" s="18"/>
      <c r="ACJ94" s="18"/>
      <c r="ACK94" s="18"/>
      <c r="ACL94" s="18"/>
      <c r="ACM94" s="18"/>
      <c r="ACN94" s="18"/>
      <c r="ACO94" s="18"/>
      <c r="ACP94" s="18"/>
      <c r="ACQ94" s="18"/>
      <c r="ACR94" s="18"/>
      <c r="ACS94" s="18"/>
      <c r="ACT94" s="18"/>
      <c r="ACU94" s="18"/>
      <c r="ACV94" s="18"/>
      <c r="ACW94" s="18"/>
      <c r="ACX94" s="18"/>
      <c r="ACY94" s="18"/>
      <c r="ACZ94" s="18"/>
      <c r="ADA94" s="18"/>
      <c r="ADB94" s="18"/>
      <c r="ADC94" s="18"/>
      <c r="ADD94" s="18"/>
      <c r="ADE94" s="18"/>
      <c r="ADF94" s="18"/>
      <c r="ADG94" s="18"/>
    </row>
    <row r="95" spans="1:787" x14ac:dyDescent="0.25">
      <c r="A95" s="58" t="s">
        <v>507</v>
      </c>
      <c r="B95" s="58" t="s">
        <v>508</v>
      </c>
      <c r="C95" s="58" t="s">
        <v>509</v>
      </c>
      <c r="D95" s="59">
        <v>11500</v>
      </c>
      <c r="E95" s="59" t="str">
        <f>VLOOKUP(C95,Data_PulledFromUniProt!$B$2:$E$782,4,FALSE)</f>
        <v>MAWIPLLLPLLTLCTGSEASYELTQPPSVSVSPGQTARITCSGDALPKQYAYWYQQKPGQAPVLVIYKDSERPSGIPERFSGSSSGTTVTLTISGVQAEDEADYYCQSADSS</v>
      </c>
      <c r="F95" s="58">
        <v>7</v>
      </c>
      <c r="G95" s="81">
        <v>1</v>
      </c>
      <c r="H95" s="81">
        <v>0</v>
      </c>
      <c r="I95" s="81">
        <v>0</v>
      </c>
      <c r="J95" s="81">
        <v>0</v>
      </c>
      <c r="K95" s="81">
        <v>0</v>
      </c>
      <c r="L95" s="81">
        <v>0</v>
      </c>
      <c r="M95" s="81">
        <v>1</v>
      </c>
      <c r="N95" s="81">
        <v>1</v>
      </c>
      <c r="O95" s="81">
        <v>1</v>
      </c>
      <c r="P95" s="81">
        <v>0</v>
      </c>
      <c r="Q95" s="81">
        <v>1</v>
      </c>
      <c r="R95" s="81">
        <v>0</v>
      </c>
      <c r="S95" s="81">
        <v>2</v>
      </c>
      <c r="T95" s="81">
        <v>0</v>
      </c>
      <c r="U95" s="81">
        <v>0</v>
      </c>
      <c r="V95" s="81">
        <v>0</v>
      </c>
      <c r="W95" s="81">
        <v>0</v>
      </c>
      <c r="X95" s="81">
        <v>1</v>
      </c>
      <c r="Y95" s="81">
        <v>0</v>
      </c>
      <c r="Z95" s="81">
        <v>1</v>
      </c>
      <c r="AA95" s="81">
        <v>0</v>
      </c>
      <c r="AB95" s="81">
        <v>0</v>
      </c>
      <c r="AC95" s="81">
        <v>0</v>
      </c>
      <c r="AD95" s="81">
        <v>0</v>
      </c>
      <c r="AE95" s="81">
        <v>0</v>
      </c>
      <c r="AF95" s="81">
        <v>0</v>
      </c>
      <c r="AG95" s="81">
        <v>0</v>
      </c>
      <c r="AH95" s="81">
        <v>0</v>
      </c>
      <c r="AI95" s="81">
        <v>0</v>
      </c>
      <c r="AJ95" s="81">
        <v>0</v>
      </c>
      <c r="AK95" s="81">
        <v>0</v>
      </c>
      <c r="AL95" s="81">
        <v>0</v>
      </c>
      <c r="AM95" s="81">
        <v>0</v>
      </c>
      <c r="AN95" s="81">
        <v>0</v>
      </c>
      <c r="AO95" s="81">
        <v>0</v>
      </c>
      <c r="AP95" s="81">
        <v>0.5</v>
      </c>
      <c r="AQ95" s="81">
        <v>0</v>
      </c>
      <c r="AR95" s="81">
        <v>0</v>
      </c>
      <c r="AS95" s="81">
        <v>1</v>
      </c>
      <c r="AT95" s="81">
        <v>0</v>
      </c>
      <c r="AU95" s="81">
        <v>0</v>
      </c>
      <c r="AV95" s="81">
        <v>0</v>
      </c>
      <c r="AW95" s="81">
        <v>0</v>
      </c>
      <c r="AX95" s="81">
        <v>0</v>
      </c>
      <c r="AY95" s="81">
        <v>0</v>
      </c>
      <c r="AZ95" s="81">
        <v>0</v>
      </c>
      <c r="BA95" s="81">
        <v>0</v>
      </c>
      <c r="BB95" s="81">
        <v>0</v>
      </c>
      <c r="BC95" s="81">
        <v>0</v>
      </c>
      <c r="BD95" s="81">
        <v>1</v>
      </c>
      <c r="BE95" s="81">
        <v>1</v>
      </c>
      <c r="BF95" s="81">
        <v>0</v>
      </c>
      <c r="BG95" s="81">
        <v>1</v>
      </c>
      <c r="BH95" s="81">
        <v>0</v>
      </c>
      <c r="BI95" s="81">
        <v>1</v>
      </c>
      <c r="BJ95" s="81">
        <v>1</v>
      </c>
      <c r="BK95" s="81">
        <v>0</v>
      </c>
      <c r="BL95" s="81">
        <v>0</v>
      </c>
      <c r="BM95" s="81">
        <v>0</v>
      </c>
      <c r="BN95" s="81">
        <v>0</v>
      </c>
      <c r="BO95" s="81">
        <v>0</v>
      </c>
      <c r="BP95" s="81">
        <v>0</v>
      </c>
      <c r="BQ95" s="81">
        <v>0</v>
      </c>
      <c r="BR95" s="81">
        <v>0</v>
      </c>
      <c r="BS95" s="81">
        <v>0</v>
      </c>
      <c r="BT95" s="81">
        <v>0</v>
      </c>
      <c r="BU95" s="81">
        <v>0</v>
      </c>
      <c r="BV95" s="81">
        <v>0</v>
      </c>
      <c r="BW95" s="81">
        <v>1</v>
      </c>
      <c r="BX95" s="81">
        <v>0</v>
      </c>
      <c r="BY95" s="81">
        <v>0</v>
      </c>
      <c r="BZ95" s="81">
        <v>0</v>
      </c>
      <c r="CA95" s="81">
        <v>0</v>
      </c>
      <c r="CB95" s="81">
        <v>0</v>
      </c>
      <c r="CC95" s="81">
        <v>1</v>
      </c>
      <c r="CD95" s="81">
        <v>0</v>
      </c>
      <c r="CE95" s="81">
        <v>1</v>
      </c>
      <c r="CF95" s="81">
        <v>0</v>
      </c>
      <c r="CG95" s="81">
        <v>0</v>
      </c>
      <c r="CH95" s="81">
        <v>0</v>
      </c>
      <c r="CI95" s="81">
        <v>0</v>
      </c>
      <c r="CJ95" s="81">
        <v>0</v>
      </c>
      <c r="CK95" s="81">
        <v>0</v>
      </c>
      <c r="CL95" s="81">
        <v>1</v>
      </c>
      <c r="CM95" s="81">
        <v>0</v>
      </c>
      <c r="CN95" s="81">
        <v>0</v>
      </c>
      <c r="CO95" s="81">
        <v>0</v>
      </c>
      <c r="CP95" s="81">
        <v>0</v>
      </c>
      <c r="CQ95" s="81">
        <v>0</v>
      </c>
      <c r="CR95" s="81">
        <v>0</v>
      </c>
      <c r="CS95" s="81">
        <v>0</v>
      </c>
      <c r="CT95" s="81">
        <v>0</v>
      </c>
      <c r="CU95" s="81">
        <v>0</v>
      </c>
      <c r="CV95" s="81">
        <v>0</v>
      </c>
      <c r="CW95" s="81">
        <v>0</v>
      </c>
      <c r="CX95" s="81">
        <v>0</v>
      </c>
      <c r="CY95" s="81">
        <v>0</v>
      </c>
      <c r="CZ95" s="81">
        <v>0</v>
      </c>
      <c r="DA95" s="81">
        <v>0</v>
      </c>
      <c r="DB95" s="81">
        <v>1</v>
      </c>
      <c r="DC95" s="81">
        <v>0</v>
      </c>
      <c r="DD95" s="81">
        <v>0</v>
      </c>
      <c r="DE95" s="81">
        <v>1</v>
      </c>
      <c r="DF95" s="81">
        <v>0</v>
      </c>
      <c r="DG95" s="81">
        <v>0</v>
      </c>
      <c r="DH95" s="81">
        <v>1</v>
      </c>
      <c r="DI95" s="81">
        <v>1</v>
      </c>
      <c r="DJ95" s="81">
        <v>0</v>
      </c>
      <c r="DK95" s="81">
        <v>1</v>
      </c>
      <c r="DL95" s="81">
        <v>1</v>
      </c>
      <c r="DM95" s="81">
        <v>1</v>
      </c>
      <c r="DN95" s="81">
        <v>1</v>
      </c>
      <c r="DO95" s="81">
        <v>0</v>
      </c>
      <c r="DP95" s="81">
        <v>1</v>
      </c>
      <c r="DQ95" s="81">
        <v>0</v>
      </c>
      <c r="DR95" s="81">
        <v>0</v>
      </c>
      <c r="DS95" s="81">
        <v>1</v>
      </c>
      <c r="DT95" s="81">
        <v>0</v>
      </c>
      <c r="DU95" s="81">
        <v>0</v>
      </c>
      <c r="DV95" s="81">
        <v>1</v>
      </c>
      <c r="DW95" s="81">
        <v>0</v>
      </c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  <c r="JG95" s="18"/>
      <c r="JH95" s="18"/>
      <c r="JI95" s="18"/>
      <c r="JJ95" s="18"/>
      <c r="JK95" s="18"/>
      <c r="JL95" s="18"/>
      <c r="JM95" s="18"/>
      <c r="JN95" s="18"/>
      <c r="JO95" s="18"/>
      <c r="JP95" s="18"/>
      <c r="JQ95" s="18"/>
      <c r="JR95" s="18"/>
      <c r="JS95" s="18"/>
      <c r="JT95" s="18"/>
      <c r="JU95" s="18"/>
      <c r="JV95" s="18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8"/>
      <c r="KP95" s="18"/>
      <c r="KQ95" s="18"/>
      <c r="KR95" s="18"/>
      <c r="KS95" s="18"/>
      <c r="KT95" s="18"/>
      <c r="KU95" s="18"/>
      <c r="KV95" s="18"/>
      <c r="KW95" s="18"/>
      <c r="KX95" s="18"/>
      <c r="KY95" s="18"/>
      <c r="KZ95" s="18"/>
      <c r="LA95" s="18"/>
      <c r="LB95" s="18"/>
      <c r="LC95" s="18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18"/>
      <c r="LT95" s="18"/>
      <c r="LU95" s="18"/>
      <c r="LV95" s="18"/>
      <c r="LW95" s="18"/>
      <c r="LX95" s="18"/>
      <c r="LY95" s="18"/>
      <c r="LZ95" s="18"/>
      <c r="MA95" s="18"/>
      <c r="MB95" s="18"/>
      <c r="MC95" s="18"/>
      <c r="MD95" s="18"/>
      <c r="ME95" s="18"/>
      <c r="MF95" s="18"/>
      <c r="MG95" s="18"/>
      <c r="MH95" s="18"/>
      <c r="MI95" s="18"/>
      <c r="MJ95" s="18"/>
      <c r="MK95" s="18"/>
      <c r="ML95" s="18"/>
      <c r="MM95" s="18"/>
      <c r="MN95" s="18"/>
      <c r="MO95" s="18"/>
      <c r="MP95" s="18"/>
      <c r="MQ95" s="18"/>
      <c r="MR95" s="18"/>
      <c r="MS95" s="18"/>
      <c r="MT95" s="18"/>
      <c r="MU95" s="18"/>
      <c r="MV95" s="18"/>
      <c r="MW95" s="18"/>
      <c r="MX95" s="18"/>
      <c r="MY95" s="18"/>
      <c r="MZ95" s="18"/>
      <c r="NA95" s="18"/>
      <c r="NB95" s="18"/>
      <c r="NC95" s="18"/>
      <c r="ND95" s="18"/>
      <c r="NE95" s="18"/>
      <c r="NF95" s="18"/>
      <c r="NG95" s="18"/>
      <c r="NH95" s="18"/>
      <c r="NI95" s="18"/>
      <c r="NJ95" s="18"/>
      <c r="NK95" s="18"/>
      <c r="NL95" s="18"/>
      <c r="NM95" s="18"/>
      <c r="NN95" s="18"/>
      <c r="NO95" s="18"/>
      <c r="NP95" s="18"/>
      <c r="NQ95" s="18"/>
      <c r="NR95" s="18"/>
      <c r="NS95" s="18"/>
      <c r="NT95" s="18"/>
      <c r="NU95" s="18"/>
      <c r="NV95" s="18"/>
      <c r="NW95" s="18"/>
      <c r="NX95" s="18"/>
      <c r="NY95" s="18"/>
      <c r="NZ95" s="18"/>
      <c r="OA95" s="18"/>
      <c r="OB95" s="18"/>
      <c r="OC95" s="18"/>
      <c r="OD95" s="18"/>
      <c r="OE95" s="18"/>
      <c r="OF95" s="18"/>
      <c r="OG95" s="18"/>
      <c r="OH95" s="18"/>
      <c r="OI95" s="18"/>
      <c r="OJ95" s="18"/>
      <c r="OK95" s="18"/>
      <c r="OL95" s="18"/>
      <c r="OM95" s="18"/>
      <c r="ON95" s="18"/>
      <c r="OO95" s="18"/>
      <c r="OP95" s="18"/>
      <c r="OQ95" s="18"/>
      <c r="OR95" s="18"/>
      <c r="OS95" s="18"/>
      <c r="OT95" s="18"/>
      <c r="OU95" s="18"/>
      <c r="OV95" s="18"/>
      <c r="OW95" s="18"/>
      <c r="OX95" s="18"/>
      <c r="OY95" s="18"/>
      <c r="OZ95" s="18"/>
      <c r="PA95" s="18"/>
      <c r="PB95" s="18"/>
      <c r="PC95" s="18"/>
      <c r="PD95" s="18"/>
      <c r="PE95" s="18"/>
      <c r="PF95" s="18"/>
      <c r="PG95" s="18"/>
      <c r="PH95" s="18"/>
      <c r="PI95" s="18"/>
      <c r="PJ95" s="18"/>
      <c r="PK95" s="18"/>
      <c r="PL95" s="18"/>
      <c r="PM95" s="18"/>
      <c r="PN95" s="18"/>
      <c r="PO95" s="18"/>
      <c r="PP95" s="18"/>
      <c r="PQ95" s="18"/>
      <c r="PR95" s="18"/>
      <c r="PS95" s="18"/>
      <c r="PT95" s="18"/>
      <c r="PU95" s="18"/>
      <c r="PV95" s="18"/>
      <c r="PW95" s="18"/>
      <c r="PX95" s="18"/>
      <c r="PY95" s="18"/>
      <c r="PZ95" s="18"/>
      <c r="QA95" s="18"/>
      <c r="QB95" s="18"/>
      <c r="QC95" s="18"/>
      <c r="QD95" s="18"/>
      <c r="QE95" s="18"/>
      <c r="QF95" s="18"/>
      <c r="QG95" s="18"/>
      <c r="QH95" s="18"/>
      <c r="QI95" s="18"/>
      <c r="QJ95" s="18"/>
      <c r="QK95" s="18"/>
      <c r="QL95" s="18"/>
      <c r="QM95" s="18"/>
      <c r="QN95" s="18"/>
      <c r="QO95" s="18"/>
      <c r="QP95" s="18"/>
      <c r="QQ95" s="18"/>
      <c r="QR95" s="18"/>
      <c r="QS95" s="18"/>
      <c r="QT95" s="18"/>
      <c r="QU95" s="18"/>
      <c r="QV95" s="18"/>
      <c r="QW95" s="18"/>
      <c r="QX95" s="18"/>
      <c r="QY95" s="18"/>
      <c r="QZ95" s="18"/>
      <c r="RA95" s="18"/>
      <c r="RB95" s="18"/>
      <c r="RC95" s="18"/>
      <c r="RD95" s="18"/>
      <c r="RE95" s="18"/>
      <c r="RF95" s="18"/>
      <c r="RG95" s="18"/>
      <c r="RH95" s="18"/>
      <c r="RI95" s="18"/>
      <c r="RJ95" s="18"/>
      <c r="RK95" s="18"/>
      <c r="RL95" s="18"/>
      <c r="RM95" s="18"/>
      <c r="RN95" s="18"/>
      <c r="RO95" s="18"/>
      <c r="RP95" s="18"/>
      <c r="RQ95" s="18"/>
      <c r="RR95" s="18"/>
      <c r="RS95" s="18"/>
      <c r="RT95" s="18"/>
      <c r="RU95" s="18"/>
      <c r="RV95" s="18"/>
      <c r="RW95" s="18"/>
      <c r="RX95" s="18"/>
      <c r="RY95" s="18"/>
      <c r="RZ95" s="18"/>
      <c r="SA95" s="18"/>
      <c r="SB95" s="18"/>
      <c r="SC95" s="18"/>
      <c r="SD95" s="18"/>
      <c r="SE95" s="18"/>
      <c r="SF95" s="18"/>
      <c r="SG95" s="18"/>
      <c r="SH95" s="18"/>
      <c r="SI95" s="18"/>
      <c r="SJ95" s="18"/>
      <c r="SK95" s="18"/>
      <c r="SL95" s="18"/>
      <c r="SM95" s="18"/>
      <c r="SN95" s="18"/>
      <c r="SO95" s="18"/>
      <c r="SP95" s="18"/>
      <c r="SQ95" s="18"/>
      <c r="SR95" s="18"/>
      <c r="SS95" s="18"/>
      <c r="ST95" s="18"/>
      <c r="SU95" s="18"/>
      <c r="SV95" s="18"/>
      <c r="SW95" s="18"/>
      <c r="SX95" s="18"/>
      <c r="SY95" s="18"/>
      <c r="SZ95" s="18"/>
      <c r="TA95" s="18"/>
      <c r="TB95" s="18"/>
      <c r="TC95" s="18"/>
      <c r="TD95" s="18"/>
      <c r="TE95" s="18"/>
      <c r="TF95" s="18"/>
      <c r="TG95" s="18"/>
      <c r="TH95" s="18"/>
      <c r="TI95" s="18"/>
      <c r="TJ95" s="18"/>
      <c r="TK95" s="18"/>
      <c r="TL95" s="18"/>
      <c r="TM95" s="18"/>
      <c r="TN95" s="18"/>
      <c r="TO95" s="18"/>
      <c r="TP95" s="18"/>
      <c r="TQ95" s="18"/>
      <c r="TR95" s="18"/>
      <c r="TS95" s="18"/>
      <c r="TT95" s="18"/>
      <c r="TU95" s="18"/>
      <c r="TV95" s="18"/>
      <c r="TW95" s="18"/>
      <c r="TX95" s="18"/>
      <c r="TY95" s="18"/>
      <c r="TZ95" s="18"/>
      <c r="UA95" s="18"/>
      <c r="UB95" s="18"/>
      <c r="UC95" s="18"/>
      <c r="UD95" s="18"/>
      <c r="UE95" s="18"/>
      <c r="UF95" s="18"/>
      <c r="UG95" s="18"/>
      <c r="UH95" s="18"/>
      <c r="UI95" s="18"/>
      <c r="UJ95" s="18"/>
      <c r="UK95" s="18"/>
      <c r="UL95" s="18"/>
      <c r="UM95" s="18"/>
      <c r="UN95" s="18"/>
      <c r="UO95" s="18"/>
      <c r="UP95" s="18"/>
      <c r="UQ95" s="18"/>
      <c r="UR95" s="18"/>
      <c r="US95" s="18"/>
      <c r="UT95" s="18"/>
      <c r="UU95" s="18"/>
      <c r="UV95" s="18"/>
      <c r="UW95" s="18"/>
      <c r="UX95" s="18"/>
      <c r="UY95" s="18"/>
      <c r="UZ95" s="18"/>
      <c r="VA95" s="18"/>
      <c r="VB95" s="18"/>
      <c r="VC95" s="18"/>
      <c r="VD95" s="18"/>
      <c r="VE95" s="18"/>
      <c r="VF95" s="18"/>
      <c r="VG95" s="18"/>
      <c r="VH95" s="18"/>
      <c r="VI95" s="18"/>
      <c r="VJ95" s="18"/>
      <c r="VK95" s="18"/>
      <c r="VL95" s="18"/>
      <c r="VM95" s="18"/>
      <c r="VN95" s="18"/>
      <c r="VO95" s="18"/>
      <c r="VP95" s="18"/>
      <c r="VQ95" s="18"/>
      <c r="VR95" s="18"/>
      <c r="VS95" s="18"/>
      <c r="VT95" s="18"/>
      <c r="VU95" s="18"/>
      <c r="VV95" s="18"/>
      <c r="VW95" s="18"/>
      <c r="VX95" s="18"/>
      <c r="VY95" s="18"/>
      <c r="VZ95" s="18"/>
      <c r="WA95" s="18"/>
      <c r="WB95" s="18"/>
      <c r="WC95" s="18"/>
      <c r="WD95" s="18"/>
      <c r="WE95" s="18"/>
      <c r="WF95" s="18"/>
      <c r="WG95" s="18"/>
      <c r="WH95" s="18"/>
      <c r="WI95" s="18"/>
      <c r="WJ95" s="18"/>
      <c r="WK95" s="18"/>
      <c r="WL95" s="18"/>
      <c r="WM95" s="18"/>
      <c r="WN95" s="18"/>
      <c r="WO95" s="18"/>
      <c r="WP95" s="18"/>
      <c r="WQ95" s="18"/>
      <c r="WR95" s="18"/>
      <c r="WS95" s="18"/>
      <c r="WT95" s="18"/>
      <c r="WU95" s="18"/>
      <c r="WV95" s="18"/>
      <c r="WW95" s="18"/>
      <c r="WX95" s="18"/>
      <c r="WY95" s="18"/>
      <c r="WZ95" s="18"/>
      <c r="XA95" s="18"/>
      <c r="XB95" s="18"/>
      <c r="XC95" s="18"/>
      <c r="XD95" s="18"/>
      <c r="XE95" s="18"/>
      <c r="XF95" s="18"/>
      <c r="XG95" s="18"/>
      <c r="XH95" s="18"/>
      <c r="XI95" s="18"/>
      <c r="XJ95" s="18"/>
      <c r="XK95" s="18"/>
      <c r="XL95" s="18"/>
      <c r="XM95" s="18"/>
      <c r="XN95" s="18"/>
      <c r="XO95" s="18"/>
      <c r="XP95" s="18"/>
      <c r="XQ95" s="18"/>
      <c r="XR95" s="18"/>
      <c r="XS95" s="18"/>
      <c r="XT95" s="18"/>
      <c r="XU95" s="18"/>
      <c r="XV95" s="18"/>
      <c r="XW95" s="18"/>
      <c r="XX95" s="18"/>
      <c r="XY95" s="18"/>
      <c r="XZ95" s="18"/>
      <c r="YA95" s="18"/>
      <c r="YB95" s="18"/>
      <c r="YC95" s="18"/>
      <c r="YD95" s="18"/>
      <c r="YE95" s="18"/>
      <c r="YF95" s="18"/>
      <c r="YG95" s="18"/>
      <c r="YH95" s="18"/>
      <c r="YI95" s="18"/>
      <c r="YJ95" s="18"/>
      <c r="YK95" s="18"/>
      <c r="YL95" s="18"/>
      <c r="YM95" s="18"/>
      <c r="YN95" s="18"/>
      <c r="YO95" s="18"/>
      <c r="YP95" s="18"/>
      <c r="YQ95" s="18"/>
      <c r="YR95" s="18"/>
      <c r="YS95" s="18"/>
      <c r="YT95" s="18"/>
      <c r="YU95" s="18"/>
      <c r="YV95" s="18"/>
      <c r="YW95" s="18"/>
      <c r="YX95" s="18"/>
      <c r="YY95" s="18"/>
      <c r="YZ95" s="18"/>
      <c r="ZA95" s="18"/>
      <c r="ZB95" s="18"/>
      <c r="ZC95" s="18"/>
      <c r="ZD95" s="18"/>
      <c r="ZE95" s="18"/>
      <c r="ZF95" s="18"/>
      <c r="ZG95" s="18"/>
      <c r="ZH95" s="18"/>
      <c r="ZI95" s="18"/>
      <c r="ZJ95" s="18"/>
      <c r="ZK95" s="18"/>
      <c r="ZL95" s="18"/>
      <c r="ZM95" s="18"/>
      <c r="ZN95" s="18"/>
      <c r="ZO95" s="18"/>
      <c r="ZP95" s="18"/>
      <c r="ZQ95" s="18"/>
      <c r="ZR95" s="18"/>
      <c r="ZS95" s="18"/>
      <c r="ZT95" s="18"/>
      <c r="ZU95" s="18"/>
      <c r="ZV95" s="18"/>
      <c r="ZW95" s="18"/>
      <c r="ZX95" s="18"/>
      <c r="ZY95" s="18"/>
      <c r="ZZ95" s="18"/>
      <c r="AAA95" s="18"/>
      <c r="AAB95" s="18"/>
      <c r="AAC95" s="18"/>
      <c r="AAD95" s="18"/>
      <c r="AAE95" s="18"/>
      <c r="AAF95" s="18"/>
      <c r="AAG95" s="18"/>
      <c r="AAH95" s="18"/>
      <c r="AAI95" s="18"/>
      <c r="AAJ95" s="18"/>
      <c r="AAK95" s="18"/>
      <c r="AAL95" s="18"/>
      <c r="AAM95" s="18"/>
      <c r="AAN95" s="18"/>
      <c r="AAO95" s="18"/>
      <c r="AAP95" s="18"/>
      <c r="AAQ95" s="18"/>
      <c r="AAR95" s="18"/>
      <c r="AAS95" s="18"/>
      <c r="AAT95" s="18"/>
      <c r="AAU95" s="18"/>
      <c r="AAV95" s="18"/>
      <c r="AAW95" s="18"/>
      <c r="AAX95" s="18"/>
      <c r="AAY95" s="18"/>
      <c r="AAZ95" s="18"/>
      <c r="ABA95" s="18"/>
      <c r="ABB95" s="18"/>
      <c r="ABC95" s="18"/>
      <c r="ABD95" s="18"/>
      <c r="ABE95" s="18"/>
      <c r="ABF95" s="18"/>
      <c r="ABG95" s="18"/>
      <c r="ABH95" s="18"/>
      <c r="ABI95" s="18"/>
      <c r="ABJ95" s="18"/>
      <c r="ABK95" s="18"/>
      <c r="ABL95" s="18"/>
      <c r="ABM95" s="18"/>
      <c r="ABN95" s="18"/>
      <c r="ABO95" s="18"/>
      <c r="ABP95" s="18"/>
      <c r="ABQ95" s="18"/>
      <c r="ABR95" s="18"/>
      <c r="ABS95" s="18"/>
      <c r="ABT95" s="18"/>
      <c r="ABU95" s="18"/>
      <c r="ABV95" s="18"/>
      <c r="ABW95" s="18"/>
      <c r="ABX95" s="18"/>
      <c r="ABY95" s="18"/>
      <c r="ABZ95" s="18"/>
      <c r="ACA95" s="18"/>
      <c r="ACB95" s="18"/>
      <c r="ACC95" s="18"/>
      <c r="ACD95" s="18"/>
      <c r="ACE95" s="18"/>
      <c r="ACF95" s="18"/>
      <c r="ACG95" s="18"/>
      <c r="ACH95" s="18"/>
      <c r="ACI95" s="18"/>
      <c r="ACJ95" s="18"/>
      <c r="ACK95" s="18"/>
      <c r="ACL95" s="18"/>
      <c r="ACM95" s="18"/>
      <c r="ACN95" s="18"/>
      <c r="ACO95" s="18"/>
      <c r="ACP95" s="18"/>
      <c r="ACQ95" s="18"/>
      <c r="ACR95" s="18"/>
      <c r="ACS95" s="18"/>
      <c r="ACT95" s="18"/>
      <c r="ACU95" s="18"/>
      <c r="ACV95" s="18"/>
      <c r="ACW95" s="18"/>
      <c r="ACX95" s="18"/>
      <c r="ACY95" s="18"/>
      <c r="ACZ95" s="18"/>
      <c r="ADA95" s="18"/>
      <c r="ADB95" s="18"/>
      <c r="ADC95" s="18"/>
      <c r="ADD95" s="18"/>
      <c r="ADE95" s="18"/>
      <c r="ADF95" s="18"/>
      <c r="ADG95" s="18"/>
    </row>
    <row r="96" spans="1:787" x14ac:dyDescent="0.25">
      <c r="A96" s="58" t="s">
        <v>510</v>
      </c>
      <c r="B96" s="58" t="s">
        <v>511</v>
      </c>
      <c r="C96" s="58" t="s">
        <v>512</v>
      </c>
      <c r="D96" s="59">
        <v>270000</v>
      </c>
      <c r="E96" s="59" t="str">
        <f>VLOOKUP(C96,Data_PulledFromUniProt!$B$2:$E$782,4,FALSE)</f>
        <v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v>
      </c>
      <c r="F96" s="58">
        <v>6.01</v>
      </c>
      <c r="G96" s="81">
        <v>15</v>
      </c>
      <c r="H96" s="81">
        <v>0</v>
      </c>
      <c r="I96" s="81">
        <v>0</v>
      </c>
      <c r="J96" s="81">
        <v>0</v>
      </c>
      <c r="K96" s="81">
        <v>0</v>
      </c>
      <c r="L96" s="81">
        <v>0</v>
      </c>
      <c r="M96" s="81">
        <v>0</v>
      </c>
      <c r="N96" s="81">
        <v>0</v>
      </c>
      <c r="O96" s="81">
        <v>0</v>
      </c>
      <c r="P96" s="81">
        <v>0</v>
      </c>
      <c r="Q96" s="81">
        <v>0</v>
      </c>
      <c r="R96" s="81">
        <v>0</v>
      </c>
      <c r="S96" s="81">
        <v>0</v>
      </c>
      <c r="T96" s="81">
        <v>0</v>
      </c>
      <c r="U96" s="81">
        <v>0</v>
      </c>
      <c r="V96" s="81">
        <v>0</v>
      </c>
      <c r="W96" s="81">
        <v>6</v>
      </c>
      <c r="X96" s="81">
        <v>0</v>
      </c>
      <c r="Y96" s="81">
        <v>6</v>
      </c>
      <c r="Z96" s="81">
        <v>12</v>
      </c>
      <c r="AA96" s="81">
        <v>0</v>
      </c>
      <c r="AB96" s="81">
        <v>0</v>
      </c>
      <c r="AC96" s="81">
        <v>4</v>
      </c>
      <c r="AD96" s="81">
        <v>9</v>
      </c>
      <c r="AE96" s="81">
        <v>3</v>
      </c>
      <c r="AF96" s="81">
        <v>0</v>
      </c>
      <c r="AG96" s="81">
        <v>0</v>
      </c>
      <c r="AH96" s="81">
        <v>0</v>
      </c>
      <c r="AI96" s="81">
        <v>0</v>
      </c>
      <c r="AJ96" s="81">
        <v>0</v>
      </c>
      <c r="AK96" s="81">
        <v>0</v>
      </c>
      <c r="AL96" s="81">
        <v>0</v>
      </c>
      <c r="AM96" s="81">
        <v>0</v>
      </c>
      <c r="AN96" s="81">
        <v>5</v>
      </c>
      <c r="AO96" s="81">
        <v>0</v>
      </c>
      <c r="AP96" s="81">
        <v>0.5</v>
      </c>
      <c r="AQ96" s="81">
        <v>0</v>
      </c>
      <c r="AR96" s="81">
        <v>0</v>
      </c>
      <c r="AS96" s="81">
        <v>0</v>
      </c>
      <c r="AT96" s="81">
        <v>2</v>
      </c>
      <c r="AU96" s="81">
        <v>0</v>
      </c>
      <c r="AV96" s="81">
        <v>0</v>
      </c>
      <c r="AW96" s="81">
        <v>0</v>
      </c>
      <c r="AX96" s="81">
        <v>0</v>
      </c>
      <c r="AY96" s="81">
        <v>0</v>
      </c>
      <c r="AZ96" s="81">
        <v>0</v>
      </c>
      <c r="BA96" s="81">
        <v>0</v>
      </c>
      <c r="BB96" s="81">
        <v>0</v>
      </c>
      <c r="BC96" s="81">
        <v>0</v>
      </c>
      <c r="BD96" s="81">
        <v>0</v>
      </c>
      <c r="BE96" s="81">
        <v>0</v>
      </c>
      <c r="BF96" s="81">
        <v>0</v>
      </c>
      <c r="BG96" s="81">
        <v>0</v>
      </c>
      <c r="BH96" s="81">
        <v>0</v>
      </c>
      <c r="BI96" s="81">
        <v>0</v>
      </c>
      <c r="BJ96" s="81">
        <v>0</v>
      </c>
      <c r="BK96" s="81">
        <v>3</v>
      </c>
      <c r="BL96" s="81">
        <v>0</v>
      </c>
      <c r="BM96" s="81">
        <v>0</v>
      </c>
      <c r="BN96" s="81">
        <v>0</v>
      </c>
      <c r="BO96" s="81">
        <v>19</v>
      </c>
      <c r="BP96" s="81">
        <v>0</v>
      </c>
      <c r="BQ96" s="81">
        <v>12</v>
      </c>
      <c r="BR96" s="81">
        <v>0</v>
      </c>
      <c r="BS96" s="81">
        <v>2</v>
      </c>
      <c r="BT96" s="81">
        <v>0</v>
      </c>
      <c r="BU96" s="81">
        <v>0</v>
      </c>
      <c r="BV96" s="81">
        <v>0</v>
      </c>
      <c r="BW96" s="81">
        <v>0</v>
      </c>
      <c r="BX96" s="81">
        <v>0</v>
      </c>
      <c r="BY96" s="81">
        <v>0</v>
      </c>
      <c r="BZ96" s="81">
        <v>0</v>
      </c>
      <c r="CA96" s="81">
        <v>7</v>
      </c>
      <c r="CB96" s="81">
        <v>4</v>
      </c>
      <c r="CC96" s="81">
        <v>0</v>
      </c>
      <c r="CD96" s="81">
        <v>0</v>
      </c>
      <c r="CE96" s="81">
        <v>3</v>
      </c>
      <c r="CF96" s="81">
        <v>0</v>
      </c>
      <c r="CG96" s="81">
        <v>0</v>
      </c>
      <c r="CH96" s="81">
        <v>0</v>
      </c>
      <c r="CI96" s="81">
        <v>0</v>
      </c>
      <c r="CJ96" s="81">
        <v>13</v>
      </c>
      <c r="CK96" s="81">
        <v>0</v>
      </c>
      <c r="CL96" s="81">
        <v>0</v>
      </c>
      <c r="CM96" s="81">
        <v>0</v>
      </c>
      <c r="CN96" s="81">
        <v>0</v>
      </c>
      <c r="CO96" s="81">
        <v>2</v>
      </c>
      <c r="CP96" s="81">
        <v>0</v>
      </c>
      <c r="CQ96" s="81">
        <v>0</v>
      </c>
      <c r="CR96" s="81">
        <v>13</v>
      </c>
      <c r="CS96" s="81">
        <v>3</v>
      </c>
      <c r="CT96" s="81">
        <v>5</v>
      </c>
      <c r="CU96" s="81">
        <v>4</v>
      </c>
      <c r="CV96" s="81">
        <v>0</v>
      </c>
      <c r="CW96" s="81">
        <v>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5</v>
      </c>
      <c r="DF96" s="81">
        <v>2</v>
      </c>
      <c r="DG96" s="81">
        <v>1</v>
      </c>
      <c r="DH96" s="81">
        <v>0</v>
      </c>
      <c r="DI96" s="81">
        <v>8</v>
      </c>
      <c r="DJ96" s="81">
        <v>0</v>
      </c>
      <c r="DK96" s="81">
        <v>0</v>
      </c>
      <c r="DL96" s="81">
        <v>22</v>
      </c>
      <c r="DM96" s="81">
        <v>18</v>
      </c>
      <c r="DN96" s="81">
        <v>32</v>
      </c>
      <c r="DO96" s="81">
        <v>23</v>
      </c>
      <c r="DP96" s="81">
        <v>21</v>
      </c>
      <c r="DQ96" s="81">
        <v>0</v>
      </c>
      <c r="DR96" s="81">
        <v>0</v>
      </c>
      <c r="DS96" s="81">
        <v>0</v>
      </c>
      <c r="DT96" s="81">
        <v>0</v>
      </c>
      <c r="DU96" s="81">
        <v>0</v>
      </c>
      <c r="DV96" s="81">
        <v>16</v>
      </c>
      <c r="DW96" s="81">
        <v>6</v>
      </c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  <c r="JG96" s="18"/>
      <c r="JH96" s="18"/>
      <c r="JI96" s="18"/>
      <c r="JJ96" s="18"/>
      <c r="JK96" s="18"/>
      <c r="JL96" s="18"/>
      <c r="JM96" s="18"/>
      <c r="JN96" s="18"/>
      <c r="JO96" s="18"/>
      <c r="JP96" s="18"/>
      <c r="JQ96" s="18"/>
      <c r="JR96" s="18"/>
      <c r="JS96" s="18"/>
      <c r="JT96" s="18"/>
      <c r="JU96" s="18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/>
      <c r="MI96" s="18"/>
      <c r="MJ96" s="18"/>
      <c r="MK96" s="18"/>
      <c r="ML96" s="18"/>
      <c r="MM96" s="18"/>
      <c r="MN96" s="18"/>
      <c r="MO96" s="18"/>
      <c r="MP96" s="18"/>
      <c r="MQ96" s="18"/>
      <c r="MR96" s="18"/>
      <c r="MS96" s="18"/>
      <c r="MT96" s="18"/>
      <c r="MU96" s="18"/>
      <c r="MV96" s="18"/>
      <c r="MW96" s="18"/>
      <c r="MX96" s="18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8"/>
      <c r="NX96" s="18"/>
      <c r="NY96" s="18"/>
      <c r="NZ96" s="18"/>
      <c r="OA96" s="18"/>
      <c r="OB96" s="18"/>
      <c r="OC96" s="18"/>
      <c r="OD96" s="18"/>
      <c r="OE96" s="18"/>
      <c r="OF96" s="18"/>
      <c r="OG96" s="18"/>
      <c r="OH96" s="18"/>
      <c r="OI96" s="18"/>
      <c r="OJ96" s="18"/>
      <c r="OK96" s="18"/>
      <c r="OL96" s="18"/>
      <c r="OM96" s="18"/>
      <c r="ON96" s="18"/>
      <c r="OO96" s="18"/>
      <c r="OP96" s="18"/>
      <c r="OQ96" s="18"/>
      <c r="OR96" s="18"/>
      <c r="OS96" s="18"/>
      <c r="OT96" s="18"/>
      <c r="OU96" s="18"/>
      <c r="OV96" s="18"/>
      <c r="OW96" s="18"/>
      <c r="OX96" s="18"/>
      <c r="OY96" s="18"/>
      <c r="OZ96" s="18"/>
      <c r="PA96" s="18"/>
      <c r="PB96" s="18"/>
      <c r="PC96" s="18"/>
      <c r="PD96" s="18"/>
      <c r="PE96" s="18"/>
      <c r="PF96" s="18"/>
      <c r="PG96" s="18"/>
      <c r="PH96" s="18"/>
      <c r="PI96" s="18"/>
      <c r="PJ96" s="18"/>
      <c r="PK96" s="18"/>
      <c r="PL96" s="18"/>
      <c r="PM96" s="18"/>
      <c r="PN96" s="18"/>
      <c r="PO96" s="18"/>
      <c r="PP96" s="18"/>
      <c r="PQ96" s="18"/>
      <c r="PR96" s="18"/>
      <c r="PS96" s="18"/>
      <c r="PT96" s="18"/>
      <c r="PU96" s="18"/>
      <c r="PV96" s="18"/>
      <c r="PW96" s="18"/>
      <c r="PX96" s="18"/>
      <c r="PY96" s="18"/>
      <c r="PZ96" s="18"/>
      <c r="QA96" s="18"/>
      <c r="QB96" s="18"/>
      <c r="QC96" s="18"/>
      <c r="QD96" s="18"/>
      <c r="QE96" s="18"/>
      <c r="QF96" s="18"/>
      <c r="QG96" s="18"/>
      <c r="QH96" s="18"/>
      <c r="QI96" s="18"/>
      <c r="QJ96" s="18"/>
      <c r="QK96" s="18"/>
      <c r="QL96" s="18"/>
      <c r="QM96" s="18"/>
      <c r="QN96" s="18"/>
      <c r="QO96" s="18"/>
      <c r="QP96" s="18"/>
      <c r="QQ96" s="18"/>
      <c r="QR96" s="18"/>
      <c r="QS96" s="18"/>
      <c r="QT96" s="18"/>
      <c r="QU96" s="18"/>
      <c r="QV96" s="18"/>
      <c r="QW96" s="18"/>
      <c r="QX96" s="18"/>
      <c r="QY96" s="18"/>
      <c r="QZ96" s="18"/>
      <c r="RA96" s="18"/>
      <c r="RB96" s="18"/>
      <c r="RC96" s="18"/>
      <c r="RD96" s="18"/>
      <c r="RE96" s="18"/>
      <c r="RF96" s="18"/>
      <c r="RG96" s="18"/>
      <c r="RH96" s="18"/>
      <c r="RI96" s="18"/>
      <c r="RJ96" s="18"/>
      <c r="RK96" s="18"/>
      <c r="RL96" s="18"/>
      <c r="RM96" s="18"/>
      <c r="RN96" s="18"/>
      <c r="RO96" s="18"/>
      <c r="RP96" s="18"/>
      <c r="RQ96" s="18"/>
      <c r="RR96" s="18"/>
      <c r="RS96" s="18"/>
      <c r="RT96" s="18"/>
      <c r="RU96" s="18"/>
      <c r="RV96" s="18"/>
      <c r="RW96" s="18"/>
      <c r="RX96" s="18"/>
      <c r="RY96" s="18"/>
      <c r="RZ96" s="18"/>
      <c r="SA96" s="18"/>
      <c r="SB96" s="18"/>
      <c r="SC96" s="18"/>
      <c r="SD96" s="18"/>
      <c r="SE96" s="18"/>
      <c r="SF96" s="18"/>
      <c r="SG96" s="18"/>
      <c r="SH96" s="18"/>
      <c r="SI96" s="18"/>
      <c r="SJ96" s="18"/>
      <c r="SK96" s="18"/>
      <c r="SL96" s="18"/>
      <c r="SM96" s="18"/>
      <c r="SN96" s="18"/>
      <c r="SO96" s="18"/>
      <c r="SP96" s="18"/>
      <c r="SQ96" s="18"/>
      <c r="SR96" s="18"/>
      <c r="SS96" s="18"/>
      <c r="ST96" s="18"/>
      <c r="SU96" s="18"/>
      <c r="SV96" s="18"/>
      <c r="SW96" s="18"/>
      <c r="SX96" s="18"/>
      <c r="SY96" s="18"/>
      <c r="SZ96" s="18"/>
      <c r="TA96" s="18"/>
      <c r="TB96" s="18"/>
      <c r="TC96" s="18"/>
      <c r="TD96" s="18"/>
      <c r="TE96" s="18"/>
      <c r="TF96" s="18"/>
      <c r="TG96" s="18"/>
      <c r="TH96" s="18"/>
      <c r="TI96" s="18"/>
      <c r="TJ96" s="18"/>
      <c r="TK96" s="18"/>
      <c r="TL96" s="18"/>
      <c r="TM96" s="18"/>
      <c r="TN96" s="18"/>
      <c r="TO96" s="18"/>
      <c r="TP96" s="18"/>
      <c r="TQ96" s="18"/>
      <c r="TR96" s="18"/>
      <c r="TS96" s="18"/>
      <c r="TT96" s="18"/>
      <c r="TU96" s="18"/>
      <c r="TV96" s="18"/>
      <c r="TW96" s="18"/>
      <c r="TX96" s="18"/>
      <c r="TY96" s="18"/>
      <c r="TZ96" s="18"/>
      <c r="UA96" s="18"/>
      <c r="UB96" s="18"/>
      <c r="UC96" s="18"/>
      <c r="UD96" s="18"/>
      <c r="UE96" s="18"/>
      <c r="UF96" s="18"/>
      <c r="UG96" s="18"/>
      <c r="UH96" s="18"/>
      <c r="UI96" s="18"/>
      <c r="UJ96" s="18"/>
      <c r="UK96" s="18"/>
      <c r="UL96" s="18"/>
      <c r="UM96" s="18"/>
      <c r="UN96" s="18"/>
      <c r="UO96" s="18"/>
      <c r="UP96" s="18"/>
      <c r="UQ96" s="18"/>
      <c r="UR96" s="18"/>
      <c r="US96" s="18"/>
      <c r="UT96" s="18"/>
      <c r="UU96" s="18"/>
      <c r="UV96" s="18"/>
      <c r="UW96" s="18"/>
      <c r="UX96" s="18"/>
      <c r="UY96" s="18"/>
      <c r="UZ96" s="18"/>
      <c r="VA96" s="18"/>
      <c r="VB96" s="18"/>
      <c r="VC96" s="18"/>
      <c r="VD96" s="18"/>
      <c r="VE96" s="18"/>
      <c r="VF96" s="18"/>
      <c r="VG96" s="18"/>
      <c r="VH96" s="18"/>
      <c r="VI96" s="18"/>
      <c r="VJ96" s="18"/>
      <c r="VK96" s="18"/>
      <c r="VL96" s="18"/>
      <c r="VM96" s="18"/>
      <c r="VN96" s="18"/>
      <c r="VO96" s="18"/>
      <c r="VP96" s="18"/>
      <c r="VQ96" s="18"/>
      <c r="VR96" s="18"/>
      <c r="VS96" s="18"/>
      <c r="VT96" s="18"/>
      <c r="VU96" s="18"/>
      <c r="VV96" s="18"/>
      <c r="VW96" s="18"/>
      <c r="VX96" s="18"/>
      <c r="VY96" s="18"/>
      <c r="VZ96" s="18"/>
      <c r="WA96" s="18"/>
      <c r="WB96" s="18"/>
      <c r="WC96" s="18"/>
      <c r="WD96" s="18"/>
      <c r="WE96" s="18"/>
      <c r="WF96" s="18"/>
      <c r="WG96" s="18"/>
      <c r="WH96" s="18"/>
      <c r="WI96" s="18"/>
      <c r="WJ96" s="18"/>
      <c r="WK96" s="18"/>
      <c r="WL96" s="18"/>
      <c r="WM96" s="18"/>
      <c r="WN96" s="18"/>
      <c r="WO96" s="18"/>
      <c r="WP96" s="18"/>
      <c r="WQ96" s="18"/>
      <c r="WR96" s="18"/>
      <c r="WS96" s="18"/>
      <c r="WT96" s="18"/>
      <c r="WU96" s="18"/>
      <c r="WV96" s="18"/>
      <c r="WW96" s="18"/>
      <c r="WX96" s="18"/>
      <c r="WY96" s="18"/>
      <c r="WZ96" s="18"/>
      <c r="XA96" s="18"/>
      <c r="XB96" s="18"/>
      <c r="XC96" s="18"/>
      <c r="XD96" s="18"/>
      <c r="XE96" s="18"/>
      <c r="XF96" s="18"/>
      <c r="XG96" s="18"/>
      <c r="XH96" s="18"/>
      <c r="XI96" s="18"/>
      <c r="XJ96" s="18"/>
      <c r="XK96" s="18"/>
      <c r="XL96" s="18"/>
      <c r="XM96" s="18"/>
      <c r="XN96" s="18"/>
      <c r="XO96" s="18"/>
      <c r="XP96" s="18"/>
      <c r="XQ96" s="18"/>
      <c r="XR96" s="18"/>
      <c r="XS96" s="18"/>
      <c r="XT96" s="18"/>
      <c r="XU96" s="18"/>
      <c r="XV96" s="18"/>
      <c r="XW96" s="18"/>
      <c r="XX96" s="18"/>
      <c r="XY96" s="18"/>
      <c r="XZ96" s="18"/>
      <c r="YA96" s="18"/>
      <c r="YB96" s="18"/>
      <c r="YC96" s="18"/>
      <c r="YD96" s="18"/>
      <c r="YE96" s="18"/>
      <c r="YF96" s="18"/>
      <c r="YG96" s="18"/>
      <c r="YH96" s="18"/>
      <c r="YI96" s="18"/>
      <c r="YJ96" s="18"/>
      <c r="YK96" s="18"/>
      <c r="YL96" s="18"/>
      <c r="YM96" s="18"/>
      <c r="YN96" s="18"/>
      <c r="YO96" s="18"/>
      <c r="YP96" s="18"/>
      <c r="YQ96" s="18"/>
      <c r="YR96" s="18"/>
      <c r="YS96" s="18"/>
      <c r="YT96" s="18"/>
      <c r="YU96" s="18"/>
      <c r="YV96" s="18"/>
      <c r="YW96" s="18"/>
      <c r="YX96" s="18"/>
      <c r="YY96" s="18"/>
      <c r="YZ96" s="18"/>
      <c r="ZA96" s="18"/>
      <c r="ZB96" s="18"/>
      <c r="ZC96" s="18"/>
      <c r="ZD96" s="18"/>
      <c r="ZE96" s="18"/>
      <c r="ZF96" s="18"/>
      <c r="ZG96" s="18"/>
      <c r="ZH96" s="18"/>
      <c r="ZI96" s="18"/>
      <c r="ZJ96" s="18"/>
      <c r="ZK96" s="18"/>
      <c r="ZL96" s="18"/>
      <c r="ZM96" s="18"/>
      <c r="ZN96" s="18"/>
      <c r="ZO96" s="18"/>
      <c r="ZP96" s="18"/>
      <c r="ZQ96" s="18"/>
      <c r="ZR96" s="18"/>
      <c r="ZS96" s="18"/>
      <c r="ZT96" s="18"/>
      <c r="ZU96" s="18"/>
      <c r="ZV96" s="18"/>
      <c r="ZW96" s="18"/>
      <c r="ZX96" s="18"/>
      <c r="ZY96" s="18"/>
      <c r="ZZ96" s="18"/>
      <c r="AAA96" s="18"/>
      <c r="AAB96" s="18"/>
      <c r="AAC96" s="18"/>
      <c r="AAD96" s="18"/>
      <c r="AAE96" s="18"/>
      <c r="AAF96" s="18"/>
      <c r="AAG96" s="18"/>
      <c r="AAH96" s="18"/>
      <c r="AAI96" s="18"/>
      <c r="AAJ96" s="18"/>
      <c r="AAK96" s="18"/>
      <c r="AAL96" s="18"/>
      <c r="AAM96" s="18"/>
      <c r="AAN96" s="18"/>
      <c r="AAO96" s="18"/>
      <c r="AAP96" s="18"/>
      <c r="AAQ96" s="18"/>
      <c r="AAR96" s="18"/>
      <c r="AAS96" s="18"/>
      <c r="AAT96" s="18"/>
      <c r="AAU96" s="18"/>
      <c r="AAV96" s="18"/>
      <c r="AAW96" s="18"/>
      <c r="AAX96" s="18"/>
      <c r="AAY96" s="18"/>
      <c r="AAZ96" s="18"/>
      <c r="ABA96" s="18"/>
      <c r="ABB96" s="18"/>
      <c r="ABC96" s="18"/>
      <c r="ABD96" s="18"/>
      <c r="ABE96" s="18"/>
      <c r="ABF96" s="18"/>
      <c r="ABG96" s="18"/>
      <c r="ABH96" s="18"/>
      <c r="ABI96" s="18"/>
      <c r="ABJ96" s="18"/>
      <c r="ABK96" s="18"/>
      <c r="ABL96" s="18"/>
      <c r="ABM96" s="18"/>
      <c r="ABN96" s="18"/>
      <c r="ABO96" s="18"/>
      <c r="ABP96" s="18"/>
      <c r="ABQ96" s="18"/>
      <c r="ABR96" s="18"/>
      <c r="ABS96" s="18"/>
      <c r="ABT96" s="18"/>
      <c r="ABU96" s="18"/>
      <c r="ABV96" s="18"/>
      <c r="ABW96" s="18"/>
      <c r="ABX96" s="18"/>
      <c r="ABY96" s="18"/>
      <c r="ABZ96" s="18"/>
      <c r="ACA96" s="18"/>
      <c r="ACB96" s="18"/>
      <c r="ACC96" s="18"/>
      <c r="ACD96" s="18"/>
      <c r="ACE96" s="18"/>
      <c r="ACF96" s="18"/>
      <c r="ACG96" s="18"/>
      <c r="ACH96" s="18"/>
      <c r="ACI96" s="18"/>
      <c r="ACJ96" s="18"/>
      <c r="ACK96" s="18"/>
      <c r="ACL96" s="18"/>
      <c r="ACM96" s="18"/>
      <c r="ACN96" s="18"/>
      <c r="ACO96" s="18"/>
      <c r="ACP96" s="18"/>
      <c r="ACQ96" s="18"/>
      <c r="ACR96" s="18"/>
      <c r="ACS96" s="18"/>
      <c r="ACT96" s="18"/>
      <c r="ACU96" s="18"/>
      <c r="ACV96" s="18"/>
      <c r="ACW96" s="18"/>
      <c r="ACX96" s="18"/>
      <c r="ACY96" s="18"/>
      <c r="ACZ96" s="18"/>
      <c r="ADA96" s="18"/>
      <c r="ADB96" s="18"/>
      <c r="ADC96" s="18"/>
      <c r="ADD96" s="18"/>
      <c r="ADE96" s="18"/>
      <c r="ADF96" s="18"/>
      <c r="ADG96" s="18"/>
    </row>
    <row r="97" spans="1:787" x14ac:dyDescent="0.25">
      <c r="A97" s="58" t="s">
        <v>513</v>
      </c>
      <c r="B97" s="58" t="s">
        <v>514</v>
      </c>
      <c r="C97" s="58" t="s">
        <v>515</v>
      </c>
      <c r="D97" s="59">
        <v>50700</v>
      </c>
      <c r="E97" s="59" t="str">
        <f>VLOOKUP(C97,Data_PulledFromUniProt!$B$2:$E$782,4,FALSE)</f>
        <v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v>
      </c>
      <c r="F97" s="58">
        <v>8.99</v>
      </c>
      <c r="G97" s="81">
        <v>0</v>
      </c>
      <c r="H97" s="81">
        <v>9</v>
      </c>
      <c r="I97" s="81">
        <v>0</v>
      </c>
      <c r="J97" s="81">
        <v>0</v>
      </c>
      <c r="K97" s="81">
        <v>1</v>
      </c>
      <c r="L97" s="81">
        <v>0</v>
      </c>
      <c r="M97" s="81">
        <v>0</v>
      </c>
      <c r="N97" s="81">
        <v>0</v>
      </c>
      <c r="O97" s="81">
        <v>0</v>
      </c>
      <c r="P97" s="81">
        <v>0.5</v>
      </c>
      <c r="Q97" s="81">
        <v>2</v>
      </c>
      <c r="R97" s="81">
        <v>0</v>
      </c>
      <c r="S97" s="81">
        <v>0</v>
      </c>
      <c r="T97" s="81">
        <v>0</v>
      </c>
      <c r="U97" s="81">
        <v>0</v>
      </c>
      <c r="V97" s="81">
        <v>0</v>
      </c>
      <c r="W97" s="81">
        <v>0</v>
      </c>
      <c r="X97" s="81">
        <v>0</v>
      </c>
      <c r="Y97" s="81">
        <v>0</v>
      </c>
      <c r="Z97" s="81">
        <v>6</v>
      </c>
      <c r="AA97" s="81">
        <v>0</v>
      </c>
      <c r="AB97" s="81">
        <v>0</v>
      </c>
      <c r="AC97" s="81">
        <v>2</v>
      </c>
      <c r="AD97" s="81">
        <v>1</v>
      </c>
      <c r="AE97" s="81">
        <v>0</v>
      </c>
      <c r="AF97" s="81">
        <v>6</v>
      </c>
      <c r="AG97" s="81">
        <v>2</v>
      </c>
      <c r="AH97" s="81">
        <v>3</v>
      </c>
      <c r="AI97" s="81">
        <v>0</v>
      </c>
      <c r="AJ97" s="81">
        <v>0</v>
      </c>
      <c r="AK97" s="81">
        <v>0</v>
      </c>
      <c r="AL97" s="81">
        <v>0</v>
      </c>
      <c r="AM97" s="81">
        <v>0</v>
      </c>
      <c r="AN97" s="81">
        <v>6</v>
      </c>
      <c r="AO97" s="81">
        <v>1</v>
      </c>
      <c r="AP97" s="81">
        <v>0</v>
      </c>
      <c r="AQ97" s="81">
        <v>2</v>
      </c>
      <c r="AR97" s="81">
        <v>0</v>
      </c>
      <c r="AS97" s="81">
        <v>0</v>
      </c>
      <c r="AT97" s="81">
        <v>0</v>
      </c>
      <c r="AU97" s="81">
        <v>0</v>
      </c>
      <c r="AV97" s="81">
        <v>0</v>
      </c>
      <c r="AW97" s="81">
        <v>0</v>
      </c>
      <c r="AX97" s="81">
        <v>0</v>
      </c>
      <c r="AY97" s="81">
        <v>0</v>
      </c>
      <c r="AZ97" s="81">
        <v>0</v>
      </c>
      <c r="BA97" s="81">
        <v>0</v>
      </c>
      <c r="BB97" s="81">
        <v>6</v>
      </c>
      <c r="BC97" s="81">
        <v>0</v>
      </c>
      <c r="BD97" s="81">
        <v>11</v>
      </c>
      <c r="BE97" s="81">
        <v>0</v>
      </c>
      <c r="BF97" s="81">
        <v>0</v>
      </c>
      <c r="BG97" s="81">
        <v>5.5</v>
      </c>
      <c r="BH97" s="81">
        <v>0</v>
      </c>
      <c r="BI97" s="81">
        <v>0</v>
      </c>
      <c r="BJ97" s="81">
        <v>0</v>
      </c>
      <c r="BK97" s="81">
        <v>0</v>
      </c>
      <c r="BL97" s="81">
        <v>0</v>
      </c>
      <c r="BM97" s="81">
        <v>0</v>
      </c>
      <c r="BN97" s="81">
        <v>0</v>
      </c>
      <c r="BO97" s="81">
        <v>0</v>
      </c>
      <c r="BP97" s="81">
        <v>0</v>
      </c>
      <c r="BQ97" s="81">
        <v>0</v>
      </c>
      <c r="BR97" s="81">
        <v>3</v>
      </c>
      <c r="BS97" s="81">
        <v>0</v>
      </c>
      <c r="BT97" s="81">
        <v>0</v>
      </c>
      <c r="BU97" s="81">
        <v>0</v>
      </c>
      <c r="BV97" s="81">
        <v>5</v>
      </c>
      <c r="BW97" s="81">
        <v>0</v>
      </c>
      <c r="BX97" s="81">
        <v>1</v>
      </c>
      <c r="BY97" s="81">
        <v>5</v>
      </c>
      <c r="BZ97" s="81">
        <v>0</v>
      </c>
      <c r="CA97" s="81">
        <v>1</v>
      </c>
      <c r="CB97" s="81">
        <v>0</v>
      </c>
      <c r="CC97" s="81">
        <v>10</v>
      </c>
      <c r="CD97" s="81">
        <v>0</v>
      </c>
      <c r="CE97" s="81">
        <v>15</v>
      </c>
      <c r="CF97" s="81">
        <v>1</v>
      </c>
      <c r="CG97" s="81">
        <v>0</v>
      </c>
      <c r="CH97" s="81">
        <v>3</v>
      </c>
      <c r="CI97" s="81">
        <v>0</v>
      </c>
      <c r="CJ97" s="81">
        <v>1</v>
      </c>
      <c r="CK97" s="81">
        <v>2</v>
      </c>
      <c r="CL97" s="81">
        <v>0</v>
      </c>
      <c r="CM97" s="81">
        <v>0</v>
      </c>
      <c r="CN97" s="81">
        <v>0</v>
      </c>
      <c r="CO97" s="81">
        <v>0</v>
      </c>
      <c r="CP97" s="81">
        <v>8</v>
      </c>
      <c r="CQ97" s="81">
        <v>1</v>
      </c>
      <c r="CR97" s="81">
        <v>4</v>
      </c>
      <c r="CS97" s="81">
        <v>11</v>
      </c>
      <c r="CT97" s="81">
        <v>8</v>
      </c>
      <c r="CU97" s="81">
        <v>6</v>
      </c>
      <c r="CV97" s="81">
        <v>0</v>
      </c>
      <c r="CW97" s="81">
        <v>0</v>
      </c>
      <c r="CX97" s="81">
        <v>2</v>
      </c>
      <c r="CY97" s="81">
        <v>0</v>
      </c>
      <c r="CZ97" s="81">
        <v>0</v>
      </c>
      <c r="DA97" s="81">
        <v>0</v>
      </c>
      <c r="DB97" s="81">
        <v>0</v>
      </c>
      <c r="DC97" s="81">
        <v>0</v>
      </c>
      <c r="DD97" s="81">
        <v>0</v>
      </c>
      <c r="DE97" s="81">
        <v>0</v>
      </c>
      <c r="DF97" s="81">
        <v>0</v>
      </c>
      <c r="DG97" s="81">
        <v>0</v>
      </c>
      <c r="DH97" s="81">
        <v>2</v>
      </c>
      <c r="DI97" s="81">
        <v>0</v>
      </c>
      <c r="DJ97" s="81">
        <v>0</v>
      </c>
      <c r="DK97" s="81">
        <v>1</v>
      </c>
      <c r="DL97" s="81">
        <v>0</v>
      </c>
      <c r="DM97" s="81">
        <v>0</v>
      </c>
      <c r="DN97" s="81">
        <v>0</v>
      </c>
      <c r="DO97" s="81">
        <v>2</v>
      </c>
      <c r="DP97" s="81">
        <v>12</v>
      </c>
      <c r="DQ97" s="81">
        <v>0</v>
      </c>
      <c r="DR97" s="81">
        <v>0</v>
      </c>
      <c r="DS97" s="81">
        <v>0</v>
      </c>
      <c r="DT97" s="81">
        <v>0</v>
      </c>
      <c r="DU97" s="81">
        <v>8</v>
      </c>
      <c r="DV97" s="81">
        <v>0</v>
      </c>
      <c r="DW97" s="81">
        <v>0</v>
      </c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  <c r="JG97" s="18"/>
      <c r="JH97" s="18"/>
      <c r="JI97" s="18"/>
      <c r="JJ97" s="18"/>
      <c r="JK97" s="18"/>
      <c r="JL97" s="18"/>
      <c r="JM97" s="18"/>
      <c r="JN97" s="18"/>
      <c r="JO97" s="18"/>
      <c r="JP97" s="18"/>
      <c r="JQ97" s="18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8"/>
      <c r="KP97" s="18"/>
      <c r="KQ97" s="18"/>
      <c r="KR97" s="18"/>
      <c r="KS97" s="18"/>
      <c r="KT97" s="18"/>
      <c r="KU97" s="18"/>
      <c r="KV97" s="18"/>
      <c r="KW97" s="18"/>
      <c r="KX97" s="18"/>
      <c r="KY97" s="18"/>
      <c r="KZ97" s="18"/>
      <c r="LA97" s="18"/>
      <c r="LB97" s="18"/>
      <c r="LC97" s="18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8"/>
      <c r="MG97" s="18"/>
      <c r="MH97" s="18"/>
      <c r="MI97" s="18"/>
      <c r="MJ97" s="18"/>
      <c r="MK97" s="18"/>
      <c r="ML97" s="18"/>
      <c r="MM97" s="18"/>
      <c r="MN97" s="18"/>
      <c r="MO97" s="18"/>
      <c r="MP97" s="18"/>
      <c r="MQ97" s="18"/>
      <c r="MR97" s="18"/>
      <c r="MS97" s="18"/>
      <c r="MT97" s="18"/>
      <c r="MU97" s="18"/>
      <c r="MV97" s="18"/>
      <c r="MW97" s="18"/>
      <c r="MX97" s="18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8"/>
      <c r="NX97" s="18"/>
      <c r="NY97" s="18"/>
      <c r="NZ97" s="18"/>
      <c r="OA97" s="18"/>
      <c r="OB97" s="18"/>
      <c r="OC97" s="18"/>
      <c r="OD97" s="18"/>
      <c r="OE97" s="18"/>
      <c r="OF97" s="18"/>
      <c r="OG97" s="18"/>
      <c r="OH97" s="18"/>
      <c r="OI97" s="18"/>
      <c r="OJ97" s="18"/>
      <c r="OK97" s="18"/>
      <c r="OL97" s="18"/>
      <c r="OM97" s="18"/>
      <c r="ON97" s="18"/>
      <c r="OO97" s="18"/>
      <c r="OP97" s="18"/>
      <c r="OQ97" s="18"/>
      <c r="OR97" s="18"/>
      <c r="OS97" s="18"/>
      <c r="OT97" s="18"/>
      <c r="OU97" s="18"/>
      <c r="OV97" s="18"/>
      <c r="OW97" s="18"/>
      <c r="OX97" s="18"/>
      <c r="OY97" s="18"/>
      <c r="OZ97" s="18"/>
      <c r="PA97" s="18"/>
      <c r="PB97" s="18"/>
      <c r="PC97" s="18"/>
      <c r="PD97" s="18"/>
      <c r="PE97" s="18"/>
      <c r="PF97" s="18"/>
      <c r="PG97" s="18"/>
      <c r="PH97" s="18"/>
      <c r="PI97" s="18"/>
      <c r="PJ97" s="18"/>
      <c r="PK97" s="18"/>
      <c r="PL97" s="18"/>
      <c r="PM97" s="18"/>
      <c r="PN97" s="18"/>
      <c r="PO97" s="18"/>
      <c r="PP97" s="18"/>
      <c r="PQ97" s="18"/>
      <c r="PR97" s="18"/>
      <c r="PS97" s="18"/>
      <c r="PT97" s="18"/>
      <c r="PU97" s="18"/>
      <c r="PV97" s="18"/>
      <c r="PW97" s="18"/>
      <c r="PX97" s="18"/>
      <c r="PY97" s="18"/>
      <c r="PZ97" s="18"/>
      <c r="QA97" s="18"/>
      <c r="QB97" s="18"/>
      <c r="QC97" s="18"/>
      <c r="QD97" s="18"/>
      <c r="QE97" s="18"/>
      <c r="QF97" s="18"/>
      <c r="QG97" s="18"/>
      <c r="QH97" s="18"/>
      <c r="QI97" s="18"/>
      <c r="QJ97" s="18"/>
      <c r="QK97" s="18"/>
      <c r="QL97" s="18"/>
      <c r="QM97" s="18"/>
      <c r="QN97" s="18"/>
      <c r="QO97" s="18"/>
      <c r="QP97" s="18"/>
      <c r="QQ97" s="18"/>
      <c r="QR97" s="18"/>
      <c r="QS97" s="18"/>
      <c r="QT97" s="18"/>
      <c r="QU97" s="18"/>
      <c r="QV97" s="18"/>
      <c r="QW97" s="18"/>
      <c r="QX97" s="18"/>
      <c r="QY97" s="18"/>
      <c r="QZ97" s="18"/>
      <c r="RA97" s="18"/>
      <c r="RB97" s="18"/>
      <c r="RC97" s="18"/>
      <c r="RD97" s="18"/>
      <c r="RE97" s="18"/>
      <c r="RF97" s="18"/>
      <c r="RG97" s="18"/>
      <c r="RH97" s="18"/>
      <c r="RI97" s="18"/>
      <c r="RJ97" s="18"/>
      <c r="RK97" s="18"/>
      <c r="RL97" s="18"/>
      <c r="RM97" s="18"/>
      <c r="RN97" s="18"/>
      <c r="RO97" s="18"/>
      <c r="RP97" s="18"/>
      <c r="RQ97" s="18"/>
      <c r="RR97" s="18"/>
      <c r="RS97" s="18"/>
      <c r="RT97" s="18"/>
      <c r="RU97" s="18"/>
      <c r="RV97" s="18"/>
      <c r="RW97" s="18"/>
      <c r="RX97" s="18"/>
      <c r="RY97" s="18"/>
      <c r="RZ97" s="18"/>
      <c r="SA97" s="18"/>
      <c r="SB97" s="18"/>
      <c r="SC97" s="18"/>
      <c r="SD97" s="18"/>
      <c r="SE97" s="18"/>
      <c r="SF97" s="18"/>
      <c r="SG97" s="18"/>
      <c r="SH97" s="18"/>
      <c r="SI97" s="18"/>
      <c r="SJ97" s="18"/>
      <c r="SK97" s="18"/>
      <c r="SL97" s="18"/>
      <c r="SM97" s="18"/>
      <c r="SN97" s="18"/>
      <c r="SO97" s="18"/>
      <c r="SP97" s="18"/>
      <c r="SQ97" s="18"/>
      <c r="SR97" s="18"/>
      <c r="SS97" s="18"/>
      <c r="ST97" s="18"/>
      <c r="SU97" s="18"/>
      <c r="SV97" s="18"/>
      <c r="SW97" s="18"/>
      <c r="SX97" s="18"/>
      <c r="SY97" s="18"/>
      <c r="SZ97" s="18"/>
      <c r="TA97" s="18"/>
      <c r="TB97" s="18"/>
      <c r="TC97" s="18"/>
      <c r="TD97" s="18"/>
      <c r="TE97" s="18"/>
      <c r="TF97" s="18"/>
      <c r="TG97" s="18"/>
      <c r="TH97" s="18"/>
      <c r="TI97" s="18"/>
      <c r="TJ97" s="18"/>
      <c r="TK97" s="18"/>
      <c r="TL97" s="18"/>
      <c r="TM97" s="18"/>
      <c r="TN97" s="18"/>
      <c r="TO97" s="18"/>
      <c r="TP97" s="18"/>
      <c r="TQ97" s="18"/>
      <c r="TR97" s="18"/>
      <c r="TS97" s="18"/>
      <c r="TT97" s="18"/>
      <c r="TU97" s="18"/>
      <c r="TV97" s="18"/>
      <c r="TW97" s="18"/>
      <c r="TX97" s="18"/>
      <c r="TY97" s="18"/>
      <c r="TZ97" s="18"/>
      <c r="UA97" s="18"/>
      <c r="UB97" s="18"/>
      <c r="UC97" s="18"/>
      <c r="UD97" s="18"/>
      <c r="UE97" s="18"/>
      <c r="UF97" s="18"/>
      <c r="UG97" s="18"/>
      <c r="UH97" s="18"/>
      <c r="UI97" s="18"/>
      <c r="UJ97" s="18"/>
      <c r="UK97" s="18"/>
      <c r="UL97" s="18"/>
      <c r="UM97" s="18"/>
      <c r="UN97" s="18"/>
      <c r="UO97" s="18"/>
      <c r="UP97" s="18"/>
      <c r="UQ97" s="18"/>
      <c r="UR97" s="18"/>
      <c r="US97" s="18"/>
      <c r="UT97" s="18"/>
      <c r="UU97" s="18"/>
      <c r="UV97" s="18"/>
      <c r="UW97" s="18"/>
      <c r="UX97" s="18"/>
      <c r="UY97" s="18"/>
      <c r="UZ97" s="18"/>
      <c r="VA97" s="18"/>
      <c r="VB97" s="18"/>
      <c r="VC97" s="18"/>
      <c r="VD97" s="18"/>
      <c r="VE97" s="18"/>
      <c r="VF97" s="18"/>
      <c r="VG97" s="18"/>
      <c r="VH97" s="18"/>
      <c r="VI97" s="18"/>
      <c r="VJ97" s="18"/>
      <c r="VK97" s="18"/>
      <c r="VL97" s="18"/>
      <c r="VM97" s="18"/>
      <c r="VN97" s="18"/>
      <c r="VO97" s="18"/>
      <c r="VP97" s="18"/>
      <c r="VQ97" s="18"/>
      <c r="VR97" s="18"/>
      <c r="VS97" s="18"/>
      <c r="VT97" s="18"/>
      <c r="VU97" s="18"/>
      <c r="VV97" s="18"/>
      <c r="VW97" s="18"/>
      <c r="VX97" s="18"/>
      <c r="VY97" s="18"/>
      <c r="VZ97" s="18"/>
      <c r="WA97" s="18"/>
      <c r="WB97" s="18"/>
      <c r="WC97" s="18"/>
      <c r="WD97" s="18"/>
      <c r="WE97" s="18"/>
      <c r="WF97" s="18"/>
      <c r="WG97" s="18"/>
      <c r="WH97" s="18"/>
      <c r="WI97" s="18"/>
      <c r="WJ97" s="18"/>
      <c r="WK97" s="18"/>
      <c r="WL97" s="18"/>
      <c r="WM97" s="18"/>
      <c r="WN97" s="18"/>
      <c r="WO97" s="18"/>
      <c r="WP97" s="18"/>
      <c r="WQ97" s="18"/>
      <c r="WR97" s="18"/>
      <c r="WS97" s="18"/>
      <c r="WT97" s="18"/>
      <c r="WU97" s="18"/>
      <c r="WV97" s="18"/>
      <c r="WW97" s="18"/>
      <c r="WX97" s="18"/>
      <c r="WY97" s="18"/>
      <c r="WZ97" s="18"/>
      <c r="XA97" s="18"/>
      <c r="XB97" s="18"/>
      <c r="XC97" s="18"/>
      <c r="XD97" s="18"/>
      <c r="XE97" s="18"/>
      <c r="XF97" s="18"/>
      <c r="XG97" s="18"/>
      <c r="XH97" s="18"/>
      <c r="XI97" s="18"/>
      <c r="XJ97" s="18"/>
      <c r="XK97" s="18"/>
      <c r="XL97" s="18"/>
      <c r="XM97" s="18"/>
      <c r="XN97" s="18"/>
      <c r="XO97" s="18"/>
      <c r="XP97" s="18"/>
      <c r="XQ97" s="18"/>
      <c r="XR97" s="18"/>
      <c r="XS97" s="18"/>
      <c r="XT97" s="18"/>
      <c r="XU97" s="18"/>
      <c r="XV97" s="18"/>
      <c r="XW97" s="18"/>
      <c r="XX97" s="18"/>
      <c r="XY97" s="18"/>
      <c r="XZ97" s="18"/>
      <c r="YA97" s="18"/>
      <c r="YB97" s="18"/>
      <c r="YC97" s="18"/>
      <c r="YD97" s="18"/>
      <c r="YE97" s="18"/>
      <c r="YF97" s="18"/>
      <c r="YG97" s="18"/>
      <c r="YH97" s="18"/>
      <c r="YI97" s="18"/>
      <c r="YJ97" s="18"/>
      <c r="YK97" s="18"/>
      <c r="YL97" s="18"/>
      <c r="YM97" s="18"/>
      <c r="YN97" s="18"/>
      <c r="YO97" s="18"/>
      <c r="YP97" s="18"/>
      <c r="YQ97" s="18"/>
      <c r="YR97" s="18"/>
      <c r="YS97" s="18"/>
      <c r="YT97" s="18"/>
      <c r="YU97" s="18"/>
      <c r="YV97" s="18"/>
      <c r="YW97" s="18"/>
      <c r="YX97" s="18"/>
      <c r="YY97" s="18"/>
      <c r="YZ97" s="18"/>
      <c r="ZA97" s="18"/>
      <c r="ZB97" s="18"/>
      <c r="ZC97" s="18"/>
      <c r="ZD97" s="18"/>
      <c r="ZE97" s="18"/>
      <c r="ZF97" s="18"/>
      <c r="ZG97" s="18"/>
      <c r="ZH97" s="18"/>
      <c r="ZI97" s="18"/>
      <c r="ZJ97" s="18"/>
      <c r="ZK97" s="18"/>
      <c r="ZL97" s="18"/>
      <c r="ZM97" s="18"/>
      <c r="ZN97" s="18"/>
      <c r="ZO97" s="18"/>
      <c r="ZP97" s="18"/>
      <c r="ZQ97" s="18"/>
      <c r="ZR97" s="18"/>
      <c r="ZS97" s="18"/>
      <c r="ZT97" s="18"/>
      <c r="ZU97" s="18"/>
      <c r="ZV97" s="18"/>
      <c r="ZW97" s="18"/>
      <c r="ZX97" s="18"/>
      <c r="ZY97" s="18"/>
      <c r="ZZ97" s="18"/>
      <c r="AAA97" s="18"/>
      <c r="AAB97" s="18"/>
      <c r="AAC97" s="18"/>
      <c r="AAD97" s="18"/>
      <c r="AAE97" s="18"/>
      <c r="AAF97" s="18"/>
      <c r="AAG97" s="18"/>
      <c r="AAH97" s="18"/>
      <c r="AAI97" s="18"/>
      <c r="AAJ97" s="18"/>
      <c r="AAK97" s="18"/>
      <c r="AAL97" s="18"/>
      <c r="AAM97" s="18"/>
      <c r="AAN97" s="18"/>
      <c r="AAO97" s="18"/>
      <c r="AAP97" s="18"/>
      <c r="AAQ97" s="18"/>
      <c r="AAR97" s="18"/>
      <c r="AAS97" s="18"/>
      <c r="AAT97" s="18"/>
      <c r="AAU97" s="18"/>
      <c r="AAV97" s="18"/>
      <c r="AAW97" s="18"/>
      <c r="AAX97" s="18"/>
      <c r="AAY97" s="18"/>
      <c r="AAZ97" s="18"/>
      <c r="ABA97" s="18"/>
      <c r="ABB97" s="18"/>
      <c r="ABC97" s="18"/>
      <c r="ABD97" s="18"/>
      <c r="ABE97" s="18"/>
      <c r="ABF97" s="18"/>
      <c r="ABG97" s="18"/>
      <c r="ABH97" s="18"/>
      <c r="ABI97" s="18"/>
      <c r="ABJ97" s="18"/>
      <c r="ABK97" s="18"/>
      <c r="ABL97" s="18"/>
      <c r="ABM97" s="18"/>
      <c r="ABN97" s="18"/>
      <c r="ABO97" s="18"/>
      <c r="ABP97" s="18"/>
      <c r="ABQ97" s="18"/>
      <c r="ABR97" s="18"/>
      <c r="ABS97" s="18"/>
      <c r="ABT97" s="18"/>
      <c r="ABU97" s="18"/>
      <c r="ABV97" s="18"/>
      <c r="ABW97" s="18"/>
      <c r="ABX97" s="18"/>
      <c r="ABY97" s="18"/>
      <c r="ABZ97" s="18"/>
      <c r="ACA97" s="18"/>
      <c r="ACB97" s="18"/>
      <c r="ACC97" s="18"/>
      <c r="ACD97" s="18"/>
      <c r="ACE97" s="18"/>
      <c r="ACF97" s="18"/>
      <c r="ACG97" s="18"/>
      <c r="ACH97" s="18"/>
      <c r="ACI97" s="18"/>
      <c r="ACJ97" s="18"/>
      <c r="ACK97" s="18"/>
      <c r="ACL97" s="18"/>
      <c r="ACM97" s="18"/>
      <c r="ACN97" s="18"/>
      <c r="ACO97" s="18"/>
      <c r="ACP97" s="18"/>
      <c r="ACQ97" s="18"/>
      <c r="ACR97" s="18"/>
      <c r="ACS97" s="18"/>
      <c r="ACT97" s="18"/>
      <c r="ACU97" s="18"/>
      <c r="ACV97" s="18"/>
      <c r="ACW97" s="18"/>
      <c r="ACX97" s="18"/>
      <c r="ACY97" s="18"/>
      <c r="ACZ97" s="18"/>
      <c r="ADA97" s="18"/>
      <c r="ADB97" s="18"/>
      <c r="ADC97" s="18"/>
      <c r="ADD97" s="18"/>
      <c r="ADE97" s="18"/>
      <c r="ADF97" s="18"/>
      <c r="ADG97" s="18"/>
    </row>
    <row r="98" spans="1:787" x14ac:dyDescent="0.25">
      <c r="A98" s="58" t="s">
        <v>516</v>
      </c>
      <c r="B98" s="58" t="s">
        <v>517</v>
      </c>
      <c r="C98" s="58" t="s">
        <v>518</v>
      </c>
      <c r="D98" s="59">
        <v>76700</v>
      </c>
      <c r="E98" s="59" t="str">
        <f>VLOOKUP(C98,Data_PulledFromUniProt!$B$2:$E$782,4,FALSE)</f>
        <v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v>
      </c>
      <c r="F98" s="58">
        <v>4.88</v>
      </c>
      <c r="G98" s="81">
        <v>20</v>
      </c>
      <c r="H98" s="81">
        <v>0</v>
      </c>
      <c r="I98" s="81">
        <v>0</v>
      </c>
      <c r="J98" s="81">
        <v>0</v>
      </c>
      <c r="K98" s="81">
        <v>0</v>
      </c>
      <c r="L98" s="81">
        <v>0</v>
      </c>
      <c r="M98" s="81">
        <v>1</v>
      </c>
      <c r="N98" s="81">
        <v>4</v>
      </c>
      <c r="O98" s="81">
        <v>3</v>
      </c>
      <c r="P98" s="81">
        <v>2.5</v>
      </c>
      <c r="Q98" s="81">
        <v>1</v>
      </c>
      <c r="R98" s="81">
        <v>5</v>
      </c>
      <c r="S98" s="81">
        <v>0</v>
      </c>
      <c r="T98" s="81">
        <v>0</v>
      </c>
      <c r="U98" s="81">
        <v>2</v>
      </c>
      <c r="V98" s="81">
        <v>0</v>
      </c>
      <c r="W98" s="81">
        <v>0</v>
      </c>
      <c r="X98" s="81">
        <v>5</v>
      </c>
      <c r="Y98" s="81">
        <v>0</v>
      </c>
      <c r="Z98" s="81">
        <v>8</v>
      </c>
      <c r="AA98" s="81">
        <v>0</v>
      </c>
      <c r="AB98" s="81">
        <v>0</v>
      </c>
      <c r="AC98" s="81">
        <v>0</v>
      </c>
      <c r="AD98" s="81">
        <v>0</v>
      </c>
      <c r="AE98" s="81">
        <v>0</v>
      </c>
      <c r="AF98" s="81">
        <v>0</v>
      </c>
      <c r="AG98" s="81">
        <v>0</v>
      </c>
      <c r="AH98" s="81">
        <v>0</v>
      </c>
      <c r="AI98" s="81">
        <v>0</v>
      </c>
      <c r="AJ98" s="81">
        <v>0</v>
      </c>
      <c r="AK98" s="81">
        <v>0</v>
      </c>
      <c r="AL98" s="81">
        <v>0</v>
      </c>
      <c r="AM98" s="81">
        <v>0</v>
      </c>
      <c r="AN98" s="81">
        <v>0</v>
      </c>
      <c r="AO98" s="81">
        <v>0</v>
      </c>
      <c r="AP98" s="81">
        <v>0</v>
      </c>
      <c r="AQ98" s="81">
        <v>0</v>
      </c>
      <c r="AR98" s="81">
        <v>0</v>
      </c>
      <c r="AS98" s="81">
        <v>6.5</v>
      </c>
      <c r="AT98" s="81">
        <v>0</v>
      </c>
      <c r="AU98" s="81">
        <v>0</v>
      </c>
      <c r="AV98" s="81">
        <v>0</v>
      </c>
      <c r="AW98" s="81">
        <v>0</v>
      </c>
      <c r="AX98" s="81">
        <v>0</v>
      </c>
      <c r="AY98" s="81">
        <v>0</v>
      </c>
      <c r="AZ98" s="81">
        <v>0</v>
      </c>
      <c r="BA98" s="81">
        <v>0</v>
      </c>
      <c r="BB98" s="81">
        <v>3</v>
      </c>
      <c r="BC98" s="81">
        <v>0</v>
      </c>
      <c r="BD98" s="81">
        <v>0</v>
      </c>
      <c r="BE98" s="81">
        <v>4</v>
      </c>
      <c r="BF98" s="81">
        <v>0</v>
      </c>
      <c r="BG98" s="81">
        <v>0</v>
      </c>
      <c r="BH98" s="81">
        <v>0</v>
      </c>
      <c r="BI98" s="81">
        <v>2</v>
      </c>
      <c r="BJ98" s="81">
        <v>6</v>
      </c>
      <c r="BK98" s="81">
        <v>0</v>
      </c>
      <c r="BL98" s="81">
        <v>0</v>
      </c>
      <c r="BM98" s="81">
        <v>15</v>
      </c>
      <c r="BN98" s="81">
        <v>0</v>
      </c>
      <c r="BO98" s="81">
        <v>0</v>
      </c>
      <c r="BP98" s="81">
        <v>0</v>
      </c>
      <c r="BQ98" s="81">
        <v>18</v>
      </c>
      <c r="BR98" s="81">
        <v>0</v>
      </c>
      <c r="BS98" s="81">
        <v>0</v>
      </c>
      <c r="BT98" s="81">
        <v>1</v>
      </c>
      <c r="BU98" s="81">
        <v>0</v>
      </c>
      <c r="BV98" s="81">
        <v>3</v>
      </c>
      <c r="BW98" s="81">
        <v>0</v>
      </c>
      <c r="BX98" s="81">
        <v>0</v>
      </c>
      <c r="BY98" s="81">
        <v>0</v>
      </c>
      <c r="BZ98" s="81">
        <v>0</v>
      </c>
      <c r="CA98" s="81">
        <v>0</v>
      </c>
      <c r="CB98" s="81">
        <v>0</v>
      </c>
      <c r="CC98" s="81">
        <v>0</v>
      </c>
      <c r="CD98" s="81">
        <v>0</v>
      </c>
      <c r="CE98" s="81">
        <v>0</v>
      </c>
      <c r="CF98" s="81">
        <v>0</v>
      </c>
      <c r="CG98" s="81">
        <v>0</v>
      </c>
      <c r="CH98" s="81">
        <v>3</v>
      </c>
      <c r="CI98" s="81">
        <v>0</v>
      </c>
      <c r="CJ98" s="81">
        <v>0</v>
      </c>
      <c r="CK98" s="81">
        <v>0</v>
      </c>
      <c r="CL98" s="81">
        <v>2</v>
      </c>
      <c r="CM98" s="81">
        <v>0</v>
      </c>
      <c r="CN98" s="81">
        <v>0</v>
      </c>
      <c r="CO98" s="81">
        <v>0</v>
      </c>
      <c r="CP98" s="81">
        <v>0</v>
      </c>
      <c r="CQ98" s="81">
        <v>0</v>
      </c>
      <c r="CR98" s="81">
        <v>0</v>
      </c>
      <c r="CS98" s="81">
        <v>5</v>
      </c>
      <c r="CT98" s="81">
        <v>0</v>
      </c>
      <c r="CU98" s="81">
        <v>0</v>
      </c>
      <c r="CV98" s="81">
        <v>0</v>
      </c>
      <c r="CW98" s="81">
        <v>0</v>
      </c>
      <c r="CX98" s="81">
        <v>2</v>
      </c>
      <c r="CY98" s="81">
        <v>0</v>
      </c>
      <c r="CZ98" s="81">
        <v>0</v>
      </c>
      <c r="DA98" s="81">
        <v>0</v>
      </c>
      <c r="DB98" s="81">
        <v>0</v>
      </c>
      <c r="DC98" s="81">
        <v>0</v>
      </c>
      <c r="DD98" s="81">
        <v>0</v>
      </c>
      <c r="DE98" s="81">
        <v>0</v>
      </c>
      <c r="DF98" s="81">
        <v>0</v>
      </c>
      <c r="DG98" s="81">
        <v>0</v>
      </c>
      <c r="DH98" s="81">
        <v>0</v>
      </c>
      <c r="DI98" s="81">
        <v>0</v>
      </c>
      <c r="DJ98" s="81">
        <v>0</v>
      </c>
      <c r="DK98" s="81">
        <v>0</v>
      </c>
      <c r="DL98" s="81">
        <v>0</v>
      </c>
      <c r="DM98" s="81">
        <v>0</v>
      </c>
      <c r="DN98" s="81">
        <v>0</v>
      </c>
      <c r="DO98" s="81">
        <v>0</v>
      </c>
      <c r="DP98" s="81">
        <v>0</v>
      </c>
      <c r="DQ98" s="81">
        <v>0</v>
      </c>
      <c r="DR98" s="81">
        <v>0</v>
      </c>
      <c r="DS98" s="81">
        <v>0</v>
      </c>
      <c r="DT98" s="81">
        <v>0</v>
      </c>
      <c r="DU98" s="81">
        <v>0</v>
      </c>
      <c r="DV98" s="81">
        <v>0</v>
      </c>
      <c r="DW98" s="81">
        <v>0</v>
      </c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  <c r="IZ98" s="18"/>
      <c r="JA98" s="18"/>
      <c r="JB98" s="18"/>
      <c r="JC98" s="18"/>
      <c r="JD98" s="18"/>
      <c r="JE98" s="18"/>
      <c r="JF98" s="18"/>
      <c r="JG98" s="18"/>
      <c r="JH98" s="18"/>
      <c r="JI98" s="18"/>
      <c r="JJ98" s="18"/>
      <c r="JK98" s="18"/>
      <c r="JL98" s="18"/>
      <c r="JM98" s="18"/>
      <c r="JN98" s="18"/>
      <c r="JO98" s="18"/>
      <c r="JP98" s="18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18"/>
      <c r="KP98" s="18"/>
      <c r="KQ98" s="18"/>
      <c r="KR98" s="18"/>
      <c r="KS98" s="18"/>
      <c r="KT98" s="18"/>
      <c r="KU98" s="18"/>
      <c r="KV98" s="18"/>
      <c r="KW98" s="18"/>
      <c r="KX98" s="18"/>
      <c r="KY98" s="18"/>
      <c r="KZ98" s="18"/>
      <c r="LA98" s="18"/>
      <c r="LB98" s="18"/>
      <c r="LC98" s="18"/>
      <c r="LD98" s="18"/>
      <c r="LE98" s="18"/>
      <c r="LF98" s="18"/>
      <c r="LG98" s="18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18"/>
      <c r="MG98" s="18"/>
      <c r="MH98" s="18"/>
      <c r="MI98" s="18"/>
      <c r="MJ98" s="18"/>
      <c r="MK98" s="18"/>
      <c r="ML98" s="18"/>
      <c r="MM98" s="18"/>
      <c r="MN98" s="18"/>
      <c r="MO98" s="18"/>
      <c r="MP98" s="18"/>
      <c r="MQ98" s="18"/>
      <c r="MR98" s="18"/>
      <c r="MS98" s="18"/>
      <c r="MT98" s="18"/>
      <c r="MU98" s="18"/>
      <c r="MV98" s="18"/>
      <c r="MW98" s="18"/>
      <c r="MX98" s="18"/>
      <c r="MY98" s="18"/>
      <c r="MZ98" s="18"/>
      <c r="NA98" s="18"/>
      <c r="NB98" s="18"/>
      <c r="NC98" s="18"/>
      <c r="ND98" s="18"/>
      <c r="NE98" s="18"/>
      <c r="NF98" s="18"/>
      <c r="NG98" s="18"/>
      <c r="NH98" s="18"/>
      <c r="NI98" s="18"/>
      <c r="NJ98" s="18"/>
      <c r="NK98" s="18"/>
      <c r="NL98" s="18"/>
      <c r="NM98" s="18"/>
      <c r="NN98" s="18"/>
      <c r="NO98" s="18"/>
      <c r="NP98" s="18"/>
      <c r="NQ98" s="18"/>
      <c r="NR98" s="18"/>
      <c r="NS98" s="18"/>
      <c r="NT98" s="18"/>
      <c r="NU98" s="18"/>
      <c r="NV98" s="18"/>
      <c r="NW98" s="18"/>
      <c r="NX98" s="18"/>
      <c r="NY98" s="18"/>
      <c r="NZ98" s="18"/>
      <c r="OA98" s="18"/>
      <c r="OB98" s="18"/>
      <c r="OC98" s="18"/>
      <c r="OD98" s="18"/>
      <c r="OE98" s="18"/>
      <c r="OF98" s="18"/>
      <c r="OG98" s="18"/>
      <c r="OH98" s="18"/>
      <c r="OI98" s="18"/>
      <c r="OJ98" s="18"/>
      <c r="OK98" s="18"/>
      <c r="OL98" s="18"/>
      <c r="OM98" s="18"/>
      <c r="ON98" s="18"/>
      <c r="OO98" s="18"/>
      <c r="OP98" s="18"/>
      <c r="OQ98" s="18"/>
      <c r="OR98" s="18"/>
      <c r="OS98" s="18"/>
      <c r="OT98" s="18"/>
      <c r="OU98" s="18"/>
      <c r="OV98" s="18"/>
      <c r="OW98" s="18"/>
      <c r="OX98" s="18"/>
      <c r="OY98" s="18"/>
      <c r="OZ98" s="18"/>
      <c r="PA98" s="18"/>
      <c r="PB98" s="18"/>
      <c r="PC98" s="18"/>
      <c r="PD98" s="18"/>
      <c r="PE98" s="18"/>
      <c r="PF98" s="18"/>
      <c r="PG98" s="18"/>
      <c r="PH98" s="18"/>
      <c r="PI98" s="18"/>
      <c r="PJ98" s="18"/>
      <c r="PK98" s="18"/>
      <c r="PL98" s="18"/>
      <c r="PM98" s="18"/>
      <c r="PN98" s="18"/>
      <c r="PO98" s="18"/>
      <c r="PP98" s="18"/>
      <c r="PQ98" s="18"/>
      <c r="PR98" s="18"/>
      <c r="PS98" s="18"/>
      <c r="PT98" s="18"/>
      <c r="PU98" s="18"/>
      <c r="PV98" s="18"/>
      <c r="PW98" s="18"/>
      <c r="PX98" s="18"/>
      <c r="PY98" s="18"/>
      <c r="PZ98" s="18"/>
      <c r="QA98" s="18"/>
      <c r="QB98" s="18"/>
      <c r="QC98" s="18"/>
      <c r="QD98" s="18"/>
      <c r="QE98" s="18"/>
      <c r="QF98" s="18"/>
      <c r="QG98" s="18"/>
      <c r="QH98" s="18"/>
      <c r="QI98" s="18"/>
      <c r="QJ98" s="18"/>
      <c r="QK98" s="18"/>
      <c r="QL98" s="18"/>
      <c r="QM98" s="18"/>
      <c r="QN98" s="18"/>
      <c r="QO98" s="18"/>
      <c r="QP98" s="18"/>
      <c r="QQ98" s="18"/>
      <c r="QR98" s="18"/>
      <c r="QS98" s="18"/>
      <c r="QT98" s="18"/>
      <c r="QU98" s="18"/>
      <c r="QV98" s="18"/>
      <c r="QW98" s="18"/>
      <c r="QX98" s="18"/>
      <c r="QY98" s="18"/>
      <c r="QZ98" s="18"/>
      <c r="RA98" s="18"/>
      <c r="RB98" s="18"/>
      <c r="RC98" s="18"/>
      <c r="RD98" s="18"/>
      <c r="RE98" s="18"/>
      <c r="RF98" s="18"/>
      <c r="RG98" s="18"/>
      <c r="RH98" s="18"/>
      <c r="RI98" s="18"/>
      <c r="RJ98" s="18"/>
      <c r="RK98" s="18"/>
      <c r="RL98" s="18"/>
      <c r="RM98" s="18"/>
      <c r="RN98" s="18"/>
      <c r="RO98" s="18"/>
      <c r="RP98" s="18"/>
      <c r="RQ98" s="18"/>
      <c r="RR98" s="18"/>
      <c r="RS98" s="18"/>
      <c r="RT98" s="18"/>
      <c r="RU98" s="18"/>
      <c r="RV98" s="18"/>
      <c r="RW98" s="18"/>
      <c r="RX98" s="18"/>
      <c r="RY98" s="18"/>
      <c r="RZ98" s="18"/>
      <c r="SA98" s="18"/>
      <c r="SB98" s="18"/>
      <c r="SC98" s="18"/>
      <c r="SD98" s="18"/>
      <c r="SE98" s="18"/>
      <c r="SF98" s="18"/>
      <c r="SG98" s="18"/>
      <c r="SH98" s="18"/>
      <c r="SI98" s="18"/>
      <c r="SJ98" s="18"/>
      <c r="SK98" s="18"/>
      <c r="SL98" s="18"/>
      <c r="SM98" s="18"/>
      <c r="SN98" s="18"/>
      <c r="SO98" s="18"/>
      <c r="SP98" s="18"/>
      <c r="SQ98" s="18"/>
      <c r="SR98" s="18"/>
      <c r="SS98" s="18"/>
      <c r="ST98" s="18"/>
      <c r="SU98" s="18"/>
      <c r="SV98" s="18"/>
      <c r="SW98" s="18"/>
      <c r="SX98" s="18"/>
      <c r="SY98" s="18"/>
      <c r="SZ98" s="18"/>
      <c r="TA98" s="18"/>
      <c r="TB98" s="18"/>
      <c r="TC98" s="18"/>
      <c r="TD98" s="18"/>
      <c r="TE98" s="18"/>
      <c r="TF98" s="18"/>
      <c r="TG98" s="18"/>
      <c r="TH98" s="18"/>
      <c r="TI98" s="18"/>
      <c r="TJ98" s="18"/>
      <c r="TK98" s="18"/>
      <c r="TL98" s="18"/>
      <c r="TM98" s="18"/>
      <c r="TN98" s="18"/>
      <c r="TO98" s="18"/>
      <c r="TP98" s="18"/>
      <c r="TQ98" s="18"/>
      <c r="TR98" s="18"/>
      <c r="TS98" s="18"/>
      <c r="TT98" s="18"/>
      <c r="TU98" s="18"/>
      <c r="TV98" s="18"/>
      <c r="TW98" s="18"/>
      <c r="TX98" s="18"/>
      <c r="TY98" s="18"/>
      <c r="TZ98" s="18"/>
      <c r="UA98" s="18"/>
      <c r="UB98" s="18"/>
      <c r="UC98" s="18"/>
      <c r="UD98" s="18"/>
      <c r="UE98" s="18"/>
      <c r="UF98" s="18"/>
      <c r="UG98" s="18"/>
      <c r="UH98" s="18"/>
      <c r="UI98" s="18"/>
      <c r="UJ98" s="18"/>
      <c r="UK98" s="18"/>
      <c r="UL98" s="18"/>
      <c r="UM98" s="18"/>
      <c r="UN98" s="18"/>
      <c r="UO98" s="18"/>
      <c r="UP98" s="18"/>
      <c r="UQ98" s="18"/>
      <c r="UR98" s="18"/>
      <c r="US98" s="18"/>
      <c r="UT98" s="18"/>
      <c r="UU98" s="18"/>
      <c r="UV98" s="18"/>
      <c r="UW98" s="18"/>
      <c r="UX98" s="18"/>
      <c r="UY98" s="18"/>
      <c r="UZ98" s="18"/>
      <c r="VA98" s="18"/>
      <c r="VB98" s="18"/>
      <c r="VC98" s="18"/>
      <c r="VD98" s="18"/>
      <c r="VE98" s="18"/>
      <c r="VF98" s="18"/>
      <c r="VG98" s="18"/>
      <c r="VH98" s="18"/>
      <c r="VI98" s="18"/>
      <c r="VJ98" s="18"/>
      <c r="VK98" s="18"/>
      <c r="VL98" s="18"/>
      <c r="VM98" s="18"/>
      <c r="VN98" s="18"/>
      <c r="VO98" s="18"/>
      <c r="VP98" s="18"/>
      <c r="VQ98" s="18"/>
      <c r="VR98" s="18"/>
      <c r="VS98" s="18"/>
      <c r="VT98" s="18"/>
      <c r="VU98" s="18"/>
      <c r="VV98" s="18"/>
      <c r="VW98" s="18"/>
      <c r="VX98" s="18"/>
      <c r="VY98" s="18"/>
      <c r="VZ98" s="18"/>
      <c r="WA98" s="18"/>
      <c r="WB98" s="18"/>
      <c r="WC98" s="18"/>
      <c r="WD98" s="18"/>
      <c r="WE98" s="18"/>
      <c r="WF98" s="18"/>
      <c r="WG98" s="18"/>
      <c r="WH98" s="18"/>
      <c r="WI98" s="18"/>
      <c r="WJ98" s="18"/>
      <c r="WK98" s="18"/>
      <c r="WL98" s="18"/>
      <c r="WM98" s="18"/>
      <c r="WN98" s="18"/>
      <c r="WO98" s="18"/>
      <c r="WP98" s="18"/>
      <c r="WQ98" s="18"/>
      <c r="WR98" s="18"/>
      <c r="WS98" s="18"/>
      <c r="WT98" s="18"/>
      <c r="WU98" s="18"/>
      <c r="WV98" s="18"/>
      <c r="WW98" s="18"/>
      <c r="WX98" s="18"/>
      <c r="WY98" s="18"/>
      <c r="WZ98" s="18"/>
      <c r="XA98" s="18"/>
      <c r="XB98" s="18"/>
      <c r="XC98" s="18"/>
      <c r="XD98" s="18"/>
      <c r="XE98" s="18"/>
      <c r="XF98" s="18"/>
      <c r="XG98" s="18"/>
      <c r="XH98" s="18"/>
      <c r="XI98" s="18"/>
      <c r="XJ98" s="18"/>
      <c r="XK98" s="18"/>
      <c r="XL98" s="18"/>
      <c r="XM98" s="18"/>
      <c r="XN98" s="18"/>
      <c r="XO98" s="18"/>
      <c r="XP98" s="18"/>
      <c r="XQ98" s="18"/>
      <c r="XR98" s="18"/>
      <c r="XS98" s="18"/>
      <c r="XT98" s="18"/>
      <c r="XU98" s="18"/>
      <c r="XV98" s="18"/>
      <c r="XW98" s="18"/>
      <c r="XX98" s="18"/>
      <c r="XY98" s="18"/>
      <c r="XZ98" s="18"/>
      <c r="YA98" s="18"/>
      <c r="YB98" s="18"/>
      <c r="YC98" s="18"/>
      <c r="YD98" s="18"/>
      <c r="YE98" s="18"/>
      <c r="YF98" s="18"/>
      <c r="YG98" s="18"/>
      <c r="YH98" s="18"/>
      <c r="YI98" s="18"/>
      <c r="YJ98" s="18"/>
      <c r="YK98" s="18"/>
      <c r="YL98" s="18"/>
      <c r="YM98" s="18"/>
      <c r="YN98" s="18"/>
      <c r="YO98" s="18"/>
      <c r="YP98" s="18"/>
      <c r="YQ98" s="18"/>
      <c r="YR98" s="18"/>
      <c r="YS98" s="18"/>
      <c r="YT98" s="18"/>
      <c r="YU98" s="18"/>
      <c r="YV98" s="18"/>
      <c r="YW98" s="18"/>
      <c r="YX98" s="18"/>
      <c r="YY98" s="18"/>
      <c r="YZ98" s="18"/>
      <c r="ZA98" s="18"/>
      <c r="ZB98" s="18"/>
      <c r="ZC98" s="18"/>
      <c r="ZD98" s="18"/>
      <c r="ZE98" s="18"/>
      <c r="ZF98" s="18"/>
      <c r="ZG98" s="18"/>
      <c r="ZH98" s="18"/>
      <c r="ZI98" s="18"/>
      <c r="ZJ98" s="18"/>
      <c r="ZK98" s="18"/>
      <c r="ZL98" s="18"/>
      <c r="ZM98" s="18"/>
      <c r="ZN98" s="18"/>
      <c r="ZO98" s="18"/>
      <c r="ZP98" s="18"/>
      <c r="ZQ98" s="18"/>
      <c r="ZR98" s="18"/>
      <c r="ZS98" s="18"/>
      <c r="ZT98" s="18"/>
      <c r="ZU98" s="18"/>
      <c r="ZV98" s="18"/>
      <c r="ZW98" s="18"/>
      <c r="ZX98" s="18"/>
      <c r="ZY98" s="18"/>
      <c r="ZZ98" s="18"/>
      <c r="AAA98" s="18"/>
      <c r="AAB98" s="18"/>
      <c r="AAC98" s="18"/>
      <c r="AAD98" s="18"/>
      <c r="AAE98" s="18"/>
      <c r="AAF98" s="18"/>
      <c r="AAG98" s="18"/>
      <c r="AAH98" s="18"/>
      <c r="AAI98" s="18"/>
      <c r="AAJ98" s="18"/>
      <c r="AAK98" s="18"/>
      <c r="AAL98" s="18"/>
      <c r="AAM98" s="18"/>
      <c r="AAN98" s="18"/>
      <c r="AAO98" s="18"/>
      <c r="AAP98" s="18"/>
      <c r="AAQ98" s="18"/>
      <c r="AAR98" s="18"/>
      <c r="AAS98" s="18"/>
      <c r="AAT98" s="18"/>
      <c r="AAU98" s="18"/>
      <c r="AAV98" s="18"/>
      <c r="AAW98" s="18"/>
      <c r="AAX98" s="18"/>
      <c r="AAY98" s="18"/>
      <c r="AAZ98" s="18"/>
      <c r="ABA98" s="18"/>
      <c r="ABB98" s="18"/>
      <c r="ABC98" s="18"/>
      <c r="ABD98" s="18"/>
      <c r="ABE98" s="18"/>
      <c r="ABF98" s="18"/>
      <c r="ABG98" s="18"/>
      <c r="ABH98" s="18"/>
      <c r="ABI98" s="18"/>
      <c r="ABJ98" s="18"/>
      <c r="ABK98" s="18"/>
      <c r="ABL98" s="18"/>
      <c r="ABM98" s="18"/>
      <c r="ABN98" s="18"/>
      <c r="ABO98" s="18"/>
      <c r="ABP98" s="18"/>
      <c r="ABQ98" s="18"/>
      <c r="ABR98" s="18"/>
      <c r="ABS98" s="18"/>
      <c r="ABT98" s="18"/>
      <c r="ABU98" s="18"/>
      <c r="ABV98" s="18"/>
      <c r="ABW98" s="18"/>
      <c r="ABX98" s="18"/>
      <c r="ABY98" s="18"/>
      <c r="ABZ98" s="18"/>
      <c r="ACA98" s="18"/>
      <c r="ACB98" s="18"/>
      <c r="ACC98" s="18"/>
      <c r="ACD98" s="18"/>
      <c r="ACE98" s="18"/>
      <c r="ACF98" s="18"/>
      <c r="ACG98" s="18"/>
      <c r="ACH98" s="18"/>
      <c r="ACI98" s="18"/>
      <c r="ACJ98" s="18"/>
      <c r="ACK98" s="18"/>
      <c r="ACL98" s="18"/>
      <c r="ACM98" s="18"/>
      <c r="ACN98" s="18"/>
      <c r="ACO98" s="18"/>
      <c r="ACP98" s="18"/>
      <c r="ACQ98" s="18"/>
      <c r="ACR98" s="18"/>
      <c r="ACS98" s="18"/>
      <c r="ACT98" s="18"/>
      <c r="ACU98" s="18"/>
      <c r="ACV98" s="18"/>
      <c r="ACW98" s="18"/>
      <c r="ACX98" s="18"/>
      <c r="ACY98" s="18"/>
      <c r="ACZ98" s="18"/>
      <c r="ADA98" s="18"/>
      <c r="ADB98" s="18"/>
      <c r="ADC98" s="18"/>
      <c r="ADD98" s="18"/>
      <c r="ADE98" s="18"/>
      <c r="ADF98" s="18"/>
      <c r="ADG98" s="18"/>
    </row>
    <row r="99" spans="1:787" x14ac:dyDescent="0.25">
      <c r="A99" s="58" t="s">
        <v>519</v>
      </c>
      <c r="B99" s="58" t="s">
        <v>520</v>
      </c>
      <c r="C99" s="58" t="s">
        <v>521</v>
      </c>
      <c r="D99" s="59">
        <v>39700</v>
      </c>
      <c r="E99" s="59" t="str">
        <f>VLOOKUP(C99,Data_PulledFromUniProt!$B$2:$E$782,4,FALSE)</f>
        <v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v>
      </c>
      <c r="F99" s="58">
        <v>5.18</v>
      </c>
      <c r="G99" s="81">
        <v>0</v>
      </c>
      <c r="H99" s="81">
        <v>0</v>
      </c>
      <c r="I99" s="81">
        <v>0</v>
      </c>
      <c r="J99" s="81">
        <v>0</v>
      </c>
      <c r="K99" s="81">
        <v>0</v>
      </c>
      <c r="L99" s="81">
        <v>0</v>
      </c>
      <c r="M99" s="81">
        <v>0</v>
      </c>
      <c r="N99" s="81">
        <v>0</v>
      </c>
      <c r="O99" s="81">
        <v>0</v>
      </c>
      <c r="P99" s="81">
        <v>2.5</v>
      </c>
      <c r="Q99" s="81">
        <v>14</v>
      </c>
      <c r="R99" s="81">
        <v>11</v>
      </c>
      <c r="S99" s="81">
        <v>0</v>
      </c>
      <c r="T99" s="81">
        <v>12</v>
      </c>
      <c r="U99" s="81">
        <v>28</v>
      </c>
      <c r="V99" s="81">
        <v>11</v>
      </c>
      <c r="W99" s="81">
        <v>0</v>
      </c>
      <c r="X99" s="81">
        <v>17</v>
      </c>
      <c r="Y99" s="81">
        <v>0</v>
      </c>
      <c r="Z99" s="81">
        <v>115</v>
      </c>
      <c r="AA99" s="81">
        <v>0</v>
      </c>
      <c r="AB99" s="81">
        <v>0</v>
      </c>
      <c r="AC99" s="81">
        <v>0</v>
      </c>
      <c r="AD99" s="81">
        <v>0</v>
      </c>
      <c r="AE99" s="81">
        <v>0</v>
      </c>
      <c r="AF99" s="81">
        <v>0</v>
      </c>
      <c r="AG99" s="81">
        <v>0</v>
      </c>
      <c r="AH99" s="81">
        <v>0</v>
      </c>
      <c r="AI99" s="81">
        <v>0</v>
      </c>
      <c r="AJ99" s="81">
        <v>0</v>
      </c>
      <c r="AK99" s="81">
        <v>2</v>
      </c>
      <c r="AL99" s="81">
        <v>0</v>
      </c>
      <c r="AM99" s="81">
        <v>0</v>
      </c>
      <c r="AN99" s="81">
        <v>0</v>
      </c>
      <c r="AO99" s="81">
        <v>0</v>
      </c>
      <c r="AP99" s="81">
        <v>0</v>
      </c>
      <c r="AQ99" s="81">
        <v>0</v>
      </c>
      <c r="AR99" s="81">
        <v>0</v>
      </c>
      <c r="AS99" s="81">
        <v>0</v>
      </c>
      <c r="AT99" s="81">
        <v>4</v>
      </c>
      <c r="AU99" s="81">
        <v>0</v>
      </c>
      <c r="AV99" s="81">
        <v>0</v>
      </c>
      <c r="AW99" s="81">
        <v>0</v>
      </c>
      <c r="AX99" s="81">
        <v>5</v>
      </c>
      <c r="AY99" s="81">
        <v>3</v>
      </c>
      <c r="AZ99" s="81">
        <v>0</v>
      </c>
      <c r="BA99" s="81">
        <v>45</v>
      </c>
      <c r="BB99" s="81">
        <v>0</v>
      </c>
      <c r="BC99" s="81">
        <v>0</v>
      </c>
      <c r="BD99" s="81">
        <v>0</v>
      </c>
      <c r="BE99" s="81">
        <v>0</v>
      </c>
      <c r="BF99" s="81">
        <v>0</v>
      </c>
      <c r="BG99" s="81">
        <v>0</v>
      </c>
      <c r="BH99" s="81">
        <v>33</v>
      </c>
      <c r="BI99" s="81">
        <v>0</v>
      </c>
      <c r="BJ99" s="81">
        <v>6</v>
      </c>
      <c r="BK99" s="81">
        <v>0</v>
      </c>
      <c r="BL99" s="81">
        <v>0</v>
      </c>
      <c r="BM99" s="81">
        <v>51</v>
      </c>
      <c r="BN99" s="81">
        <v>0</v>
      </c>
      <c r="BO99" s="81">
        <v>0</v>
      </c>
      <c r="BP99" s="81">
        <v>0</v>
      </c>
      <c r="BQ99" s="81">
        <v>0</v>
      </c>
      <c r="BR99" s="81">
        <v>0</v>
      </c>
      <c r="BS99" s="81">
        <v>0</v>
      </c>
      <c r="BT99" s="81">
        <v>0</v>
      </c>
      <c r="BU99" s="81">
        <v>0</v>
      </c>
      <c r="BV99" s="81">
        <v>16</v>
      </c>
      <c r="BW99" s="81">
        <v>6</v>
      </c>
      <c r="BX99" s="81">
        <v>0</v>
      </c>
      <c r="BY99" s="81">
        <v>23</v>
      </c>
      <c r="BZ99" s="81">
        <v>0</v>
      </c>
      <c r="CA99" s="81">
        <v>0</v>
      </c>
      <c r="CB99" s="81">
        <v>0</v>
      </c>
      <c r="CC99" s="81">
        <v>0</v>
      </c>
      <c r="CD99" s="81">
        <v>0</v>
      </c>
      <c r="CE99" s="81">
        <v>0</v>
      </c>
      <c r="CF99" s="81">
        <v>0</v>
      </c>
      <c r="CG99" s="81">
        <v>0</v>
      </c>
      <c r="CH99" s="81">
        <v>0</v>
      </c>
      <c r="CI99" s="81">
        <v>0</v>
      </c>
      <c r="CJ99" s="81">
        <v>0</v>
      </c>
      <c r="CK99" s="81">
        <v>0</v>
      </c>
      <c r="CL99" s="81">
        <v>0</v>
      </c>
      <c r="CM99" s="81">
        <v>0</v>
      </c>
      <c r="CN99" s="81">
        <v>2</v>
      </c>
      <c r="CO99" s="81">
        <v>0</v>
      </c>
      <c r="CP99" s="81">
        <v>7</v>
      </c>
      <c r="CQ99" s="81">
        <v>0</v>
      </c>
      <c r="CR99" s="81">
        <v>0</v>
      </c>
      <c r="CS99" s="81">
        <v>40</v>
      </c>
      <c r="CT99" s="81">
        <v>0</v>
      </c>
      <c r="CU99" s="81">
        <v>0</v>
      </c>
      <c r="CV99" s="81">
        <v>0</v>
      </c>
      <c r="CW99" s="81">
        <v>0</v>
      </c>
      <c r="CX99" s="81">
        <v>0</v>
      </c>
      <c r="CY99" s="81">
        <v>0</v>
      </c>
      <c r="CZ99" s="81">
        <v>5</v>
      </c>
      <c r="DA99" s="81">
        <v>0</v>
      </c>
      <c r="DB99" s="81">
        <v>22</v>
      </c>
      <c r="DC99" s="81">
        <v>0</v>
      </c>
      <c r="DD99" s="81">
        <v>35</v>
      </c>
      <c r="DE99" s="81">
        <v>0</v>
      </c>
      <c r="DF99" s="81">
        <v>0</v>
      </c>
      <c r="DG99" s="81">
        <v>0</v>
      </c>
      <c r="DH99" s="81">
        <v>0</v>
      </c>
      <c r="DI99" s="81">
        <v>0</v>
      </c>
      <c r="DJ99" s="81">
        <v>1</v>
      </c>
      <c r="DK99" s="81">
        <v>2</v>
      </c>
      <c r="DL99" s="81">
        <v>0</v>
      </c>
      <c r="DM99" s="81">
        <v>0</v>
      </c>
      <c r="DN99" s="81">
        <v>0</v>
      </c>
      <c r="DO99" s="81">
        <v>0</v>
      </c>
      <c r="DP99" s="81">
        <v>0</v>
      </c>
      <c r="DQ99" s="81">
        <v>0</v>
      </c>
      <c r="DR99" s="81">
        <v>3</v>
      </c>
      <c r="DS99" s="81">
        <v>2</v>
      </c>
      <c r="DT99" s="81">
        <v>5</v>
      </c>
      <c r="DU99" s="81">
        <v>3</v>
      </c>
      <c r="DV99" s="81">
        <v>17</v>
      </c>
      <c r="DW99" s="81">
        <v>33</v>
      </c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  <c r="IZ99" s="18"/>
      <c r="JA99" s="18"/>
      <c r="JB99" s="18"/>
      <c r="JC99" s="18"/>
      <c r="JD99" s="18"/>
      <c r="JE99" s="18"/>
      <c r="JF99" s="18"/>
      <c r="JG99" s="18"/>
      <c r="JH99" s="18"/>
      <c r="JI99" s="18"/>
      <c r="JJ99" s="18"/>
      <c r="JK99" s="18"/>
      <c r="JL99" s="18"/>
      <c r="JM99" s="18"/>
      <c r="JN99" s="18"/>
      <c r="JO99" s="18"/>
      <c r="JP99" s="18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8"/>
      <c r="KM99" s="18"/>
      <c r="KN99" s="18"/>
      <c r="KO99" s="18"/>
      <c r="KP99" s="18"/>
      <c r="KQ99" s="18"/>
      <c r="KR99" s="18"/>
      <c r="KS99" s="18"/>
      <c r="KT99" s="18"/>
      <c r="KU99" s="18"/>
      <c r="KV99" s="18"/>
      <c r="KW99" s="18"/>
      <c r="KX99" s="18"/>
      <c r="KY99" s="18"/>
      <c r="KZ99" s="18"/>
      <c r="LA99" s="18"/>
      <c r="LB99" s="18"/>
      <c r="LC99" s="18"/>
      <c r="LD99" s="18"/>
      <c r="LE99" s="18"/>
      <c r="LF99" s="18"/>
      <c r="LG99" s="18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18"/>
      <c r="MG99" s="18"/>
      <c r="MH99" s="18"/>
      <c r="MI99" s="18"/>
      <c r="MJ99" s="18"/>
      <c r="MK99" s="18"/>
      <c r="ML99" s="18"/>
      <c r="MM99" s="18"/>
      <c r="MN99" s="18"/>
      <c r="MO99" s="18"/>
      <c r="MP99" s="18"/>
      <c r="MQ99" s="18"/>
      <c r="MR99" s="18"/>
      <c r="MS99" s="18"/>
      <c r="MT99" s="18"/>
      <c r="MU99" s="18"/>
      <c r="MV99" s="18"/>
      <c r="MW99" s="18"/>
      <c r="MX99" s="18"/>
      <c r="MY99" s="18"/>
      <c r="MZ99" s="18"/>
      <c r="NA99" s="18"/>
      <c r="NB99" s="18"/>
      <c r="NC99" s="18"/>
      <c r="ND99" s="18"/>
      <c r="NE99" s="18"/>
      <c r="NF99" s="18"/>
      <c r="NG99" s="18"/>
      <c r="NH99" s="18"/>
      <c r="NI99" s="18"/>
      <c r="NJ99" s="18"/>
      <c r="NK99" s="18"/>
      <c r="NL99" s="18"/>
      <c r="NM99" s="18"/>
      <c r="NN99" s="18"/>
      <c r="NO99" s="18"/>
      <c r="NP99" s="18"/>
      <c r="NQ99" s="18"/>
      <c r="NR99" s="18"/>
      <c r="NS99" s="18"/>
      <c r="NT99" s="18"/>
      <c r="NU99" s="18"/>
      <c r="NV99" s="18"/>
      <c r="NW99" s="18"/>
      <c r="NX99" s="18"/>
      <c r="NY99" s="18"/>
      <c r="NZ99" s="18"/>
      <c r="OA99" s="18"/>
      <c r="OB99" s="18"/>
      <c r="OC99" s="18"/>
      <c r="OD99" s="18"/>
      <c r="OE99" s="18"/>
      <c r="OF99" s="18"/>
      <c r="OG99" s="18"/>
      <c r="OH99" s="18"/>
      <c r="OI99" s="18"/>
      <c r="OJ99" s="18"/>
      <c r="OK99" s="18"/>
      <c r="OL99" s="18"/>
      <c r="OM99" s="18"/>
      <c r="ON99" s="18"/>
      <c r="OO99" s="18"/>
      <c r="OP99" s="18"/>
      <c r="OQ99" s="18"/>
      <c r="OR99" s="18"/>
      <c r="OS99" s="18"/>
      <c r="OT99" s="18"/>
      <c r="OU99" s="18"/>
      <c r="OV99" s="18"/>
      <c r="OW99" s="18"/>
      <c r="OX99" s="18"/>
      <c r="OY99" s="18"/>
      <c r="OZ99" s="18"/>
      <c r="PA99" s="18"/>
      <c r="PB99" s="18"/>
      <c r="PC99" s="18"/>
      <c r="PD99" s="18"/>
      <c r="PE99" s="18"/>
      <c r="PF99" s="18"/>
      <c r="PG99" s="18"/>
      <c r="PH99" s="18"/>
      <c r="PI99" s="18"/>
      <c r="PJ99" s="18"/>
      <c r="PK99" s="18"/>
      <c r="PL99" s="18"/>
      <c r="PM99" s="18"/>
      <c r="PN99" s="18"/>
      <c r="PO99" s="18"/>
      <c r="PP99" s="18"/>
      <c r="PQ99" s="18"/>
      <c r="PR99" s="18"/>
      <c r="PS99" s="18"/>
      <c r="PT99" s="18"/>
      <c r="PU99" s="18"/>
      <c r="PV99" s="18"/>
      <c r="PW99" s="18"/>
      <c r="PX99" s="18"/>
      <c r="PY99" s="18"/>
      <c r="PZ99" s="18"/>
      <c r="QA99" s="18"/>
      <c r="QB99" s="18"/>
      <c r="QC99" s="18"/>
      <c r="QD99" s="18"/>
      <c r="QE99" s="18"/>
      <c r="QF99" s="18"/>
      <c r="QG99" s="18"/>
      <c r="QH99" s="18"/>
      <c r="QI99" s="18"/>
      <c r="QJ99" s="18"/>
      <c r="QK99" s="18"/>
      <c r="QL99" s="18"/>
      <c r="QM99" s="18"/>
      <c r="QN99" s="18"/>
      <c r="QO99" s="18"/>
      <c r="QP99" s="18"/>
      <c r="QQ99" s="18"/>
      <c r="QR99" s="18"/>
      <c r="QS99" s="18"/>
      <c r="QT99" s="18"/>
      <c r="QU99" s="18"/>
      <c r="QV99" s="18"/>
      <c r="QW99" s="18"/>
      <c r="QX99" s="18"/>
      <c r="QY99" s="18"/>
      <c r="QZ99" s="18"/>
      <c r="RA99" s="18"/>
      <c r="RB99" s="18"/>
      <c r="RC99" s="18"/>
      <c r="RD99" s="18"/>
      <c r="RE99" s="18"/>
      <c r="RF99" s="18"/>
      <c r="RG99" s="18"/>
      <c r="RH99" s="18"/>
      <c r="RI99" s="18"/>
      <c r="RJ99" s="18"/>
      <c r="RK99" s="18"/>
      <c r="RL99" s="18"/>
      <c r="RM99" s="18"/>
      <c r="RN99" s="18"/>
      <c r="RO99" s="18"/>
      <c r="RP99" s="18"/>
      <c r="RQ99" s="18"/>
      <c r="RR99" s="18"/>
      <c r="RS99" s="18"/>
      <c r="RT99" s="18"/>
      <c r="RU99" s="18"/>
      <c r="RV99" s="18"/>
      <c r="RW99" s="18"/>
      <c r="RX99" s="18"/>
      <c r="RY99" s="18"/>
      <c r="RZ99" s="18"/>
      <c r="SA99" s="18"/>
      <c r="SB99" s="18"/>
      <c r="SC99" s="18"/>
      <c r="SD99" s="18"/>
      <c r="SE99" s="18"/>
      <c r="SF99" s="18"/>
      <c r="SG99" s="18"/>
      <c r="SH99" s="18"/>
      <c r="SI99" s="18"/>
      <c r="SJ99" s="18"/>
      <c r="SK99" s="18"/>
      <c r="SL99" s="18"/>
      <c r="SM99" s="18"/>
      <c r="SN99" s="18"/>
      <c r="SO99" s="18"/>
      <c r="SP99" s="18"/>
      <c r="SQ99" s="18"/>
      <c r="SR99" s="18"/>
      <c r="SS99" s="18"/>
      <c r="ST99" s="18"/>
      <c r="SU99" s="18"/>
      <c r="SV99" s="18"/>
      <c r="SW99" s="18"/>
      <c r="SX99" s="18"/>
      <c r="SY99" s="18"/>
      <c r="SZ99" s="18"/>
      <c r="TA99" s="18"/>
      <c r="TB99" s="18"/>
      <c r="TC99" s="18"/>
      <c r="TD99" s="18"/>
      <c r="TE99" s="18"/>
      <c r="TF99" s="18"/>
      <c r="TG99" s="18"/>
      <c r="TH99" s="18"/>
      <c r="TI99" s="18"/>
      <c r="TJ99" s="18"/>
      <c r="TK99" s="18"/>
      <c r="TL99" s="18"/>
      <c r="TM99" s="18"/>
      <c r="TN99" s="18"/>
      <c r="TO99" s="18"/>
      <c r="TP99" s="18"/>
      <c r="TQ99" s="18"/>
      <c r="TR99" s="18"/>
      <c r="TS99" s="18"/>
      <c r="TT99" s="18"/>
      <c r="TU99" s="18"/>
      <c r="TV99" s="18"/>
      <c r="TW99" s="18"/>
      <c r="TX99" s="18"/>
      <c r="TY99" s="18"/>
      <c r="TZ99" s="18"/>
      <c r="UA99" s="18"/>
      <c r="UB99" s="18"/>
      <c r="UC99" s="18"/>
      <c r="UD99" s="18"/>
      <c r="UE99" s="18"/>
      <c r="UF99" s="18"/>
      <c r="UG99" s="18"/>
      <c r="UH99" s="18"/>
      <c r="UI99" s="18"/>
      <c r="UJ99" s="18"/>
      <c r="UK99" s="18"/>
      <c r="UL99" s="18"/>
      <c r="UM99" s="18"/>
      <c r="UN99" s="18"/>
      <c r="UO99" s="18"/>
      <c r="UP99" s="18"/>
      <c r="UQ99" s="18"/>
      <c r="UR99" s="18"/>
      <c r="US99" s="18"/>
      <c r="UT99" s="18"/>
      <c r="UU99" s="18"/>
      <c r="UV99" s="18"/>
      <c r="UW99" s="18"/>
      <c r="UX99" s="18"/>
      <c r="UY99" s="18"/>
      <c r="UZ99" s="18"/>
      <c r="VA99" s="18"/>
      <c r="VB99" s="18"/>
      <c r="VC99" s="18"/>
      <c r="VD99" s="18"/>
      <c r="VE99" s="18"/>
      <c r="VF99" s="18"/>
      <c r="VG99" s="18"/>
      <c r="VH99" s="18"/>
      <c r="VI99" s="18"/>
      <c r="VJ99" s="18"/>
      <c r="VK99" s="18"/>
      <c r="VL99" s="18"/>
      <c r="VM99" s="18"/>
      <c r="VN99" s="18"/>
      <c r="VO99" s="18"/>
      <c r="VP99" s="18"/>
      <c r="VQ99" s="18"/>
      <c r="VR99" s="18"/>
      <c r="VS99" s="18"/>
      <c r="VT99" s="18"/>
      <c r="VU99" s="18"/>
      <c r="VV99" s="18"/>
      <c r="VW99" s="18"/>
      <c r="VX99" s="18"/>
      <c r="VY99" s="18"/>
      <c r="VZ99" s="18"/>
      <c r="WA99" s="18"/>
      <c r="WB99" s="18"/>
      <c r="WC99" s="18"/>
      <c r="WD99" s="18"/>
      <c r="WE99" s="18"/>
      <c r="WF99" s="18"/>
      <c r="WG99" s="18"/>
      <c r="WH99" s="18"/>
      <c r="WI99" s="18"/>
      <c r="WJ99" s="18"/>
      <c r="WK99" s="18"/>
      <c r="WL99" s="18"/>
      <c r="WM99" s="18"/>
      <c r="WN99" s="18"/>
      <c r="WO99" s="18"/>
      <c r="WP99" s="18"/>
      <c r="WQ99" s="18"/>
      <c r="WR99" s="18"/>
      <c r="WS99" s="18"/>
      <c r="WT99" s="18"/>
      <c r="WU99" s="18"/>
      <c r="WV99" s="18"/>
      <c r="WW99" s="18"/>
      <c r="WX99" s="18"/>
      <c r="WY99" s="18"/>
      <c r="WZ99" s="18"/>
      <c r="XA99" s="18"/>
      <c r="XB99" s="18"/>
      <c r="XC99" s="18"/>
      <c r="XD99" s="18"/>
      <c r="XE99" s="18"/>
      <c r="XF99" s="18"/>
      <c r="XG99" s="18"/>
      <c r="XH99" s="18"/>
      <c r="XI99" s="18"/>
      <c r="XJ99" s="18"/>
      <c r="XK99" s="18"/>
      <c r="XL99" s="18"/>
      <c r="XM99" s="18"/>
      <c r="XN99" s="18"/>
      <c r="XO99" s="18"/>
      <c r="XP99" s="18"/>
      <c r="XQ99" s="18"/>
      <c r="XR99" s="18"/>
      <c r="XS99" s="18"/>
      <c r="XT99" s="18"/>
      <c r="XU99" s="18"/>
      <c r="XV99" s="18"/>
      <c r="XW99" s="18"/>
      <c r="XX99" s="18"/>
      <c r="XY99" s="18"/>
      <c r="XZ99" s="18"/>
      <c r="YA99" s="18"/>
      <c r="YB99" s="18"/>
      <c r="YC99" s="18"/>
      <c r="YD99" s="18"/>
      <c r="YE99" s="18"/>
      <c r="YF99" s="18"/>
      <c r="YG99" s="18"/>
      <c r="YH99" s="18"/>
      <c r="YI99" s="18"/>
      <c r="YJ99" s="18"/>
      <c r="YK99" s="18"/>
      <c r="YL99" s="18"/>
      <c r="YM99" s="18"/>
      <c r="YN99" s="18"/>
      <c r="YO99" s="18"/>
      <c r="YP99" s="18"/>
      <c r="YQ99" s="18"/>
      <c r="YR99" s="18"/>
      <c r="YS99" s="18"/>
      <c r="YT99" s="18"/>
      <c r="YU99" s="18"/>
      <c r="YV99" s="18"/>
      <c r="YW99" s="18"/>
      <c r="YX99" s="18"/>
      <c r="YY99" s="18"/>
      <c r="YZ99" s="18"/>
      <c r="ZA99" s="18"/>
      <c r="ZB99" s="18"/>
      <c r="ZC99" s="18"/>
      <c r="ZD99" s="18"/>
      <c r="ZE99" s="18"/>
      <c r="ZF99" s="18"/>
      <c r="ZG99" s="18"/>
      <c r="ZH99" s="18"/>
      <c r="ZI99" s="18"/>
      <c r="ZJ99" s="18"/>
      <c r="ZK99" s="18"/>
      <c r="ZL99" s="18"/>
      <c r="ZM99" s="18"/>
      <c r="ZN99" s="18"/>
      <c r="ZO99" s="18"/>
      <c r="ZP99" s="18"/>
      <c r="ZQ99" s="18"/>
      <c r="ZR99" s="18"/>
      <c r="ZS99" s="18"/>
      <c r="ZT99" s="18"/>
      <c r="ZU99" s="18"/>
      <c r="ZV99" s="18"/>
      <c r="ZW99" s="18"/>
      <c r="ZX99" s="18"/>
      <c r="ZY99" s="18"/>
      <c r="ZZ99" s="18"/>
      <c r="AAA99" s="18"/>
      <c r="AAB99" s="18"/>
      <c r="AAC99" s="18"/>
      <c r="AAD99" s="18"/>
      <c r="AAE99" s="18"/>
      <c r="AAF99" s="18"/>
      <c r="AAG99" s="18"/>
      <c r="AAH99" s="18"/>
      <c r="AAI99" s="18"/>
      <c r="AAJ99" s="18"/>
      <c r="AAK99" s="18"/>
      <c r="AAL99" s="18"/>
      <c r="AAM99" s="18"/>
      <c r="AAN99" s="18"/>
      <c r="AAO99" s="18"/>
      <c r="AAP99" s="18"/>
      <c r="AAQ99" s="18"/>
      <c r="AAR99" s="18"/>
      <c r="AAS99" s="18"/>
      <c r="AAT99" s="18"/>
      <c r="AAU99" s="18"/>
      <c r="AAV99" s="18"/>
      <c r="AAW99" s="18"/>
      <c r="AAX99" s="18"/>
      <c r="AAY99" s="18"/>
      <c r="AAZ99" s="18"/>
      <c r="ABA99" s="18"/>
      <c r="ABB99" s="18"/>
      <c r="ABC99" s="18"/>
      <c r="ABD99" s="18"/>
      <c r="ABE99" s="18"/>
      <c r="ABF99" s="18"/>
      <c r="ABG99" s="18"/>
      <c r="ABH99" s="18"/>
      <c r="ABI99" s="18"/>
      <c r="ABJ99" s="18"/>
      <c r="ABK99" s="18"/>
      <c r="ABL99" s="18"/>
      <c r="ABM99" s="18"/>
      <c r="ABN99" s="18"/>
      <c r="ABO99" s="18"/>
      <c r="ABP99" s="18"/>
      <c r="ABQ99" s="18"/>
      <c r="ABR99" s="18"/>
      <c r="ABS99" s="18"/>
      <c r="ABT99" s="18"/>
      <c r="ABU99" s="18"/>
      <c r="ABV99" s="18"/>
      <c r="ABW99" s="18"/>
      <c r="ABX99" s="18"/>
      <c r="ABY99" s="18"/>
      <c r="ABZ99" s="18"/>
      <c r="ACA99" s="18"/>
      <c r="ACB99" s="18"/>
      <c r="ACC99" s="18"/>
      <c r="ACD99" s="18"/>
      <c r="ACE99" s="18"/>
      <c r="ACF99" s="18"/>
      <c r="ACG99" s="18"/>
      <c r="ACH99" s="18"/>
      <c r="ACI99" s="18"/>
      <c r="ACJ99" s="18"/>
      <c r="ACK99" s="18"/>
      <c r="ACL99" s="18"/>
      <c r="ACM99" s="18"/>
      <c r="ACN99" s="18"/>
      <c r="ACO99" s="18"/>
      <c r="ACP99" s="18"/>
      <c r="ACQ99" s="18"/>
      <c r="ACR99" s="18"/>
      <c r="ACS99" s="18"/>
      <c r="ACT99" s="18"/>
      <c r="ACU99" s="18"/>
      <c r="ACV99" s="18"/>
      <c r="ACW99" s="18"/>
      <c r="ACX99" s="18"/>
      <c r="ACY99" s="18"/>
      <c r="ACZ99" s="18"/>
      <c r="ADA99" s="18"/>
      <c r="ADB99" s="18"/>
      <c r="ADC99" s="18"/>
      <c r="ADD99" s="18"/>
      <c r="ADE99" s="18"/>
      <c r="ADF99" s="18"/>
      <c r="ADG99" s="18"/>
    </row>
    <row r="100" spans="1:787" x14ac:dyDescent="0.25">
      <c r="A100" s="58" t="s">
        <v>522</v>
      </c>
      <c r="B100" s="58" t="s">
        <v>523</v>
      </c>
      <c r="C100" s="58" t="s">
        <v>524</v>
      </c>
      <c r="D100" s="59">
        <v>78200</v>
      </c>
      <c r="E100" s="59" t="str">
        <f>VLOOKUP(C100,Data_PulledFromUniProt!$B$2:$E$782,4,FALSE)</f>
        <v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v>
      </c>
      <c r="F100" s="58">
        <v>9.01</v>
      </c>
      <c r="G100" s="81">
        <v>21</v>
      </c>
      <c r="H100" s="81">
        <v>0</v>
      </c>
      <c r="I100" s="81">
        <v>13</v>
      </c>
      <c r="J100" s="81">
        <v>16</v>
      </c>
      <c r="K100" s="81">
        <v>0</v>
      </c>
      <c r="L100" s="81">
        <v>37</v>
      </c>
      <c r="M100" s="81">
        <v>0</v>
      </c>
      <c r="N100" s="81">
        <v>0</v>
      </c>
      <c r="O100" s="81">
        <v>0</v>
      </c>
      <c r="P100" s="81">
        <v>0</v>
      </c>
      <c r="Q100" s="81">
        <v>0</v>
      </c>
      <c r="R100" s="81">
        <v>0</v>
      </c>
      <c r="S100" s="81">
        <v>0</v>
      </c>
      <c r="T100" s="81">
        <v>0</v>
      </c>
      <c r="U100" s="81">
        <v>0</v>
      </c>
      <c r="V100" s="81">
        <v>0</v>
      </c>
      <c r="W100" s="81">
        <v>3.33</v>
      </c>
      <c r="X100" s="81">
        <v>0</v>
      </c>
      <c r="Y100" s="81">
        <v>11</v>
      </c>
      <c r="Z100" s="81">
        <v>0</v>
      </c>
      <c r="AA100" s="81">
        <v>0</v>
      </c>
      <c r="AB100" s="81">
        <v>0</v>
      </c>
      <c r="AC100" s="81">
        <v>0</v>
      </c>
      <c r="AD100" s="81">
        <v>0</v>
      </c>
      <c r="AE100" s="81">
        <v>11</v>
      </c>
      <c r="AF100" s="81">
        <v>0</v>
      </c>
      <c r="AG100" s="81">
        <v>14</v>
      </c>
      <c r="AH100" s="81">
        <v>0</v>
      </c>
      <c r="AI100" s="81">
        <v>0</v>
      </c>
      <c r="AJ100" s="81">
        <v>0</v>
      </c>
      <c r="AK100" s="81">
        <v>0</v>
      </c>
      <c r="AL100" s="81">
        <v>33</v>
      </c>
      <c r="AM100" s="81">
        <v>0</v>
      </c>
      <c r="AN100" s="81">
        <v>0</v>
      </c>
      <c r="AO100" s="81">
        <v>5</v>
      </c>
      <c r="AP100" s="81">
        <v>0</v>
      </c>
      <c r="AQ100" s="81">
        <v>0</v>
      </c>
      <c r="AR100" s="81">
        <v>0</v>
      </c>
      <c r="AS100" s="81">
        <v>0</v>
      </c>
      <c r="AT100" s="81">
        <v>0</v>
      </c>
      <c r="AU100" s="81">
        <v>0</v>
      </c>
      <c r="AV100" s="81">
        <v>0</v>
      </c>
      <c r="AW100" s="81">
        <v>0</v>
      </c>
      <c r="AX100" s="81">
        <v>0</v>
      </c>
      <c r="AY100" s="81">
        <v>0</v>
      </c>
      <c r="AZ100" s="81">
        <v>0</v>
      </c>
      <c r="BA100" s="81">
        <v>0</v>
      </c>
      <c r="BB100" s="81">
        <v>0</v>
      </c>
      <c r="BC100" s="81">
        <v>0</v>
      </c>
      <c r="BD100" s="81">
        <v>0</v>
      </c>
      <c r="BE100" s="81">
        <v>0</v>
      </c>
      <c r="BF100" s="81">
        <v>3</v>
      </c>
      <c r="BG100" s="81">
        <v>0</v>
      </c>
      <c r="BH100" s="81">
        <v>0</v>
      </c>
      <c r="BI100" s="81">
        <v>0</v>
      </c>
      <c r="BJ100" s="81">
        <v>0</v>
      </c>
      <c r="BK100" s="81">
        <v>17</v>
      </c>
      <c r="BL100" s="81">
        <v>18</v>
      </c>
      <c r="BM100" s="81">
        <v>0</v>
      </c>
      <c r="BN100" s="81">
        <v>12</v>
      </c>
      <c r="BO100" s="81">
        <v>16</v>
      </c>
      <c r="BP100" s="81">
        <v>3</v>
      </c>
      <c r="BQ100" s="81">
        <v>23</v>
      </c>
      <c r="BR100" s="81">
        <v>0</v>
      </c>
      <c r="BS100" s="81">
        <v>41</v>
      </c>
      <c r="BT100" s="81">
        <v>11</v>
      </c>
      <c r="BU100" s="81">
        <v>0</v>
      </c>
      <c r="BV100" s="81">
        <v>0</v>
      </c>
      <c r="BW100" s="81">
        <v>0</v>
      </c>
      <c r="BX100" s="81">
        <v>0</v>
      </c>
      <c r="BY100" s="81">
        <v>0</v>
      </c>
      <c r="BZ100" s="81">
        <v>9</v>
      </c>
      <c r="CA100" s="81">
        <v>3</v>
      </c>
      <c r="CB100" s="81">
        <v>14</v>
      </c>
      <c r="CC100" s="81">
        <v>2</v>
      </c>
      <c r="CD100" s="81">
        <v>0</v>
      </c>
      <c r="CE100" s="81">
        <v>10</v>
      </c>
      <c r="CF100" s="81">
        <v>0</v>
      </c>
      <c r="CG100" s="81">
        <v>0</v>
      </c>
      <c r="CH100" s="81">
        <v>0</v>
      </c>
      <c r="CI100" s="81">
        <v>0</v>
      </c>
      <c r="CJ100" s="81">
        <v>2</v>
      </c>
      <c r="CK100" s="81">
        <v>0</v>
      </c>
      <c r="CL100" s="81">
        <v>4</v>
      </c>
      <c r="CM100" s="81">
        <v>0</v>
      </c>
      <c r="CN100" s="81">
        <v>0</v>
      </c>
      <c r="CO100" s="81">
        <v>20</v>
      </c>
      <c r="CP100" s="81">
        <v>0</v>
      </c>
      <c r="CQ100" s="81">
        <v>0</v>
      </c>
      <c r="CR100" s="81">
        <v>20</v>
      </c>
      <c r="CS100" s="81">
        <v>0</v>
      </c>
      <c r="CT100" s="81">
        <v>0</v>
      </c>
      <c r="CU100" s="81">
        <v>0</v>
      </c>
      <c r="CV100" s="81">
        <v>0</v>
      </c>
      <c r="CW100" s="81">
        <v>0</v>
      </c>
      <c r="CX100" s="81">
        <v>0</v>
      </c>
      <c r="CY100" s="81">
        <v>0</v>
      </c>
      <c r="CZ100" s="81">
        <v>0</v>
      </c>
      <c r="DA100" s="81">
        <v>0</v>
      </c>
      <c r="DB100" s="81">
        <v>0</v>
      </c>
      <c r="DC100" s="81">
        <v>9</v>
      </c>
      <c r="DD100" s="81">
        <v>0</v>
      </c>
      <c r="DE100" s="81">
        <v>36</v>
      </c>
      <c r="DF100" s="81">
        <v>15</v>
      </c>
      <c r="DG100" s="81">
        <v>16</v>
      </c>
      <c r="DH100" s="81">
        <v>0</v>
      </c>
      <c r="DI100" s="81">
        <v>8</v>
      </c>
      <c r="DJ100" s="81">
        <v>0</v>
      </c>
      <c r="DK100" s="81">
        <v>0</v>
      </c>
      <c r="DL100" s="81">
        <v>14</v>
      </c>
      <c r="DM100" s="81">
        <v>16</v>
      </c>
      <c r="DN100" s="81">
        <v>0</v>
      </c>
      <c r="DO100" s="81">
        <v>0</v>
      </c>
      <c r="DP100" s="81">
        <v>0</v>
      </c>
      <c r="DQ100" s="81">
        <v>0</v>
      </c>
      <c r="DR100" s="81">
        <v>0</v>
      </c>
      <c r="DS100" s="81">
        <v>0</v>
      </c>
      <c r="DT100" s="81">
        <v>0</v>
      </c>
      <c r="DU100" s="81">
        <v>0</v>
      </c>
      <c r="DV100" s="81">
        <v>11</v>
      </c>
      <c r="DW100" s="81">
        <v>0</v>
      </c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  <c r="JG100" s="18"/>
      <c r="JH100" s="18"/>
      <c r="JI100" s="18"/>
      <c r="JJ100" s="18"/>
      <c r="JK100" s="18"/>
      <c r="JL100" s="18"/>
      <c r="JM100" s="18"/>
      <c r="JN100" s="18"/>
      <c r="JO100" s="18"/>
      <c r="JP100" s="18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8"/>
      <c r="KM100" s="18"/>
      <c r="KN100" s="18"/>
      <c r="KO100" s="18"/>
      <c r="KP100" s="18"/>
      <c r="KQ100" s="18"/>
      <c r="KR100" s="18"/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18"/>
      <c r="MG100" s="18"/>
      <c r="MH100" s="18"/>
      <c r="MI100" s="18"/>
      <c r="MJ100" s="18"/>
      <c r="MK100" s="18"/>
      <c r="ML100" s="18"/>
      <c r="MM100" s="18"/>
      <c r="MN100" s="18"/>
      <c r="MO100" s="18"/>
      <c r="MP100" s="18"/>
      <c r="MQ100" s="18"/>
      <c r="MR100" s="18"/>
      <c r="MS100" s="18"/>
      <c r="MT100" s="18"/>
      <c r="MU100" s="18"/>
      <c r="MV100" s="18"/>
      <c r="MW100" s="18"/>
      <c r="MX100" s="18"/>
      <c r="MY100" s="18"/>
      <c r="MZ100" s="18"/>
      <c r="NA100" s="18"/>
      <c r="NB100" s="18"/>
      <c r="NC100" s="18"/>
      <c r="ND100" s="18"/>
      <c r="NE100" s="18"/>
      <c r="NF100" s="18"/>
      <c r="NG100" s="18"/>
      <c r="NH100" s="18"/>
      <c r="NI100" s="18"/>
      <c r="NJ100" s="18"/>
      <c r="NK100" s="18"/>
      <c r="NL100" s="18"/>
      <c r="NM100" s="18"/>
      <c r="NN100" s="18"/>
      <c r="NO100" s="18"/>
      <c r="NP100" s="18"/>
      <c r="NQ100" s="18"/>
      <c r="NR100" s="18"/>
      <c r="NS100" s="18"/>
      <c r="NT100" s="18"/>
      <c r="NU100" s="18"/>
      <c r="NV100" s="18"/>
      <c r="NW100" s="18"/>
      <c r="NX100" s="18"/>
      <c r="NY100" s="18"/>
      <c r="NZ100" s="18"/>
      <c r="OA100" s="18"/>
      <c r="OB100" s="18"/>
      <c r="OC100" s="18"/>
      <c r="OD100" s="18"/>
      <c r="OE100" s="18"/>
      <c r="OF100" s="18"/>
      <c r="OG100" s="18"/>
      <c r="OH100" s="18"/>
      <c r="OI100" s="18"/>
      <c r="OJ100" s="18"/>
      <c r="OK100" s="18"/>
      <c r="OL100" s="18"/>
      <c r="OM100" s="18"/>
      <c r="ON100" s="18"/>
      <c r="OO100" s="18"/>
      <c r="OP100" s="18"/>
      <c r="OQ100" s="18"/>
      <c r="OR100" s="18"/>
      <c r="OS100" s="18"/>
      <c r="OT100" s="18"/>
      <c r="OU100" s="18"/>
      <c r="OV100" s="18"/>
      <c r="OW100" s="18"/>
      <c r="OX100" s="18"/>
      <c r="OY100" s="18"/>
      <c r="OZ100" s="18"/>
      <c r="PA100" s="18"/>
      <c r="PB100" s="18"/>
      <c r="PC100" s="18"/>
      <c r="PD100" s="18"/>
      <c r="PE100" s="18"/>
      <c r="PF100" s="18"/>
      <c r="PG100" s="18"/>
      <c r="PH100" s="18"/>
      <c r="PI100" s="18"/>
      <c r="PJ100" s="18"/>
      <c r="PK100" s="18"/>
      <c r="PL100" s="18"/>
      <c r="PM100" s="18"/>
      <c r="PN100" s="18"/>
      <c r="PO100" s="18"/>
      <c r="PP100" s="18"/>
      <c r="PQ100" s="18"/>
      <c r="PR100" s="18"/>
      <c r="PS100" s="18"/>
      <c r="PT100" s="18"/>
      <c r="PU100" s="18"/>
      <c r="PV100" s="18"/>
      <c r="PW100" s="18"/>
      <c r="PX100" s="18"/>
      <c r="PY100" s="18"/>
      <c r="PZ100" s="18"/>
      <c r="QA100" s="18"/>
      <c r="QB100" s="18"/>
      <c r="QC100" s="18"/>
      <c r="QD100" s="18"/>
      <c r="QE100" s="18"/>
      <c r="QF100" s="18"/>
      <c r="QG100" s="18"/>
      <c r="QH100" s="18"/>
      <c r="QI100" s="18"/>
      <c r="QJ100" s="18"/>
      <c r="QK100" s="18"/>
      <c r="QL100" s="18"/>
      <c r="QM100" s="18"/>
      <c r="QN100" s="18"/>
      <c r="QO100" s="18"/>
      <c r="QP100" s="18"/>
      <c r="QQ100" s="18"/>
      <c r="QR100" s="18"/>
      <c r="QS100" s="18"/>
      <c r="QT100" s="18"/>
      <c r="QU100" s="18"/>
      <c r="QV100" s="18"/>
      <c r="QW100" s="18"/>
      <c r="QX100" s="18"/>
      <c r="QY100" s="18"/>
      <c r="QZ100" s="18"/>
      <c r="RA100" s="18"/>
      <c r="RB100" s="18"/>
      <c r="RC100" s="18"/>
      <c r="RD100" s="18"/>
      <c r="RE100" s="18"/>
      <c r="RF100" s="18"/>
      <c r="RG100" s="18"/>
      <c r="RH100" s="18"/>
      <c r="RI100" s="18"/>
      <c r="RJ100" s="18"/>
      <c r="RK100" s="18"/>
      <c r="RL100" s="18"/>
      <c r="RM100" s="18"/>
      <c r="RN100" s="18"/>
      <c r="RO100" s="18"/>
      <c r="RP100" s="18"/>
      <c r="RQ100" s="18"/>
      <c r="RR100" s="18"/>
      <c r="RS100" s="18"/>
      <c r="RT100" s="18"/>
      <c r="RU100" s="18"/>
      <c r="RV100" s="18"/>
      <c r="RW100" s="18"/>
      <c r="RX100" s="18"/>
      <c r="RY100" s="18"/>
      <c r="RZ100" s="18"/>
      <c r="SA100" s="18"/>
      <c r="SB100" s="18"/>
      <c r="SC100" s="18"/>
      <c r="SD100" s="18"/>
      <c r="SE100" s="18"/>
      <c r="SF100" s="18"/>
      <c r="SG100" s="18"/>
      <c r="SH100" s="18"/>
      <c r="SI100" s="18"/>
      <c r="SJ100" s="18"/>
      <c r="SK100" s="18"/>
      <c r="SL100" s="18"/>
      <c r="SM100" s="18"/>
      <c r="SN100" s="18"/>
      <c r="SO100" s="18"/>
      <c r="SP100" s="18"/>
      <c r="SQ100" s="18"/>
      <c r="SR100" s="18"/>
      <c r="SS100" s="18"/>
      <c r="ST100" s="18"/>
      <c r="SU100" s="18"/>
      <c r="SV100" s="18"/>
      <c r="SW100" s="18"/>
      <c r="SX100" s="18"/>
      <c r="SY100" s="18"/>
      <c r="SZ100" s="18"/>
      <c r="TA100" s="18"/>
      <c r="TB100" s="18"/>
      <c r="TC100" s="18"/>
      <c r="TD100" s="18"/>
      <c r="TE100" s="18"/>
      <c r="TF100" s="18"/>
      <c r="TG100" s="18"/>
      <c r="TH100" s="18"/>
      <c r="TI100" s="18"/>
      <c r="TJ100" s="18"/>
      <c r="TK100" s="18"/>
      <c r="TL100" s="18"/>
      <c r="TM100" s="18"/>
      <c r="TN100" s="18"/>
      <c r="TO100" s="18"/>
      <c r="TP100" s="18"/>
      <c r="TQ100" s="18"/>
      <c r="TR100" s="18"/>
      <c r="TS100" s="18"/>
      <c r="TT100" s="18"/>
      <c r="TU100" s="18"/>
      <c r="TV100" s="18"/>
      <c r="TW100" s="18"/>
      <c r="TX100" s="18"/>
      <c r="TY100" s="18"/>
      <c r="TZ100" s="18"/>
      <c r="UA100" s="18"/>
      <c r="UB100" s="18"/>
      <c r="UC100" s="18"/>
      <c r="UD100" s="18"/>
      <c r="UE100" s="18"/>
      <c r="UF100" s="18"/>
      <c r="UG100" s="18"/>
      <c r="UH100" s="18"/>
      <c r="UI100" s="18"/>
      <c r="UJ100" s="18"/>
      <c r="UK100" s="18"/>
      <c r="UL100" s="18"/>
      <c r="UM100" s="18"/>
      <c r="UN100" s="18"/>
      <c r="UO100" s="18"/>
      <c r="UP100" s="18"/>
      <c r="UQ100" s="18"/>
      <c r="UR100" s="18"/>
      <c r="US100" s="18"/>
      <c r="UT100" s="18"/>
      <c r="UU100" s="18"/>
      <c r="UV100" s="18"/>
      <c r="UW100" s="18"/>
      <c r="UX100" s="18"/>
      <c r="UY100" s="18"/>
      <c r="UZ100" s="18"/>
      <c r="VA100" s="18"/>
      <c r="VB100" s="18"/>
      <c r="VC100" s="18"/>
      <c r="VD100" s="18"/>
      <c r="VE100" s="18"/>
      <c r="VF100" s="18"/>
      <c r="VG100" s="18"/>
      <c r="VH100" s="18"/>
      <c r="VI100" s="18"/>
      <c r="VJ100" s="18"/>
      <c r="VK100" s="18"/>
      <c r="VL100" s="18"/>
      <c r="VM100" s="18"/>
      <c r="VN100" s="18"/>
      <c r="VO100" s="18"/>
      <c r="VP100" s="18"/>
      <c r="VQ100" s="18"/>
      <c r="VR100" s="18"/>
      <c r="VS100" s="18"/>
      <c r="VT100" s="18"/>
      <c r="VU100" s="18"/>
      <c r="VV100" s="18"/>
      <c r="VW100" s="18"/>
      <c r="VX100" s="18"/>
      <c r="VY100" s="18"/>
      <c r="VZ100" s="18"/>
      <c r="WA100" s="18"/>
      <c r="WB100" s="18"/>
      <c r="WC100" s="18"/>
      <c r="WD100" s="18"/>
      <c r="WE100" s="18"/>
      <c r="WF100" s="18"/>
      <c r="WG100" s="18"/>
      <c r="WH100" s="18"/>
      <c r="WI100" s="18"/>
      <c r="WJ100" s="18"/>
      <c r="WK100" s="18"/>
      <c r="WL100" s="18"/>
      <c r="WM100" s="18"/>
      <c r="WN100" s="18"/>
      <c r="WO100" s="18"/>
      <c r="WP100" s="18"/>
      <c r="WQ100" s="18"/>
      <c r="WR100" s="18"/>
      <c r="WS100" s="18"/>
      <c r="WT100" s="18"/>
      <c r="WU100" s="18"/>
      <c r="WV100" s="18"/>
      <c r="WW100" s="18"/>
      <c r="WX100" s="18"/>
      <c r="WY100" s="18"/>
      <c r="WZ100" s="18"/>
      <c r="XA100" s="18"/>
      <c r="XB100" s="18"/>
      <c r="XC100" s="18"/>
      <c r="XD100" s="18"/>
      <c r="XE100" s="18"/>
      <c r="XF100" s="18"/>
      <c r="XG100" s="18"/>
      <c r="XH100" s="18"/>
      <c r="XI100" s="18"/>
      <c r="XJ100" s="18"/>
      <c r="XK100" s="18"/>
      <c r="XL100" s="18"/>
      <c r="XM100" s="18"/>
      <c r="XN100" s="18"/>
      <c r="XO100" s="18"/>
      <c r="XP100" s="18"/>
      <c r="XQ100" s="18"/>
      <c r="XR100" s="18"/>
      <c r="XS100" s="18"/>
      <c r="XT100" s="18"/>
      <c r="XU100" s="18"/>
      <c r="XV100" s="18"/>
      <c r="XW100" s="18"/>
      <c r="XX100" s="18"/>
      <c r="XY100" s="18"/>
      <c r="XZ100" s="18"/>
      <c r="YA100" s="18"/>
      <c r="YB100" s="18"/>
      <c r="YC100" s="18"/>
      <c r="YD100" s="18"/>
      <c r="YE100" s="18"/>
      <c r="YF100" s="18"/>
      <c r="YG100" s="18"/>
      <c r="YH100" s="18"/>
      <c r="YI100" s="18"/>
      <c r="YJ100" s="18"/>
      <c r="YK100" s="18"/>
      <c r="YL100" s="18"/>
      <c r="YM100" s="18"/>
      <c r="YN100" s="18"/>
      <c r="YO100" s="18"/>
      <c r="YP100" s="18"/>
      <c r="YQ100" s="18"/>
      <c r="YR100" s="18"/>
      <c r="YS100" s="18"/>
      <c r="YT100" s="18"/>
      <c r="YU100" s="18"/>
      <c r="YV100" s="18"/>
      <c r="YW100" s="18"/>
      <c r="YX100" s="18"/>
      <c r="YY100" s="18"/>
      <c r="YZ100" s="18"/>
      <c r="ZA100" s="18"/>
      <c r="ZB100" s="18"/>
      <c r="ZC100" s="18"/>
      <c r="ZD100" s="18"/>
      <c r="ZE100" s="18"/>
      <c r="ZF100" s="18"/>
      <c r="ZG100" s="18"/>
      <c r="ZH100" s="18"/>
      <c r="ZI100" s="18"/>
      <c r="ZJ100" s="18"/>
      <c r="ZK100" s="18"/>
      <c r="ZL100" s="18"/>
      <c r="ZM100" s="18"/>
      <c r="ZN100" s="18"/>
      <c r="ZO100" s="18"/>
      <c r="ZP100" s="18"/>
      <c r="ZQ100" s="18"/>
      <c r="ZR100" s="18"/>
      <c r="ZS100" s="18"/>
      <c r="ZT100" s="18"/>
      <c r="ZU100" s="18"/>
      <c r="ZV100" s="18"/>
      <c r="ZW100" s="18"/>
      <c r="ZX100" s="18"/>
      <c r="ZY100" s="18"/>
      <c r="ZZ100" s="18"/>
      <c r="AAA100" s="18"/>
      <c r="AAB100" s="18"/>
      <c r="AAC100" s="18"/>
      <c r="AAD100" s="18"/>
      <c r="AAE100" s="18"/>
      <c r="AAF100" s="18"/>
      <c r="AAG100" s="18"/>
      <c r="AAH100" s="18"/>
      <c r="AAI100" s="18"/>
      <c r="AAJ100" s="18"/>
      <c r="AAK100" s="18"/>
      <c r="AAL100" s="18"/>
      <c r="AAM100" s="18"/>
      <c r="AAN100" s="18"/>
      <c r="AAO100" s="18"/>
      <c r="AAP100" s="18"/>
      <c r="AAQ100" s="18"/>
      <c r="AAR100" s="18"/>
      <c r="AAS100" s="18"/>
      <c r="AAT100" s="18"/>
      <c r="AAU100" s="18"/>
      <c r="AAV100" s="18"/>
      <c r="AAW100" s="18"/>
      <c r="AAX100" s="18"/>
      <c r="AAY100" s="18"/>
      <c r="AAZ100" s="18"/>
      <c r="ABA100" s="18"/>
      <c r="ABB100" s="18"/>
      <c r="ABC100" s="18"/>
      <c r="ABD100" s="18"/>
      <c r="ABE100" s="18"/>
      <c r="ABF100" s="18"/>
      <c r="ABG100" s="18"/>
      <c r="ABH100" s="18"/>
      <c r="ABI100" s="18"/>
      <c r="ABJ100" s="18"/>
      <c r="ABK100" s="18"/>
      <c r="ABL100" s="18"/>
      <c r="ABM100" s="18"/>
      <c r="ABN100" s="18"/>
      <c r="ABO100" s="18"/>
      <c r="ABP100" s="18"/>
      <c r="ABQ100" s="18"/>
      <c r="ABR100" s="18"/>
      <c r="ABS100" s="18"/>
      <c r="ABT100" s="18"/>
      <c r="ABU100" s="18"/>
      <c r="ABV100" s="18"/>
      <c r="ABW100" s="18"/>
      <c r="ABX100" s="18"/>
      <c r="ABY100" s="18"/>
      <c r="ABZ100" s="18"/>
      <c r="ACA100" s="18"/>
      <c r="ACB100" s="18"/>
      <c r="ACC100" s="18"/>
      <c r="ACD100" s="18"/>
      <c r="ACE100" s="18"/>
      <c r="ACF100" s="18"/>
      <c r="ACG100" s="18"/>
      <c r="ACH100" s="18"/>
      <c r="ACI100" s="18"/>
      <c r="ACJ100" s="18"/>
      <c r="ACK100" s="18"/>
      <c r="ACL100" s="18"/>
      <c r="ACM100" s="18"/>
      <c r="ACN100" s="18"/>
      <c r="ACO100" s="18"/>
      <c r="ACP100" s="18"/>
      <c r="ACQ100" s="18"/>
      <c r="ACR100" s="18"/>
      <c r="ACS100" s="18"/>
      <c r="ACT100" s="18"/>
      <c r="ACU100" s="18"/>
      <c r="ACV100" s="18"/>
      <c r="ACW100" s="18"/>
      <c r="ACX100" s="18"/>
      <c r="ACY100" s="18"/>
      <c r="ACZ100" s="18"/>
      <c r="ADA100" s="18"/>
      <c r="ADB100" s="18"/>
      <c r="ADC100" s="18"/>
      <c r="ADD100" s="18"/>
      <c r="ADE100" s="18"/>
      <c r="ADF100" s="18"/>
      <c r="ADG100" s="18"/>
    </row>
    <row r="101" spans="1:787" x14ac:dyDescent="0.25">
      <c r="A101" s="58" t="s">
        <v>525</v>
      </c>
      <c r="B101" s="58" t="s">
        <v>526</v>
      </c>
      <c r="C101" s="58" t="s">
        <v>527</v>
      </c>
      <c r="D101" s="59">
        <v>13200</v>
      </c>
      <c r="E101" s="59" t="str">
        <f>VLOOKUP(C101,Data_PulledFromUniProt!$B$2:$E$782,4,FALSE)</f>
        <v>MTCKMSQLERNIETIINTFHQYSVKLGHPDTLNQGEFKELVRKDLQNFLKKENKNEKVIEHIMEDLDTNADKQLSFEEFIMLMARLTWASHEKMHEGDEGPGHHHKPGLGEGTP</v>
      </c>
      <c r="F101" s="58">
        <v>6.06</v>
      </c>
      <c r="G101" s="81">
        <v>0</v>
      </c>
      <c r="H101" s="81">
        <v>0</v>
      </c>
      <c r="I101" s="81">
        <v>0</v>
      </c>
      <c r="J101" s="81">
        <v>0</v>
      </c>
      <c r="K101" s="81">
        <v>0</v>
      </c>
      <c r="L101" s="81">
        <v>2</v>
      </c>
      <c r="M101" s="81">
        <v>0</v>
      </c>
      <c r="N101" s="81">
        <v>0</v>
      </c>
      <c r="O101" s="81">
        <v>0</v>
      </c>
      <c r="P101" s="81">
        <v>0</v>
      </c>
      <c r="Q101" s="81">
        <v>1</v>
      </c>
      <c r="R101" s="81">
        <v>2</v>
      </c>
      <c r="S101" s="81">
        <v>0</v>
      </c>
      <c r="T101" s="81">
        <v>0</v>
      </c>
      <c r="U101" s="81">
        <v>0</v>
      </c>
      <c r="V101" s="81">
        <v>1</v>
      </c>
      <c r="W101" s="81">
        <v>1</v>
      </c>
      <c r="X101" s="81">
        <v>0</v>
      </c>
      <c r="Y101" s="81">
        <v>0</v>
      </c>
      <c r="Z101" s="81">
        <v>0</v>
      </c>
      <c r="AA101" s="81">
        <v>0</v>
      </c>
      <c r="AB101" s="81">
        <v>0</v>
      </c>
      <c r="AC101" s="81">
        <v>0</v>
      </c>
      <c r="AD101" s="81">
        <v>0</v>
      </c>
      <c r="AE101" s="81">
        <v>0</v>
      </c>
      <c r="AF101" s="81">
        <v>0</v>
      </c>
      <c r="AG101" s="81">
        <v>0</v>
      </c>
      <c r="AH101" s="81">
        <v>0</v>
      </c>
      <c r="AI101" s="81">
        <v>0</v>
      </c>
      <c r="AJ101" s="81">
        <v>0</v>
      </c>
      <c r="AK101" s="81">
        <v>2</v>
      </c>
      <c r="AL101" s="81">
        <v>9</v>
      </c>
      <c r="AM101" s="81">
        <v>0</v>
      </c>
      <c r="AN101" s="81">
        <v>0</v>
      </c>
      <c r="AO101" s="81">
        <v>0</v>
      </c>
      <c r="AP101" s="81">
        <v>0</v>
      </c>
      <c r="AQ101" s="81">
        <v>0</v>
      </c>
      <c r="AR101" s="81">
        <v>0</v>
      </c>
      <c r="AS101" s="81">
        <v>0</v>
      </c>
      <c r="AT101" s="81">
        <v>1</v>
      </c>
      <c r="AU101" s="81">
        <v>0</v>
      </c>
      <c r="AV101" s="81">
        <v>1</v>
      </c>
      <c r="AW101" s="81">
        <v>1</v>
      </c>
      <c r="AX101" s="81">
        <v>0</v>
      </c>
      <c r="AY101" s="81">
        <v>0</v>
      </c>
      <c r="AZ101" s="81">
        <v>0</v>
      </c>
      <c r="BA101" s="81">
        <v>0</v>
      </c>
      <c r="BB101" s="81">
        <v>0</v>
      </c>
      <c r="BC101" s="81">
        <v>0</v>
      </c>
      <c r="BD101" s="81">
        <v>0</v>
      </c>
      <c r="BE101" s="81">
        <v>0</v>
      </c>
      <c r="BF101" s="81">
        <v>0</v>
      </c>
      <c r="BG101" s="81">
        <v>0</v>
      </c>
      <c r="BH101" s="81">
        <v>0</v>
      </c>
      <c r="BI101" s="81">
        <v>0</v>
      </c>
      <c r="BJ101" s="81">
        <v>0</v>
      </c>
      <c r="BK101" s="81">
        <v>1</v>
      </c>
      <c r="BL101" s="81">
        <v>0</v>
      </c>
      <c r="BM101" s="81">
        <v>0</v>
      </c>
      <c r="BN101" s="81">
        <v>0</v>
      </c>
      <c r="BO101" s="81">
        <v>2</v>
      </c>
      <c r="BP101" s="81">
        <v>0</v>
      </c>
      <c r="BQ101" s="81">
        <v>0</v>
      </c>
      <c r="BR101" s="81">
        <v>0</v>
      </c>
      <c r="BS101" s="81">
        <v>0</v>
      </c>
      <c r="BT101" s="81">
        <v>0</v>
      </c>
      <c r="BU101" s="81">
        <v>2</v>
      </c>
      <c r="BV101" s="81">
        <v>0</v>
      </c>
      <c r="BW101" s="81">
        <v>0</v>
      </c>
      <c r="BX101" s="81">
        <v>4</v>
      </c>
      <c r="BY101" s="81">
        <v>2</v>
      </c>
      <c r="BZ101" s="81">
        <v>0</v>
      </c>
      <c r="CA101" s="81">
        <v>1</v>
      </c>
      <c r="CB101" s="81">
        <v>0</v>
      </c>
      <c r="CC101" s="81">
        <v>0</v>
      </c>
      <c r="CD101" s="81">
        <v>0</v>
      </c>
      <c r="CE101" s="81">
        <v>1</v>
      </c>
      <c r="CF101" s="81">
        <v>0</v>
      </c>
      <c r="CG101" s="81">
        <v>1</v>
      </c>
      <c r="CH101" s="81">
        <v>0</v>
      </c>
      <c r="CI101" s="81">
        <v>0</v>
      </c>
      <c r="CJ101" s="81">
        <v>0</v>
      </c>
      <c r="CK101" s="81">
        <v>0</v>
      </c>
      <c r="CL101" s="81">
        <v>1</v>
      </c>
      <c r="CM101" s="81">
        <v>0</v>
      </c>
      <c r="CN101" s="81">
        <v>0</v>
      </c>
      <c r="CO101" s="81">
        <v>0</v>
      </c>
      <c r="CP101" s="81">
        <v>0</v>
      </c>
      <c r="CQ101" s="81">
        <v>0</v>
      </c>
      <c r="CR101" s="81">
        <v>1</v>
      </c>
      <c r="CS101" s="81">
        <v>1</v>
      </c>
      <c r="CT101" s="81">
        <v>1</v>
      </c>
      <c r="CU101" s="81">
        <v>1</v>
      </c>
      <c r="CV101" s="81">
        <v>0</v>
      </c>
      <c r="CW101" s="81">
        <v>4</v>
      </c>
      <c r="CX101" s="81">
        <v>0</v>
      </c>
      <c r="CY101" s="81">
        <v>0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1</v>
      </c>
      <c r="DF101" s="81">
        <v>2</v>
      </c>
      <c r="DG101" s="81">
        <v>1</v>
      </c>
      <c r="DH101" s="81">
        <v>0</v>
      </c>
      <c r="DI101" s="81">
        <v>0</v>
      </c>
      <c r="DJ101" s="81">
        <v>0</v>
      </c>
      <c r="DK101" s="81">
        <v>0</v>
      </c>
      <c r="DL101" s="81">
        <v>4</v>
      </c>
      <c r="DM101" s="81">
        <v>0</v>
      </c>
      <c r="DN101" s="81">
        <v>0</v>
      </c>
      <c r="DO101" s="81">
        <v>0</v>
      </c>
      <c r="DP101" s="81">
        <v>1</v>
      </c>
      <c r="DQ101" s="81">
        <v>0</v>
      </c>
      <c r="DR101" s="81">
        <v>1</v>
      </c>
      <c r="DS101" s="81">
        <v>1</v>
      </c>
      <c r="DT101" s="81">
        <v>0</v>
      </c>
      <c r="DU101" s="81">
        <v>0</v>
      </c>
      <c r="DV101" s="81">
        <v>1</v>
      </c>
      <c r="DW101" s="81">
        <v>0</v>
      </c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  <c r="JG101" s="18"/>
      <c r="JH101" s="18"/>
      <c r="JI101" s="18"/>
      <c r="JJ101" s="18"/>
      <c r="JK101" s="18"/>
      <c r="JL101" s="18"/>
      <c r="JM101" s="18"/>
      <c r="JN101" s="18"/>
      <c r="JO101" s="18"/>
      <c r="JP101" s="18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8"/>
      <c r="KK101" s="18"/>
      <c r="KL101" s="18"/>
      <c r="KM101" s="18"/>
      <c r="KN101" s="18"/>
      <c r="KO101" s="18"/>
      <c r="KP101" s="18"/>
      <c r="KQ101" s="18"/>
      <c r="KR101" s="18"/>
      <c r="KS101" s="18"/>
      <c r="KT101" s="18"/>
      <c r="KU101" s="18"/>
      <c r="KV101" s="18"/>
      <c r="KW101" s="18"/>
      <c r="KX101" s="18"/>
      <c r="KY101" s="18"/>
      <c r="KZ101" s="18"/>
      <c r="LA101" s="18"/>
      <c r="LB101" s="18"/>
      <c r="LC101" s="18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18"/>
      <c r="MG101" s="18"/>
      <c r="MH101" s="18"/>
      <c r="MI101" s="18"/>
      <c r="MJ101" s="18"/>
      <c r="MK101" s="18"/>
      <c r="ML101" s="18"/>
      <c r="MM101" s="18"/>
      <c r="MN101" s="18"/>
      <c r="MO101" s="18"/>
      <c r="MP101" s="18"/>
      <c r="MQ101" s="18"/>
      <c r="MR101" s="18"/>
      <c r="MS101" s="18"/>
      <c r="MT101" s="18"/>
      <c r="MU101" s="18"/>
      <c r="MV101" s="18"/>
      <c r="MW101" s="18"/>
      <c r="MX101" s="18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8"/>
      <c r="NP101" s="18"/>
      <c r="NQ101" s="18"/>
      <c r="NR101" s="18"/>
      <c r="NS101" s="18"/>
      <c r="NT101" s="18"/>
      <c r="NU101" s="18"/>
      <c r="NV101" s="18"/>
      <c r="NW101" s="18"/>
      <c r="NX101" s="18"/>
      <c r="NY101" s="18"/>
      <c r="NZ101" s="18"/>
      <c r="OA101" s="18"/>
      <c r="OB101" s="18"/>
      <c r="OC101" s="18"/>
      <c r="OD101" s="18"/>
      <c r="OE101" s="18"/>
      <c r="OF101" s="18"/>
      <c r="OG101" s="18"/>
      <c r="OH101" s="18"/>
      <c r="OI101" s="18"/>
      <c r="OJ101" s="18"/>
      <c r="OK101" s="18"/>
      <c r="OL101" s="18"/>
      <c r="OM101" s="18"/>
      <c r="ON101" s="18"/>
      <c r="OO101" s="18"/>
      <c r="OP101" s="18"/>
      <c r="OQ101" s="18"/>
      <c r="OR101" s="18"/>
      <c r="OS101" s="18"/>
      <c r="OT101" s="18"/>
      <c r="OU101" s="18"/>
      <c r="OV101" s="18"/>
      <c r="OW101" s="18"/>
      <c r="OX101" s="18"/>
      <c r="OY101" s="18"/>
      <c r="OZ101" s="18"/>
      <c r="PA101" s="18"/>
      <c r="PB101" s="18"/>
      <c r="PC101" s="18"/>
      <c r="PD101" s="18"/>
      <c r="PE101" s="18"/>
      <c r="PF101" s="18"/>
      <c r="PG101" s="18"/>
      <c r="PH101" s="18"/>
      <c r="PI101" s="18"/>
      <c r="PJ101" s="18"/>
      <c r="PK101" s="18"/>
      <c r="PL101" s="18"/>
      <c r="PM101" s="18"/>
      <c r="PN101" s="18"/>
      <c r="PO101" s="18"/>
      <c r="PP101" s="18"/>
      <c r="PQ101" s="18"/>
      <c r="PR101" s="18"/>
      <c r="PS101" s="18"/>
      <c r="PT101" s="18"/>
      <c r="PU101" s="18"/>
      <c r="PV101" s="18"/>
      <c r="PW101" s="18"/>
      <c r="PX101" s="18"/>
      <c r="PY101" s="18"/>
      <c r="PZ101" s="18"/>
      <c r="QA101" s="18"/>
      <c r="QB101" s="18"/>
      <c r="QC101" s="18"/>
      <c r="QD101" s="18"/>
      <c r="QE101" s="18"/>
      <c r="QF101" s="18"/>
      <c r="QG101" s="18"/>
      <c r="QH101" s="18"/>
      <c r="QI101" s="18"/>
      <c r="QJ101" s="18"/>
      <c r="QK101" s="18"/>
      <c r="QL101" s="18"/>
      <c r="QM101" s="18"/>
      <c r="QN101" s="18"/>
      <c r="QO101" s="18"/>
      <c r="QP101" s="18"/>
      <c r="QQ101" s="18"/>
      <c r="QR101" s="18"/>
      <c r="QS101" s="18"/>
      <c r="QT101" s="18"/>
      <c r="QU101" s="18"/>
      <c r="QV101" s="18"/>
      <c r="QW101" s="18"/>
      <c r="QX101" s="18"/>
      <c r="QY101" s="18"/>
      <c r="QZ101" s="18"/>
      <c r="RA101" s="18"/>
      <c r="RB101" s="18"/>
      <c r="RC101" s="18"/>
      <c r="RD101" s="18"/>
      <c r="RE101" s="18"/>
      <c r="RF101" s="18"/>
      <c r="RG101" s="18"/>
      <c r="RH101" s="18"/>
      <c r="RI101" s="18"/>
      <c r="RJ101" s="18"/>
      <c r="RK101" s="18"/>
      <c r="RL101" s="18"/>
      <c r="RM101" s="18"/>
      <c r="RN101" s="18"/>
      <c r="RO101" s="18"/>
      <c r="RP101" s="18"/>
      <c r="RQ101" s="18"/>
      <c r="RR101" s="18"/>
      <c r="RS101" s="18"/>
      <c r="RT101" s="18"/>
      <c r="RU101" s="18"/>
      <c r="RV101" s="18"/>
      <c r="RW101" s="18"/>
      <c r="RX101" s="18"/>
      <c r="RY101" s="18"/>
      <c r="RZ101" s="18"/>
      <c r="SA101" s="18"/>
      <c r="SB101" s="18"/>
      <c r="SC101" s="18"/>
      <c r="SD101" s="18"/>
      <c r="SE101" s="18"/>
      <c r="SF101" s="18"/>
      <c r="SG101" s="18"/>
      <c r="SH101" s="18"/>
      <c r="SI101" s="18"/>
      <c r="SJ101" s="18"/>
      <c r="SK101" s="18"/>
      <c r="SL101" s="18"/>
      <c r="SM101" s="18"/>
      <c r="SN101" s="18"/>
      <c r="SO101" s="18"/>
      <c r="SP101" s="18"/>
      <c r="SQ101" s="18"/>
      <c r="SR101" s="18"/>
      <c r="SS101" s="18"/>
      <c r="ST101" s="18"/>
      <c r="SU101" s="18"/>
      <c r="SV101" s="18"/>
      <c r="SW101" s="18"/>
      <c r="SX101" s="18"/>
      <c r="SY101" s="18"/>
      <c r="SZ101" s="18"/>
      <c r="TA101" s="18"/>
      <c r="TB101" s="18"/>
      <c r="TC101" s="18"/>
      <c r="TD101" s="18"/>
      <c r="TE101" s="18"/>
      <c r="TF101" s="18"/>
      <c r="TG101" s="18"/>
      <c r="TH101" s="18"/>
      <c r="TI101" s="18"/>
      <c r="TJ101" s="18"/>
      <c r="TK101" s="18"/>
      <c r="TL101" s="18"/>
      <c r="TM101" s="18"/>
      <c r="TN101" s="18"/>
      <c r="TO101" s="18"/>
      <c r="TP101" s="18"/>
      <c r="TQ101" s="18"/>
      <c r="TR101" s="18"/>
      <c r="TS101" s="18"/>
      <c r="TT101" s="18"/>
      <c r="TU101" s="18"/>
      <c r="TV101" s="18"/>
      <c r="TW101" s="18"/>
      <c r="TX101" s="18"/>
      <c r="TY101" s="18"/>
      <c r="TZ101" s="18"/>
      <c r="UA101" s="18"/>
      <c r="UB101" s="18"/>
      <c r="UC101" s="18"/>
      <c r="UD101" s="18"/>
      <c r="UE101" s="18"/>
      <c r="UF101" s="18"/>
      <c r="UG101" s="18"/>
      <c r="UH101" s="18"/>
      <c r="UI101" s="18"/>
      <c r="UJ101" s="18"/>
      <c r="UK101" s="18"/>
      <c r="UL101" s="18"/>
      <c r="UM101" s="18"/>
      <c r="UN101" s="18"/>
      <c r="UO101" s="18"/>
      <c r="UP101" s="18"/>
      <c r="UQ101" s="18"/>
      <c r="UR101" s="18"/>
      <c r="US101" s="18"/>
      <c r="UT101" s="18"/>
      <c r="UU101" s="18"/>
      <c r="UV101" s="18"/>
      <c r="UW101" s="18"/>
      <c r="UX101" s="18"/>
      <c r="UY101" s="18"/>
      <c r="UZ101" s="18"/>
      <c r="VA101" s="18"/>
      <c r="VB101" s="18"/>
      <c r="VC101" s="18"/>
      <c r="VD101" s="18"/>
      <c r="VE101" s="18"/>
      <c r="VF101" s="18"/>
      <c r="VG101" s="18"/>
      <c r="VH101" s="18"/>
      <c r="VI101" s="18"/>
      <c r="VJ101" s="18"/>
      <c r="VK101" s="18"/>
      <c r="VL101" s="18"/>
      <c r="VM101" s="18"/>
      <c r="VN101" s="18"/>
      <c r="VO101" s="18"/>
      <c r="VP101" s="18"/>
      <c r="VQ101" s="18"/>
      <c r="VR101" s="18"/>
      <c r="VS101" s="18"/>
      <c r="VT101" s="18"/>
      <c r="VU101" s="18"/>
      <c r="VV101" s="18"/>
      <c r="VW101" s="18"/>
      <c r="VX101" s="18"/>
      <c r="VY101" s="18"/>
      <c r="VZ101" s="18"/>
      <c r="WA101" s="18"/>
      <c r="WB101" s="18"/>
      <c r="WC101" s="18"/>
      <c r="WD101" s="18"/>
      <c r="WE101" s="18"/>
      <c r="WF101" s="18"/>
      <c r="WG101" s="18"/>
      <c r="WH101" s="18"/>
      <c r="WI101" s="18"/>
      <c r="WJ101" s="18"/>
      <c r="WK101" s="18"/>
      <c r="WL101" s="18"/>
      <c r="WM101" s="18"/>
      <c r="WN101" s="18"/>
      <c r="WO101" s="18"/>
      <c r="WP101" s="18"/>
      <c r="WQ101" s="18"/>
      <c r="WR101" s="18"/>
      <c r="WS101" s="18"/>
      <c r="WT101" s="18"/>
      <c r="WU101" s="18"/>
      <c r="WV101" s="18"/>
      <c r="WW101" s="18"/>
      <c r="WX101" s="18"/>
      <c r="WY101" s="18"/>
      <c r="WZ101" s="18"/>
      <c r="XA101" s="18"/>
      <c r="XB101" s="18"/>
      <c r="XC101" s="18"/>
      <c r="XD101" s="18"/>
      <c r="XE101" s="18"/>
      <c r="XF101" s="18"/>
      <c r="XG101" s="18"/>
      <c r="XH101" s="18"/>
      <c r="XI101" s="18"/>
      <c r="XJ101" s="18"/>
      <c r="XK101" s="18"/>
      <c r="XL101" s="18"/>
      <c r="XM101" s="18"/>
      <c r="XN101" s="18"/>
      <c r="XO101" s="18"/>
      <c r="XP101" s="18"/>
      <c r="XQ101" s="18"/>
      <c r="XR101" s="18"/>
      <c r="XS101" s="18"/>
      <c r="XT101" s="18"/>
      <c r="XU101" s="18"/>
      <c r="XV101" s="18"/>
      <c r="XW101" s="18"/>
      <c r="XX101" s="18"/>
      <c r="XY101" s="18"/>
      <c r="XZ101" s="18"/>
      <c r="YA101" s="18"/>
      <c r="YB101" s="18"/>
      <c r="YC101" s="18"/>
      <c r="YD101" s="18"/>
      <c r="YE101" s="18"/>
      <c r="YF101" s="18"/>
      <c r="YG101" s="18"/>
      <c r="YH101" s="18"/>
      <c r="YI101" s="18"/>
      <c r="YJ101" s="18"/>
      <c r="YK101" s="18"/>
      <c r="YL101" s="18"/>
      <c r="YM101" s="18"/>
      <c r="YN101" s="18"/>
      <c r="YO101" s="18"/>
      <c r="YP101" s="18"/>
      <c r="YQ101" s="18"/>
      <c r="YR101" s="18"/>
      <c r="YS101" s="18"/>
      <c r="YT101" s="18"/>
      <c r="YU101" s="18"/>
      <c r="YV101" s="18"/>
      <c r="YW101" s="18"/>
      <c r="YX101" s="18"/>
      <c r="YY101" s="18"/>
      <c r="YZ101" s="18"/>
      <c r="ZA101" s="18"/>
      <c r="ZB101" s="18"/>
      <c r="ZC101" s="18"/>
      <c r="ZD101" s="18"/>
      <c r="ZE101" s="18"/>
      <c r="ZF101" s="18"/>
      <c r="ZG101" s="18"/>
      <c r="ZH101" s="18"/>
      <c r="ZI101" s="18"/>
      <c r="ZJ101" s="18"/>
      <c r="ZK101" s="18"/>
      <c r="ZL101" s="18"/>
      <c r="ZM101" s="18"/>
      <c r="ZN101" s="18"/>
      <c r="ZO101" s="18"/>
      <c r="ZP101" s="18"/>
      <c r="ZQ101" s="18"/>
      <c r="ZR101" s="18"/>
      <c r="ZS101" s="18"/>
      <c r="ZT101" s="18"/>
      <c r="ZU101" s="18"/>
      <c r="ZV101" s="18"/>
      <c r="ZW101" s="18"/>
      <c r="ZX101" s="18"/>
      <c r="ZY101" s="18"/>
      <c r="ZZ101" s="18"/>
      <c r="AAA101" s="18"/>
      <c r="AAB101" s="18"/>
      <c r="AAC101" s="18"/>
      <c r="AAD101" s="18"/>
      <c r="AAE101" s="18"/>
      <c r="AAF101" s="18"/>
      <c r="AAG101" s="18"/>
      <c r="AAH101" s="18"/>
      <c r="AAI101" s="18"/>
      <c r="AAJ101" s="18"/>
      <c r="AAK101" s="18"/>
      <c r="AAL101" s="18"/>
      <c r="AAM101" s="18"/>
      <c r="AAN101" s="18"/>
      <c r="AAO101" s="18"/>
      <c r="AAP101" s="18"/>
      <c r="AAQ101" s="18"/>
      <c r="AAR101" s="18"/>
      <c r="AAS101" s="18"/>
      <c r="AAT101" s="18"/>
      <c r="AAU101" s="18"/>
      <c r="AAV101" s="18"/>
      <c r="AAW101" s="18"/>
      <c r="AAX101" s="18"/>
      <c r="AAY101" s="18"/>
      <c r="AAZ101" s="18"/>
      <c r="ABA101" s="18"/>
      <c r="ABB101" s="18"/>
      <c r="ABC101" s="18"/>
      <c r="ABD101" s="18"/>
      <c r="ABE101" s="18"/>
      <c r="ABF101" s="18"/>
      <c r="ABG101" s="18"/>
      <c r="ABH101" s="18"/>
      <c r="ABI101" s="18"/>
      <c r="ABJ101" s="18"/>
      <c r="ABK101" s="18"/>
      <c r="ABL101" s="18"/>
      <c r="ABM101" s="18"/>
      <c r="ABN101" s="18"/>
      <c r="ABO101" s="18"/>
      <c r="ABP101" s="18"/>
      <c r="ABQ101" s="18"/>
      <c r="ABR101" s="18"/>
      <c r="ABS101" s="18"/>
      <c r="ABT101" s="18"/>
      <c r="ABU101" s="18"/>
      <c r="ABV101" s="18"/>
      <c r="ABW101" s="18"/>
      <c r="ABX101" s="18"/>
      <c r="ABY101" s="18"/>
      <c r="ABZ101" s="18"/>
      <c r="ACA101" s="18"/>
      <c r="ACB101" s="18"/>
      <c r="ACC101" s="18"/>
      <c r="ACD101" s="18"/>
      <c r="ACE101" s="18"/>
      <c r="ACF101" s="18"/>
      <c r="ACG101" s="18"/>
      <c r="ACH101" s="18"/>
      <c r="ACI101" s="18"/>
      <c r="ACJ101" s="18"/>
      <c r="ACK101" s="18"/>
      <c r="ACL101" s="18"/>
      <c r="ACM101" s="18"/>
      <c r="ACN101" s="18"/>
      <c r="ACO101" s="18"/>
      <c r="ACP101" s="18"/>
      <c r="ACQ101" s="18"/>
      <c r="ACR101" s="18"/>
      <c r="ACS101" s="18"/>
      <c r="ACT101" s="18"/>
      <c r="ACU101" s="18"/>
      <c r="ACV101" s="18"/>
      <c r="ACW101" s="18"/>
      <c r="ACX101" s="18"/>
      <c r="ACY101" s="18"/>
      <c r="ACZ101" s="18"/>
      <c r="ADA101" s="18"/>
      <c r="ADB101" s="18"/>
      <c r="ADC101" s="18"/>
      <c r="ADD101" s="18"/>
      <c r="ADE101" s="18"/>
      <c r="ADF101" s="18"/>
      <c r="ADG101" s="18"/>
    </row>
    <row r="102" spans="1:787" x14ac:dyDescent="0.25">
      <c r="A102" s="58" t="s">
        <v>528</v>
      </c>
      <c r="B102" s="58" t="s">
        <v>529</v>
      </c>
      <c r="C102" s="58" t="s">
        <v>530</v>
      </c>
      <c r="D102" s="59">
        <v>15300</v>
      </c>
      <c r="E102" s="59" t="str">
        <f>VLOOKUP(C102,Data_PulledFromUniProt!$B$2:$E$782,4,FALSE)</f>
        <v>MVLSPADKTNVKAAWGKVGAHAGEYGAEALERMFLSFPTTKTYFPHFDLSHGSAQVKGHGKKVADALTNAVAHVDDMPNALSALSDLHAHKLRVDPVNFKLLSHCLLVTLAAHLPAEFTPAVHASLDKFLASVSTVLTSKYR</v>
      </c>
      <c r="F102" s="58">
        <v>9.16</v>
      </c>
      <c r="G102" s="81">
        <v>0</v>
      </c>
      <c r="H102" s="81">
        <v>0</v>
      </c>
      <c r="I102" s="81">
        <v>0</v>
      </c>
      <c r="J102" s="81">
        <v>0</v>
      </c>
      <c r="K102" s="81">
        <v>0</v>
      </c>
      <c r="L102" s="81">
        <v>0</v>
      </c>
      <c r="M102" s="81">
        <v>0</v>
      </c>
      <c r="N102" s="81">
        <v>0</v>
      </c>
      <c r="O102" s="81">
        <v>0</v>
      </c>
      <c r="P102" s="81">
        <v>1</v>
      </c>
      <c r="Q102" s="81">
        <v>2</v>
      </c>
      <c r="R102" s="81">
        <v>2</v>
      </c>
      <c r="S102" s="81">
        <v>0</v>
      </c>
      <c r="T102" s="81">
        <v>0</v>
      </c>
      <c r="U102" s="81">
        <v>0</v>
      </c>
      <c r="V102" s="81">
        <v>1</v>
      </c>
      <c r="W102" s="81">
        <v>0</v>
      </c>
      <c r="X102" s="81">
        <v>2</v>
      </c>
      <c r="Y102" s="81">
        <v>0</v>
      </c>
      <c r="Z102" s="81">
        <v>7</v>
      </c>
      <c r="AA102" s="81">
        <v>0</v>
      </c>
      <c r="AB102" s="81">
        <v>0</v>
      </c>
      <c r="AC102" s="81">
        <v>0</v>
      </c>
      <c r="AD102" s="81">
        <v>0</v>
      </c>
      <c r="AE102" s="81">
        <v>0</v>
      </c>
      <c r="AF102" s="81">
        <v>0</v>
      </c>
      <c r="AG102" s="81">
        <v>0</v>
      </c>
      <c r="AH102" s="81">
        <v>0</v>
      </c>
      <c r="AI102" s="81">
        <v>0</v>
      </c>
      <c r="AJ102" s="81">
        <v>0</v>
      </c>
      <c r="AK102" s="81">
        <v>0</v>
      </c>
      <c r="AL102" s="81">
        <v>0</v>
      </c>
      <c r="AM102" s="81">
        <v>0</v>
      </c>
      <c r="AN102" s="81">
        <v>0</v>
      </c>
      <c r="AO102" s="81">
        <v>0</v>
      </c>
      <c r="AP102" s="81">
        <v>0</v>
      </c>
      <c r="AQ102" s="81">
        <v>0</v>
      </c>
      <c r="AR102" s="81">
        <v>0</v>
      </c>
      <c r="AS102" s="81">
        <v>0</v>
      </c>
      <c r="AT102" s="81">
        <v>4</v>
      </c>
      <c r="AU102" s="81">
        <v>1</v>
      </c>
      <c r="AV102" s="81">
        <v>0</v>
      </c>
      <c r="AW102" s="81">
        <v>0</v>
      </c>
      <c r="AX102" s="81">
        <v>0</v>
      </c>
      <c r="AY102" s="81">
        <v>0</v>
      </c>
      <c r="AZ102" s="81">
        <v>0</v>
      </c>
      <c r="BA102" s="81">
        <v>2</v>
      </c>
      <c r="BB102" s="81">
        <v>0</v>
      </c>
      <c r="BC102" s="81">
        <v>0</v>
      </c>
      <c r="BD102" s="81">
        <v>0</v>
      </c>
      <c r="BE102" s="81">
        <v>0</v>
      </c>
      <c r="BF102" s="81">
        <v>0</v>
      </c>
      <c r="BG102" s="81">
        <v>0</v>
      </c>
      <c r="BH102" s="81">
        <v>0</v>
      </c>
      <c r="BI102" s="81">
        <v>0</v>
      </c>
      <c r="BJ102" s="81">
        <v>0</v>
      </c>
      <c r="BK102" s="81">
        <v>0</v>
      </c>
      <c r="BL102" s="81">
        <v>0</v>
      </c>
      <c r="BM102" s="81">
        <v>5</v>
      </c>
      <c r="BN102" s="81">
        <v>0</v>
      </c>
      <c r="BO102" s="81">
        <v>0</v>
      </c>
      <c r="BP102" s="81">
        <v>0</v>
      </c>
      <c r="BQ102" s="81">
        <v>0</v>
      </c>
      <c r="BR102" s="81">
        <v>0</v>
      </c>
      <c r="BS102" s="81">
        <v>0</v>
      </c>
      <c r="BT102" s="81">
        <v>0</v>
      </c>
      <c r="BU102" s="81">
        <v>0</v>
      </c>
      <c r="BV102" s="81">
        <v>2</v>
      </c>
      <c r="BW102" s="81">
        <v>0</v>
      </c>
      <c r="BX102" s="81">
        <v>0</v>
      </c>
      <c r="BY102" s="81">
        <v>2</v>
      </c>
      <c r="BZ102" s="81">
        <v>0</v>
      </c>
      <c r="CA102" s="81">
        <v>0</v>
      </c>
      <c r="CB102" s="81">
        <v>0</v>
      </c>
      <c r="CC102" s="81">
        <v>0</v>
      </c>
      <c r="CD102" s="81">
        <v>0</v>
      </c>
      <c r="CE102" s="81">
        <v>0</v>
      </c>
      <c r="CF102" s="81">
        <v>0</v>
      </c>
      <c r="CG102" s="81">
        <v>3</v>
      </c>
      <c r="CH102" s="81">
        <v>0</v>
      </c>
      <c r="CI102" s="81">
        <v>0</v>
      </c>
      <c r="CJ102" s="81">
        <v>0</v>
      </c>
      <c r="CK102" s="81">
        <v>0</v>
      </c>
      <c r="CL102" s="81">
        <v>0</v>
      </c>
      <c r="CM102" s="81">
        <v>0</v>
      </c>
      <c r="CN102" s="81">
        <v>0</v>
      </c>
      <c r="CO102" s="81">
        <v>0</v>
      </c>
      <c r="CP102" s="81">
        <v>1</v>
      </c>
      <c r="CQ102" s="81">
        <v>0</v>
      </c>
      <c r="CR102" s="81">
        <v>0</v>
      </c>
      <c r="CS102" s="81">
        <v>5</v>
      </c>
      <c r="CT102" s="81">
        <v>0</v>
      </c>
      <c r="CU102" s="81">
        <v>0</v>
      </c>
      <c r="CV102" s="81">
        <v>0</v>
      </c>
      <c r="CW102" s="81">
        <v>0</v>
      </c>
      <c r="CX102" s="81">
        <v>0</v>
      </c>
      <c r="CY102" s="81">
        <v>0</v>
      </c>
      <c r="CZ102" s="81">
        <v>0</v>
      </c>
      <c r="DA102" s="81">
        <v>0</v>
      </c>
      <c r="DB102" s="81">
        <v>4</v>
      </c>
      <c r="DC102" s="81">
        <v>0</v>
      </c>
      <c r="DD102" s="81">
        <v>0</v>
      </c>
      <c r="DE102" s="81">
        <v>0</v>
      </c>
      <c r="DF102" s="81">
        <v>0</v>
      </c>
      <c r="DG102" s="81">
        <v>0</v>
      </c>
      <c r="DH102" s="81">
        <v>0</v>
      </c>
      <c r="DI102" s="81">
        <v>3</v>
      </c>
      <c r="DJ102" s="81">
        <v>0</v>
      </c>
      <c r="DK102" s="81">
        <v>1</v>
      </c>
      <c r="DL102" s="81">
        <v>8</v>
      </c>
      <c r="DM102" s="81">
        <v>0</v>
      </c>
      <c r="DN102" s="81">
        <v>0</v>
      </c>
      <c r="DO102" s="81">
        <v>0</v>
      </c>
      <c r="DP102" s="81">
        <v>0</v>
      </c>
      <c r="DQ102" s="81">
        <v>0</v>
      </c>
      <c r="DR102" s="81">
        <v>0</v>
      </c>
      <c r="DS102" s="81">
        <v>0</v>
      </c>
      <c r="DT102" s="81">
        <v>0</v>
      </c>
      <c r="DU102" s="81">
        <v>0</v>
      </c>
      <c r="DV102" s="81">
        <v>17</v>
      </c>
      <c r="DW102" s="81">
        <v>2</v>
      </c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18"/>
      <c r="IY102" s="18"/>
      <c r="IZ102" s="18"/>
      <c r="JA102" s="18"/>
      <c r="JB102" s="18"/>
      <c r="JC102" s="18"/>
      <c r="JD102" s="18"/>
      <c r="JE102" s="18"/>
      <c r="JF102" s="18"/>
      <c r="JG102" s="18"/>
      <c r="JH102" s="18"/>
      <c r="JI102" s="18"/>
      <c r="JJ102" s="18"/>
      <c r="JK102" s="18"/>
      <c r="JL102" s="18"/>
      <c r="JM102" s="18"/>
      <c r="JN102" s="18"/>
      <c r="JO102" s="18"/>
      <c r="JP102" s="18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/>
      <c r="KG102" s="18"/>
      <c r="KH102" s="18"/>
      <c r="KI102" s="18"/>
      <c r="KJ102" s="18"/>
      <c r="KK102" s="18"/>
      <c r="KL102" s="18"/>
      <c r="KM102" s="18"/>
      <c r="KN102" s="18"/>
      <c r="KO102" s="18"/>
      <c r="KP102" s="18"/>
      <c r="KQ102" s="18"/>
      <c r="KR102" s="18"/>
      <c r="KS102" s="18"/>
      <c r="KT102" s="18"/>
      <c r="KU102" s="18"/>
      <c r="KV102" s="18"/>
      <c r="KW102" s="18"/>
      <c r="KX102" s="18"/>
      <c r="KY102" s="18"/>
      <c r="KZ102" s="18"/>
      <c r="LA102" s="18"/>
      <c r="LB102" s="18"/>
      <c r="LC102" s="18"/>
      <c r="LD102" s="18"/>
      <c r="LE102" s="18"/>
      <c r="LF102" s="18"/>
      <c r="LG102" s="18"/>
      <c r="LH102" s="18"/>
      <c r="LI102" s="18"/>
      <c r="LJ102" s="18"/>
      <c r="LK102" s="18"/>
      <c r="LL102" s="18"/>
      <c r="LM102" s="18"/>
      <c r="LN102" s="18"/>
      <c r="LO102" s="18"/>
      <c r="LP102" s="18"/>
      <c r="LQ102" s="18"/>
      <c r="LR102" s="18"/>
      <c r="LS102" s="18"/>
      <c r="LT102" s="18"/>
      <c r="LU102" s="18"/>
      <c r="LV102" s="18"/>
      <c r="LW102" s="18"/>
      <c r="LX102" s="18"/>
      <c r="LY102" s="18"/>
      <c r="LZ102" s="18"/>
      <c r="MA102" s="18"/>
      <c r="MB102" s="18"/>
      <c r="MC102" s="18"/>
      <c r="MD102" s="18"/>
      <c r="ME102" s="18"/>
      <c r="MF102" s="18"/>
      <c r="MG102" s="18"/>
      <c r="MH102" s="18"/>
      <c r="MI102" s="18"/>
      <c r="MJ102" s="18"/>
      <c r="MK102" s="18"/>
      <c r="ML102" s="18"/>
      <c r="MM102" s="18"/>
      <c r="MN102" s="18"/>
      <c r="MO102" s="18"/>
      <c r="MP102" s="18"/>
      <c r="MQ102" s="18"/>
      <c r="MR102" s="18"/>
      <c r="MS102" s="18"/>
      <c r="MT102" s="18"/>
      <c r="MU102" s="18"/>
      <c r="MV102" s="18"/>
      <c r="MW102" s="18"/>
      <c r="MX102" s="18"/>
      <c r="MY102" s="18"/>
      <c r="MZ102" s="18"/>
      <c r="NA102" s="18"/>
      <c r="NB102" s="18"/>
      <c r="NC102" s="18"/>
      <c r="ND102" s="18"/>
      <c r="NE102" s="18"/>
      <c r="NF102" s="18"/>
      <c r="NG102" s="18"/>
      <c r="NH102" s="18"/>
      <c r="NI102" s="18"/>
      <c r="NJ102" s="18"/>
      <c r="NK102" s="18"/>
      <c r="NL102" s="18"/>
      <c r="NM102" s="18"/>
      <c r="NN102" s="18"/>
      <c r="NO102" s="18"/>
      <c r="NP102" s="18"/>
      <c r="NQ102" s="18"/>
      <c r="NR102" s="18"/>
      <c r="NS102" s="18"/>
      <c r="NT102" s="18"/>
      <c r="NU102" s="18"/>
      <c r="NV102" s="18"/>
      <c r="NW102" s="18"/>
      <c r="NX102" s="18"/>
      <c r="NY102" s="18"/>
      <c r="NZ102" s="18"/>
      <c r="OA102" s="18"/>
      <c r="OB102" s="18"/>
      <c r="OC102" s="18"/>
      <c r="OD102" s="18"/>
      <c r="OE102" s="18"/>
      <c r="OF102" s="18"/>
      <c r="OG102" s="18"/>
      <c r="OH102" s="18"/>
      <c r="OI102" s="18"/>
      <c r="OJ102" s="18"/>
      <c r="OK102" s="18"/>
      <c r="OL102" s="18"/>
      <c r="OM102" s="18"/>
      <c r="ON102" s="18"/>
      <c r="OO102" s="18"/>
      <c r="OP102" s="18"/>
      <c r="OQ102" s="18"/>
      <c r="OR102" s="18"/>
      <c r="OS102" s="18"/>
      <c r="OT102" s="18"/>
      <c r="OU102" s="18"/>
      <c r="OV102" s="18"/>
      <c r="OW102" s="18"/>
      <c r="OX102" s="18"/>
      <c r="OY102" s="18"/>
      <c r="OZ102" s="18"/>
      <c r="PA102" s="18"/>
      <c r="PB102" s="18"/>
      <c r="PC102" s="18"/>
      <c r="PD102" s="18"/>
      <c r="PE102" s="18"/>
      <c r="PF102" s="18"/>
      <c r="PG102" s="18"/>
      <c r="PH102" s="18"/>
      <c r="PI102" s="18"/>
      <c r="PJ102" s="18"/>
      <c r="PK102" s="18"/>
      <c r="PL102" s="18"/>
      <c r="PM102" s="18"/>
      <c r="PN102" s="18"/>
      <c r="PO102" s="18"/>
      <c r="PP102" s="18"/>
      <c r="PQ102" s="18"/>
      <c r="PR102" s="18"/>
      <c r="PS102" s="18"/>
      <c r="PT102" s="18"/>
      <c r="PU102" s="18"/>
      <c r="PV102" s="18"/>
      <c r="PW102" s="18"/>
      <c r="PX102" s="18"/>
      <c r="PY102" s="18"/>
      <c r="PZ102" s="18"/>
      <c r="QA102" s="18"/>
      <c r="QB102" s="18"/>
      <c r="QC102" s="18"/>
      <c r="QD102" s="18"/>
      <c r="QE102" s="18"/>
      <c r="QF102" s="18"/>
      <c r="QG102" s="18"/>
      <c r="QH102" s="18"/>
      <c r="QI102" s="18"/>
      <c r="QJ102" s="18"/>
      <c r="QK102" s="18"/>
      <c r="QL102" s="18"/>
      <c r="QM102" s="18"/>
      <c r="QN102" s="18"/>
      <c r="QO102" s="18"/>
      <c r="QP102" s="18"/>
      <c r="QQ102" s="18"/>
      <c r="QR102" s="18"/>
      <c r="QS102" s="18"/>
      <c r="QT102" s="18"/>
      <c r="QU102" s="18"/>
      <c r="QV102" s="18"/>
      <c r="QW102" s="18"/>
      <c r="QX102" s="18"/>
      <c r="QY102" s="18"/>
      <c r="QZ102" s="18"/>
      <c r="RA102" s="18"/>
      <c r="RB102" s="18"/>
      <c r="RC102" s="18"/>
      <c r="RD102" s="18"/>
      <c r="RE102" s="18"/>
      <c r="RF102" s="18"/>
      <c r="RG102" s="18"/>
      <c r="RH102" s="18"/>
      <c r="RI102" s="18"/>
      <c r="RJ102" s="18"/>
      <c r="RK102" s="18"/>
      <c r="RL102" s="18"/>
      <c r="RM102" s="18"/>
      <c r="RN102" s="18"/>
      <c r="RO102" s="18"/>
      <c r="RP102" s="18"/>
      <c r="RQ102" s="18"/>
      <c r="RR102" s="18"/>
      <c r="RS102" s="18"/>
      <c r="RT102" s="18"/>
      <c r="RU102" s="18"/>
      <c r="RV102" s="18"/>
      <c r="RW102" s="18"/>
      <c r="RX102" s="18"/>
      <c r="RY102" s="18"/>
      <c r="RZ102" s="18"/>
      <c r="SA102" s="18"/>
      <c r="SB102" s="18"/>
      <c r="SC102" s="18"/>
      <c r="SD102" s="18"/>
      <c r="SE102" s="18"/>
      <c r="SF102" s="18"/>
      <c r="SG102" s="18"/>
      <c r="SH102" s="18"/>
      <c r="SI102" s="18"/>
      <c r="SJ102" s="18"/>
      <c r="SK102" s="18"/>
      <c r="SL102" s="18"/>
      <c r="SM102" s="18"/>
      <c r="SN102" s="18"/>
      <c r="SO102" s="18"/>
      <c r="SP102" s="18"/>
      <c r="SQ102" s="18"/>
      <c r="SR102" s="18"/>
      <c r="SS102" s="18"/>
      <c r="ST102" s="18"/>
      <c r="SU102" s="18"/>
      <c r="SV102" s="18"/>
      <c r="SW102" s="18"/>
      <c r="SX102" s="18"/>
      <c r="SY102" s="18"/>
      <c r="SZ102" s="18"/>
      <c r="TA102" s="18"/>
      <c r="TB102" s="18"/>
      <c r="TC102" s="18"/>
      <c r="TD102" s="18"/>
      <c r="TE102" s="18"/>
      <c r="TF102" s="18"/>
      <c r="TG102" s="18"/>
      <c r="TH102" s="18"/>
      <c r="TI102" s="18"/>
      <c r="TJ102" s="18"/>
      <c r="TK102" s="18"/>
      <c r="TL102" s="18"/>
      <c r="TM102" s="18"/>
      <c r="TN102" s="18"/>
      <c r="TO102" s="18"/>
      <c r="TP102" s="18"/>
      <c r="TQ102" s="18"/>
      <c r="TR102" s="18"/>
      <c r="TS102" s="18"/>
      <c r="TT102" s="18"/>
      <c r="TU102" s="18"/>
      <c r="TV102" s="18"/>
      <c r="TW102" s="18"/>
      <c r="TX102" s="18"/>
      <c r="TY102" s="18"/>
      <c r="TZ102" s="18"/>
      <c r="UA102" s="18"/>
      <c r="UB102" s="18"/>
      <c r="UC102" s="18"/>
      <c r="UD102" s="18"/>
      <c r="UE102" s="18"/>
      <c r="UF102" s="18"/>
      <c r="UG102" s="18"/>
      <c r="UH102" s="18"/>
      <c r="UI102" s="18"/>
      <c r="UJ102" s="18"/>
      <c r="UK102" s="18"/>
      <c r="UL102" s="18"/>
      <c r="UM102" s="18"/>
      <c r="UN102" s="18"/>
      <c r="UO102" s="18"/>
      <c r="UP102" s="18"/>
      <c r="UQ102" s="18"/>
      <c r="UR102" s="18"/>
      <c r="US102" s="18"/>
      <c r="UT102" s="18"/>
      <c r="UU102" s="18"/>
      <c r="UV102" s="18"/>
      <c r="UW102" s="18"/>
      <c r="UX102" s="18"/>
      <c r="UY102" s="18"/>
      <c r="UZ102" s="18"/>
      <c r="VA102" s="18"/>
      <c r="VB102" s="18"/>
      <c r="VC102" s="18"/>
      <c r="VD102" s="18"/>
      <c r="VE102" s="18"/>
      <c r="VF102" s="18"/>
      <c r="VG102" s="18"/>
      <c r="VH102" s="18"/>
      <c r="VI102" s="18"/>
      <c r="VJ102" s="18"/>
      <c r="VK102" s="18"/>
      <c r="VL102" s="18"/>
      <c r="VM102" s="18"/>
      <c r="VN102" s="18"/>
      <c r="VO102" s="18"/>
      <c r="VP102" s="18"/>
      <c r="VQ102" s="18"/>
      <c r="VR102" s="18"/>
      <c r="VS102" s="18"/>
      <c r="VT102" s="18"/>
      <c r="VU102" s="18"/>
      <c r="VV102" s="18"/>
      <c r="VW102" s="18"/>
      <c r="VX102" s="18"/>
      <c r="VY102" s="18"/>
      <c r="VZ102" s="18"/>
      <c r="WA102" s="18"/>
      <c r="WB102" s="18"/>
      <c r="WC102" s="18"/>
      <c r="WD102" s="18"/>
      <c r="WE102" s="18"/>
      <c r="WF102" s="18"/>
      <c r="WG102" s="18"/>
      <c r="WH102" s="18"/>
      <c r="WI102" s="18"/>
      <c r="WJ102" s="18"/>
      <c r="WK102" s="18"/>
      <c r="WL102" s="18"/>
      <c r="WM102" s="18"/>
      <c r="WN102" s="18"/>
      <c r="WO102" s="18"/>
      <c r="WP102" s="18"/>
      <c r="WQ102" s="18"/>
      <c r="WR102" s="18"/>
      <c r="WS102" s="18"/>
      <c r="WT102" s="18"/>
      <c r="WU102" s="18"/>
      <c r="WV102" s="18"/>
      <c r="WW102" s="18"/>
      <c r="WX102" s="18"/>
      <c r="WY102" s="18"/>
      <c r="WZ102" s="18"/>
      <c r="XA102" s="18"/>
      <c r="XB102" s="18"/>
      <c r="XC102" s="18"/>
      <c r="XD102" s="18"/>
      <c r="XE102" s="18"/>
      <c r="XF102" s="18"/>
      <c r="XG102" s="18"/>
      <c r="XH102" s="18"/>
      <c r="XI102" s="18"/>
      <c r="XJ102" s="18"/>
      <c r="XK102" s="18"/>
      <c r="XL102" s="18"/>
      <c r="XM102" s="18"/>
      <c r="XN102" s="18"/>
      <c r="XO102" s="18"/>
      <c r="XP102" s="18"/>
      <c r="XQ102" s="18"/>
      <c r="XR102" s="18"/>
      <c r="XS102" s="18"/>
      <c r="XT102" s="18"/>
      <c r="XU102" s="18"/>
      <c r="XV102" s="18"/>
      <c r="XW102" s="18"/>
      <c r="XX102" s="18"/>
      <c r="XY102" s="18"/>
      <c r="XZ102" s="18"/>
      <c r="YA102" s="18"/>
      <c r="YB102" s="18"/>
      <c r="YC102" s="18"/>
      <c r="YD102" s="18"/>
      <c r="YE102" s="18"/>
      <c r="YF102" s="18"/>
      <c r="YG102" s="18"/>
      <c r="YH102" s="18"/>
      <c r="YI102" s="18"/>
      <c r="YJ102" s="18"/>
      <c r="YK102" s="18"/>
      <c r="YL102" s="18"/>
      <c r="YM102" s="18"/>
      <c r="YN102" s="18"/>
      <c r="YO102" s="18"/>
      <c r="YP102" s="18"/>
      <c r="YQ102" s="18"/>
      <c r="YR102" s="18"/>
      <c r="YS102" s="18"/>
      <c r="YT102" s="18"/>
      <c r="YU102" s="18"/>
      <c r="YV102" s="18"/>
      <c r="YW102" s="18"/>
      <c r="YX102" s="18"/>
      <c r="YY102" s="18"/>
      <c r="YZ102" s="18"/>
      <c r="ZA102" s="18"/>
      <c r="ZB102" s="18"/>
      <c r="ZC102" s="18"/>
      <c r="ZD102" s="18"/>
      <c r="ZE102" s="18"/>
      <c r="ZF102" s="18"/>
      <c r="ZG102" s="18"/>
      <c r="ZH102" s="18"/>
      <c r="ZI102" s="18"/>
      <c r="ZJ102" s="18"/>
      <c r="ZK102" s="18"/>
      <c r="ZL102" s="18"/>
      <c r="ZM102" s="18"/>
      <c r="ZN102" s="18"/>
      <c r="ZO102" s="18"/>
      <c r="ZP102" s="18"/>
      <c r="ZQ102" s="18"/>
      <c r="ZR102" s="18"/>
      <c r="ZS102" s="18"/>
      <c r="ZT102" s="18"/>
      <c r="ZU102" s="18"/>
      <c r="ZV102" s="18"/>
      <c r="ZW102" s="18"/>
      <c r="ZX102" s="18"/>
      <c r="ZY102" s="18"/>
      <c r="ZZ102" s="18"/>
      <c r="AAA102" s="18"/>
      <c r="AAB102" s="18"/>
      <c r="AAC102" s="18"/>
      <c r="AAD102" s="18"/>
      <c r="AAE102" s="18"/>
      <c r="AAF102" s="18"/>
      <c r="AAG102" s="18"/>
      <c r="AAH102" s="18"/>
      <c r="AAI102" s="18"/>
      <c r="AAJ102" s="18"/>
      <c r="AAK102" s="18"/>
      <c r="AAL102" s="18"/>
      <c r="AAM102" s="18"/>
      <c r="AAN102" s="18"/>
      <c r="AAO102" s="18"/>
      <c r="AAP102" s="18"/>
      <c r="AAQ102" s="18"/>
      <c r="AAR102" s="18"/>
      <c r="AAS102" s="18"/>
      <c r="AAT102" s="18"/>
      <c r="AAU102" s="18"/>
      <c r="AAV102" s="18"/>
      <c r="AAW102" s="18"/>
      <c r="AAX102" s="18"/>
      <c r="AAY102" s="18"/>
      <c r="AAZ102" s="18"/>
      <c r="ABA102" s="18"/>
      <c r="ABB102" s="18"/>
      <c r="ABC102" s="18"/>
      <c r="ABD102" s="18"/>
      <c r="ABE102" s="18"/>
      <c r="ABF102" s="18"/>
      <c r="ABG102" s="18"/>
      <c r="ABH102" s="18"/>
      <c r="ABI102" s="18"/>
      <c r="ABJ102" s="18"/>
      <c r="ABK102" s="18"/>
      <c r="ABL102" s="18"/>
      <c r="ABM102" s="18"/>
      <c r="ABN102" s="18"/>
      <c r="ABO102" s="18"/>
      <c r="ABP102" s="18"/>
      <c r="ABQ102" s="18"/>
      <c r="ABR102" s="18"/>
      <c r="ABS102" s="18"/>
      <c r="ABT102" s="18"/>
      <c r="ABU102" s="18"/>
      <c r="ABV102" s="18"/>
      <c r="ABW102" s="18"/>
      <c r="ABX102" s="18"/>
      <c r="ABY102" s="18"/>
      <c r="ABZ102" s="18"/>
      <c r="ACA102" s="18"/>
      <c r="ACB102" s="18"/>
      <c r="ACC102" s="18"/>
      <c r="ACD102" s="18"/>
      <c r="ACE102" s="18"/>
      <c r="ACF102" s="18"/>
      <c r="ACG102" s="18"/>
      <c r="ACH102" s="18"/>
      <c r="ACI102" s="18"/>
      <c r="ACJ102" s="18"/>
      <c r="ACK102" s="18"/>
      <c r="ACL102" s="18"/>
      <c r="ACM102" s="18"/>
      <c r="ACN102" s="18"/>
      <c r="ACO102" s="18"/>
      <c r="ACP102" s="18"/>
      <c r="ACQ102" s="18"/>
      <c r="ACR102" s="18"/>
      <c r="ACS102" s="18"/>
      <c r="ACT102" s="18"/>
      <c r="ACU102" s="18"/>
      <c r="ACV102" s="18"/>
      <c r="ACW102" s="18"/>
      <c r="ACX102" s="18"/>
      <c r="ACY102" s="18"/>
      <c r="ACZ102" s="18"/>
      <c r="ADA102" s="18"/>
      <c r="ADB102" s="18"/>
      <c r="ADC102" s="18"/>
      <c r="ADD102" s="18"/>
      <c r="ADE102" s="18"/>
      <c r="ADF102" s="18"/>
      <c r="ADG102" s="18"/>
    </row>
    <row r="103" spans="1:787" x14ac:dyDescent="0.25">
      <c r="A103" s="58" t="s">
        <v>531</v>
      </c>
      <c r="B103" s="58" t="s">
        <v>532</v>
      </c>
      <c r="C103" s="58" t="s">
        <v>533</v>
      </c>
      <c r="D103" s="59">
        <v>52100</v>
      </c>
      <c r="E103" s="59" t="str">
        <f>VLOOKUP(C103,Data_PulledFromUniProt!$B$2:$E$782,4,FALSE)</f>
        <v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v>
      </c>
      <c r="F103" s="58">
        <v>6.2</v>
      </c>
      <c r="G103" s="81">
        <v>0</v>
      </c>
      <c r="H103" s="81">
        <v>64</v>
      </c>
      <c r="I103" s="81">
        <v>0</v>
      </c>
      <c r="J103" s="81">
        <v>0</v>
      </c>
      <c r="K103" s="81">
        <v>53</v>
      </c>
      <c r="L103" s="81">
        <v>0</v>
      </c>
      <c r="M103" s="81">
        <v>0</v>
      </c>
      <c r="N103" s="81">
        <v>0</v>
      </c>
      <c r="O103" s="81">
        <v>0</v>
      </c>
      <c r="P103" s="81">
        <v>0</v>
      </c>
      <c r="Q103" s="81">
        <v>0</v>
      </c>
      <c r="R103" s="81">
        <v>0</v>
      </c>
      <c r="S103" s="81">
        <v>0</v>
      </c>
      <c r="T103" s="81">
        <v>0</v>
      </c>
      <c r="U103" s="81">
        <v>0</v>
      </c>
      <c r="V103" s="81">
        <v>0</v>
      </c>
      <c r="W103" s="81">
        <v>0</v>
      </c>
      <c r="X103" s="81">
        <v>0</v>
      </c>
      <c r="Y103" s="81">
        <v>9</v>
      </c>
      <c r="Z103" s="81">
        <v>0</v>
      </c>
      <c r="AA103" s="81">
        <v>0</v>
      </c>
      <c r="AB103" s="81">
        <v>28</v>
      </c>
      <c r="AC103" s="81">
        <v>33</v>
      </c>
      <c r="AD103" s="81">
        <v>17</v>
      </c>
      <c r="AE103" s="81">
        <v>0</v>
      </c>
      <c r="AF103" s="81">
        <v>33</v>
      </c>
      <c r="AG103" s="81">
        <v>8</v>
      </c>
      <c r="AH103" s="81">
        <v>41</v>
      </c>
      <c r="AI103" s="81">
        <v>0</v>
      </c>
      <c r="AJ103" s="81">
        <v>0</v>
      </c>
      <c r="AK103" s="81">
        <v>0</v>
      </c>
      <c r="AL103" s="81">
        <v>0</v>
      </c>
      <c r="AM103" s="81">
        <v>0</v>
      </c>
      <c r="AN103" s="81">
        <v>31</v>
      </c>
      <c r="AO103" s="81">
        <v>0</v>
      </c>
      <c r="AP103" s="81">
        <v>0</v>
      </c>
      <c r="AQ103" s="81">
        <v>0</v>
      </c>
      <c r="AR103" s="81">
        <v>0</v>
      </c>
      <c r="AS103" s="81">
        <v>0</v>
      </c>
      <c r="AT103" s="81">
        <v>0</v>
      </c>
      <c r="AU103" s="81">
        <v>0</v>
      </c>
      <c r="AV103" s="81">
        <v>0</v>
      </c>
      <c r="AW103" s="81">
        <v>0</v>
      </c>
      <c r="AX103" s="81">
        <v>0</v>
      </c>
      <c r="AY103" s="81">
        <v>0</v>
      </c>
      <c r="AZ103" s="81">
        <v>0</v>
      </c>
      <c r="BA103" s="81">
        <v>0</v>
      </c>
      <c r="BB103" s="81">
        <v>49</v>
      </c>
      <c r="BC103" s="81">
        <v>0</v>
      </c>
      <c r="BD103" s="81">
        <v>49</v>
      </c>
      <c r="BE103" s="81">
        <v>0</v>
      </c>
      <c r="BF103" s="81">
        <v>0</v>
      </c>
      <c r="BG103" s="81">
        <v>46.5</v>
      </c>
      <c r="BH103" s="81">
        <v>0</v>
      </c>
      <c r="BI103" s="81">
        <v>0</v>
      </c>
      <c r="BJ103" s="81">
        <v>0</v>
      </c>
      <c r="BK103" s="81">
        <v>0</v>
      </c>
      <c r="BL103" s="81">
        <v>0</v>
      </c>
      <c r="BM103" s="81">
        <v>0</v>
      </c>
      <c r="BN103" s="81">
        <v>0</v>
      </c>
      <c r="BO103" s="81">
        <v>3</v>
      </c>
      <c r="BP103" s="81">
        <v>0</v>
      </c>
      <c r="BQ103" s="81">
        <v>0</v>
      </c>
      <c r="BR103" s="81">
        <v>58</v>
      </c>
      <c r="BS103" s="81">
        <v>0</v>
      </c>
      <c r="BT103" s="81">
        <v>0</v>
      </c>
      <c r="BU103" s="81">
        <v>0</v>
      </c>
      <c r="BV103" s="81">
        <v>0</v>
      </c>
      <c r="BW103" s="81">
        <v>0</v>
      </c>
      <c r="BX103" s="81">
        <v>0</v>
      </c>
      <c r="BY103" s="81">
        <v>0</v>
      </c>
      <c r="BZ103" s="81">
        <v>0</v>
      </c>
      <c r="CA103" s="81">
        <v>24</v>
      </c>
      <c r="CB103" s="81">
        <v>0</v>
      </c>
      <c r="CC103" s="81">
        <v>17</v>
      </c>
      <c r="CD103" s="81">
        <v>0</v>
      </c>
      <c r="CE103" s="81">
        <v>17</v>
      </c>
      <c r="CF103" s="81">
        <v>2</v>
      </c>
      <c r="CG103" s="81">
        <v>0</v>
      </c>
      <c r="CH103" s="81">
        <v>39</v>
      </c>
      <c r="CI103" s="81">
        <v>0</v>
      </c>
      <c r="CJ103" s="81">
        <v>11</v>
      </c>
      <c r="CK103" s="81">
        <v>65</v>
      </c>
      <c r="CL103" s="81">
        <v>0</v>
      </c>
      <c r="CM103" s="81">
        <v>0</v>
      </c>
      <c r="CN103" s="81">
        <v>0</v>
      </c>
      <c r="CO103" s="81">
        <v>0</v>
      </c>
      <c r="CP103" s="81">
        <v>0</v>
      </c>
      <c r="CQ103" s="81">
        <v>0</v>
      </c>
      <c r="CR103" s="81">
        <v>0</v>
      </c>
      <c r="CS103" s="81">
        <v>0</v>
      </c>
      <c r="CT103" s="81">
        <v>54</v>
      </c>
      <c r="CU103" s="81">
        <v>58</v>
      </c>
      <c r="CV103" s="81">
        <v>0</v>
      </c>
      <c r="CW103" s="81">
        <v>0</v>
      </c>
      <c r="CX103" s="81">
        <v>1</v>
      </c>
      <c r="CY103" s="81">
        <v>0</v>
      </c>
      <c r="CZ103" s="81">
        <v>0</v>
      </c>
      <c r="DA103" s="81">
        <v>0</v>
      </c>
      <c r="DB103" s="81">
        <v>0</v>
      </c>
      <c r="DC103" s="81">
        <v>0</v>
      </c>
      <c r="DD103" s="81">
        <v>0</v>
      </c>
      <c r="DE103" s="81">
        <v>0</v>
      </c>
      <c r="DF103" s="81">
        <v>0</v>
      </c>
      <c r="DG103" s="81">
        <v>0</v>
      </c>
      <c r="DH103" s="81">
        <v>41</v>
      </c>
      <c r="DI103" s="81">
        <v>0</v>
      </c>
      <c r="DJ103" s="81">
        <v>0</v>
      </c>
      <c r="DK103" s="81">
        <v>0</v>
      </c>
      <c r="DL103" s="81">
        <v>0</v>
      </c>
      <c r="DM103" s="81">
        <v>0</v>
      </c>
      <c r="DN103" s="81">
        <v>27</v>
      </c>
      <c r="DO103" s="81">
        <v>56</v>
      </c>
      <c r="DP103" s="81">
        <v>57</v>
      </c>
      <c r="DQ103" s="81">
        <v>4</v>
      </c>
      <c r="DR103" s="81">
        <v>0</v>
      </c>
      <c r="DS103" s="81">
        <v>4</v>
      </c>
      <c r="DT103" s="81">
        <v>0</v>
      </c>
      <c r="DU103" s="81">
        <v>57</v>
      </c>
      <c r="DV103" s="81">
        <v>0</v>
      </c>
      <c r="DW103" s="81">
        <v>0</v>
      </c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  <c r="IZ103" s="18"/>
      <c r="JA103" s="18"/>
      <c r="JB103" s="18"/>
      <c r="JC103" s="18"/>
      <c r="JD103" s="18"/>
      <c r="JE103" s="18"/>
      <c r="JF103" s="18"/>
      <c r="JG103" s="18"/>
      <c r="JH103" s="18"/>
      <c r="JI103" s="18"/>
      <c r="JJ103" s="18"/>
      <c r="JK103" s="18"/>
      <c r="JL103" s="18"/>
      <c r="JM103" s="18"/>
      <c r="JN103" s="18"/>
      <c r="JO103" s="18"/>
      <c r="JP103" s="18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8"/>
      <c r="KG103" s="18"/>
      <c r="KH103" s="18"/>
      <c r="KI103" s="18"/>
      <c r="KJ103" s="18"/>
      <c r="KK103" s="18"/>
      <c r="KL103" s="18"/>
      <c r="KM103" s="18"/>
      <c r="KN103" s="18"/>
      <c r="KO103" s="18"/>
      <c r="KP103" s="18"/>
      <c r="KQ103" s="18"/>
      <c r="KR103" s="18"/>
      <c r="KS103" s="18"/>
      <c r="KT103" s="18"/>
      <c r="KU103" s="18"/>
      <c r="KV103" s="18"/>
      <c r="KW103" s="18"/>
      <c r="KX103" s="18"/>
      <c r="KY103" s="18"/>
      <c r="KZ103" s="18"/>
      <c r="LA103" s="18"/>
      <c r="LB103" s="18"/>
      <c r="LC103" s="18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LS103" s="18"/>
      <c r="LT103" s="18"/>
      <c r="LU103" s="18"/>
      <c r="LV103" s="18"/>
      <c r="LW103" s="18"/>
      <c r="LX103" s="18"/>
      <c r="LY103" s="18"/>
      <c r="LZ103" s="18"/>
      <c r="MA103" s="18"/>
      <c r="MB103" s="18"/>
      <c r="MC103" s="18"/>
      <c r="MD103" s="18"/>
      <c r="ME103" s="18"/>
      <c r="MF103" s="18"/>
      <c r="MG103" s="18"/>
      <c r="MH103" s="18"/>
      <c r="MI103" s="18"/>
      <c r="MJ103" s="18"/>
      <c r="MK103" s="18"/>
      <c r="ML103" s="18"/>
      <c r="MM103" s="18"/>
      <c r="MN103" s="18"/>
      <c r="MO103" s="18"/>
      <c r="MP103" s="18"/>
      <c r="MQ103" s="18"/>
      <c r="MR103" s="18"/>
      <c r="MS103" s="18"/>
      <c r="MT103" s="18"/>
      <c r="MU103" s="18"/>
      <c r="MV103" s="18"/>
      <c r="MW103" s="18"/>
      <c r="MX103" s="18"/>
      <c r="MY103" s="18"/>
      <c r="MZ103" s="18"/>
      <c r="NA103" s="18"/>
      <c r="NB103" s="18"/>
      <c r="NC103" s="18"/>
      <c r="ND103" s="18"/>
      <c r="NE103" s="18"/>
      <c r="NF103" s="18"/>
      <c r="NG103" s="18"/>
      <c r="NH103" s="18"/>
      <c r="NI103" s="18"/>
      <c r="NJ103" s="18"/>
      <c r="NK103" s="18"/>
      <c r="NL103" s="18"/>
      <c r="NM103" s="18"/>
      <c r="NN103" s="18"/>
      <c r="NO103" s="18"/>
      <c r="NP103" s="18"/>
      <c r="NQ103" s="18"/>
      <c r="NR103" s="18"/>
      <c r="NS103" s="18"/>
      <c r="NT103" s="18"/>
      <c r="NU103" s="18"/>
      <c r="NV103" s="18"/>
      <c r="NW103" s="18"/>
      <c r="NX103" s="18"/>
      <c r="NY103" s="18"/>
      <c r="NZ103" s="18"/>
      <c r="OA103" s="18"/>
      <c r="OB103" s="18"/>
      <c r="OC103" s="18"/>
      <c r="OD103" s="18"/>
      <c r="OE103" s="18"/>
      <c r="OF103" s="18"/>
      <c r="OG103" s="18"/>
      <c r="OH103" s="18"/>
      <c r="OI103" s="18"/>
      <c r="OJ103" s="18"/>
      <c r="OK103" s="18"/>
      <c r="OL103" s="18"/>
      <c r="OM103" s="18"/>
      <c r="ON103" s="18"/>
      <c r="OO103" s="18"/>
      <c r="OP103" s="18"/>
      <c r="OQ103" s="18"/>
      <c r="OR103" s="18"/>
      <c r="OS103" s="18"/>
      <c r="OT103" s="18"/>
      <c r="OU103" s="18"/>
      <c r="OV103" s="18"/>
      <c r="OW103" s="18"/>
      <c r="OX103" s="18"/>
      <c r="OY103" s="18"/>
      <c r="OZ103" s="18"/>
      <c r="PA103" s="18"/>
      <c r="PB103" s="18"/>
      <c r="PC103" s="18"/>
      <c r="PD103" s="18"/>
      <c r="PE103" s="18"/>
      <c r="PF103" s="18"/>
      <c r="PG103" s="18"/>
      <c r="PH103" s="18"/>
      <c r="PI103" s="18"/>
      <c r="PJ103" s="18"/>
      <c r="PK103" s="18"/>
      <c r="PL103" s="18"/>
      <c r="PM103" s="18"/>
      <c r="PN103" s="18"/>
      <c r="PO103" s="18"/>
      <c r="PP103" s="18"/>
      <c r="PQ103" s="18"/>
      <c r="PR103" s="18"/>
      <c r="PS103" s="18"/>
      <c r="PT103" s="18"/>
      <c r="PU103" s="18"/>
      <c r="PV103" s="18"/>
      <c r="PW103" s="18"/>
      <c r="PX103" s="18"/>
      <c r="PY103" s="18"/>
      <c r="PZ103" s="18"/>
      <c r="QA103" s="18"/>
      <c r="QB103" s="18"/>
      <c r="QC103" s="18"/>
      <c r="QD103" s="18"/>
      <c r="QE103" s="18"/>
      <c r="QF103" s="18"/>
      <c r="QG103" s="18"/>
      <c r="QH103" s="18"/>
      <c r="QI103" s="18"/>
      <c r="QJ103" s="18"/>
      <c r="QK103" s="18"/>
      <c r="QL103" s="18"/>
      <c r="QM103" s="18"/>
      <c r="QN103" s="18"/>
      <c r="QO103" s="18"/>
      <c r="QP103" s="18"/>
      <c r="QQ103" s="18"/>
      <c r="QR103" s="18"/>
      <c r="QS103" s="18"/>
      <c r="QT103" s="18"/>
      <c r="QU103" s="18"/>
      <c r="QV103" s="18"/>
      <c r="QW103" s="18"/>
      <c r="QX103" s="18"/>
      <c r="QY103" s="18"/>
      <c r="QZ103" s="18"/>
      <c r="RA103" s="18"/>
      <c r="RB103" s="18"/>
      <c r="RC103" s="18"/>
      <c r="RD103" s="18"/>
      <c r="RE103" s="18"/>
      <c r="RF103" s="18"/>
      <c r="RG103" s="18"/>
      <c r="RH103" s="18"/>
      <c r="RI103" s="18"/>
      <c r="RJ103" s="18"/>
      <c r="RK103" s="18"/>
      <c r="RL103" s="18"/>
      <c r="RM103" s="18"/>
      <c r="RN103" s="18"/>
      <c r="RO103" s="18"/>
      <c r="RP103" s="18"/>
      <c r="RQ103" s="18"/>
      <c r="RR103" s="18"/>
      <c r="RS103" s="18"/>
      <c r="RT103" s="18"/>
      <c r="RU103" s="18"/>
      <c r="RV103" s="18"/>
      <c r="RW103" s="18"/>
      <c r="RX103" s="18"/>
      <c r="RY103" s="18"/>
      <c r="RZ103" s="18"/>
      <c r="SA103" s="18"/>
      <c r="SB103" s="18"/>
      <c r="SC103" s="18"/>
      <c r="SD103" s="18"/>
      <c r="SE103" s="18"/>
      <c r="SF103" s="18"/>
      <c r="SG103" s="18"/>
      <c r="SH103" s="18"/>
      <c r="SI103" s="18"/>
      <c r="SJ103" s="18"/>
      <c r="SK103" s="18"/>
      <c r="SL103" s="18"/>
      <c r="SM103" s="18"/>
      <c r="SN103" s="18"/>
      <c r="SO103" s="18"/>
      <c r="SP103" s="18"/>
      <c r="SQ103" s="18"/>
      <c r="SR103" s="18"/>
      <c r="SS103" s="18"/>
      <c r="ST103" s="18"/>
      <c r="SU103" s="18"/>
      <c r="SV103" s="18"/>
      <c r="SW103" s="18"/>
      <c r="SX103" s="18"/>
      <c r="SY103" s="18"/>
      <c r="SZ103" s="18"/>
      <c r="TA103" s="18"/>
      <c r="TB103" s="18"/>
      <c r="TC103" s="18"/>
      <c r="TD103" s="18"/>
      <c r="TE103" s="18"/>
      <c r="TF103" s="18"/>
      <c r="TG103" s="18"/>
      <c r="TH103" s="18"/>
      <c r="TI103" s="18"/>
      <c r="TJ103" s="18"/>
      <c r="TK103" s="18"/>
      <c r="TL103" s="18"/>
      <c r="TM103" s="18"/>
      <c r="TN103" s="18"/>
      <c r="TO103" s="18"/>
      <c r="TP103" s="18"/>
      <c r="TQ103" s="18"/>
      <c r="TR103" s="18"/>
      <c r="TS103" s="18"/>
      <c r="TT103" s="18"/>
      <c r="TU103" s="18"/>
      <c r="TV103" s="18"/>
      <c r="TW103" s="18"/>
      <c r="TX103" s="18"/>
      <c r="TY103" s="18"/>
      <c r="TZ103" s="18"/>
      <c r="UA103" s="18"/>
      <c r="UB103" s="18"/>
      <c r="UC103" s="18"/>
      <c r="UD103" s="18"/>
      <c r="UE103" s="18"/>
      <c r="UF103" s="18"/>
      <c r="UG103" s="18"/>
      <c r="UH103" s="18"/>
      <c r="UI103" s="18"/>
      <c r="UJ103" s="18"/>
      <c r="UK103" s="18"/>
      <c r="UL103" s="18"/>
      <c r="UM103" s="18"/>
      <c r="UN103" s="18"/>
      <c r="UO103" s="18"/>
      <c r="UP103" s="18"/>
      <c r="UQ103" s="18"/>
      <c r="UR103" s="18"/>
      <c r="US103" s="18"/>
      <c r="UT103" s="18"/>
      <c r="UU103" s="18"/>
      <c r="UV103" s="18"/>
      <c r="UW103" s="18"/>
      <c r="UX103" s="18"/>
      <c r="UY103" s="18"/>
      <c r="UZ103" s="18"/>
      <c r="VA103" s="18"/>
      <c r="VB103" s="18"/>
      <c r="VC103" s="18"/>
      <c r="VD103" s="18"/>
      <c r="VE103" s="18"/>
      <c r="VF103" s="18"/>
      <c r="VG103" s="18"/>
      <c r="VH103" s="18"/>
      <c r="VI103" s="18"/>
      <c r="VJ103" s="18"/>
      <c r="VK103" s="18"/>
      <c r="VL103" s="18"/>
      <c r="VM103" s="18"/>
      <c r="VN103" s="18"/>
      <c r="VO103" s="18"/>
      <c r="VP103" s="18"/>
      <c r="VQ103" s="18"/>
      <c r="VR103" s="18"/>
      <c r="VS103" s="18"/>
      <c r="VT103" s="18"/>
      <c r="VU103" s="18"/>
      <c r="VV103" s="18"/>
      <c r="VW103" s="18"/>
      <c r="VX103" s="18"/>
      <c r="VY103" s="18"/>
      <c r="VZ103" s="18"/>
      <c r="WA103" s="18"/>
      <c r="WB103" s="18"/>
      <c r="WC103" s="18"/>
      <c r="WD103" s="18"/>
      <c r="WE103" s="18"/>
      <c r="WF103" s="18"/>
      <c r="WG103" s="18"/>
      <c r="WH103" s="18"/>
      <c r="WI103" s="18"/>
      <c r="WJ103" s="18"/>
      <c r="WK103" s="18"/>
      <c r="WL103" s="18"/>
      <c r="WM103" s="18"/>
      <c r="WN103" s="18"/>
      <c r="WO103" s="18"/>
      <c r="WP103" s="18"/>
      <c r="WQ103" s="18"/>
      <c r="WR103" s="18"/>
      <c r="WS103" s="18"/>
      <c r="WT103" s="18"/>
      <c r="WU103" s="18"/>
      <c r="WV103" s="18"/>
      <c r="WW103" s="18"/>
      <c r="WX103" s="18"/>
      <c r="WY103" s="18"/>
      <c r="WZ103" s="18"/>
      <c r="XA103" s="18"/>
      <c r="XB103" s="18"/>
      <c r="XC103" s="18"/>
      <c r="XD103" s="18"/>
      <c r="XE103" s="18"/>
      <c r="XF103" s="18"/>
      <c r="XG103" s="18"/>
      <c r="XH103" s="18"/>
      <c r="XI103" s="18"/>
      <c r="XJ103" s="18"/>
      <c r="XK103" s="18"/>
      <c r="XL103" s="18"/>
      <c r="XM103" s="18"/>
      <c r="XN103" s="18"/>
      <c r="XO103" s="18"/>
      <c r="XP103" s="18"/>
      <c r="XQ103" s="18"/>
      <c r="XR103" s="18"/>
      <c r="XS103" s="18"/>
      <c r="XT103" s="18"/>
      <c r="XU103" s="18"/>
      <c r="XV103" s="18"/>
      <c r="XW103" s="18"/>
      <c r="XX103" s="18"/>
      <c r="XY103" s="18"/>
      <c r="XZ103" s="18"/>
      <c r="YA103" s="18"/>
      <c r="YB103" s="18"/>
      <c r="YC103" s="18"/>
      <c r="YD103" s="18"/>
      <c r="YE103" s="18"/>
      <c r="YF103" s="18"/>
      <c r="YG103" s="18"/>
      <c r="YH103" s="18"/>
      <c r="YI103" s="18"/>
      <c r="YJ103" s="18"/>
      <c r="YK103" s="18"/>
      <c r="YL103" s="18"/>
      <c r="YM103" s="18"/>
      <c r="YN103" s="18"/>
      <c r="YO103" s="18"/>
      <c r="YP103" s="18"/>
      <c r="YQ103" s="18"/>
      <c r="YR103" s="18"/>
      <c r="YS103" s="18"/>
      <c r="YT103" s="18"/>
      <c r="YU103" s="18"/>
      <c r="YV103" s="18"/>
      <c r="YW103" s="18"/>
      <c r="YX103" s="18"/>
      <c r="YY103" s="18"/>
      <c r="YZ103" s="18"/>
      <c r="ZA103" s="18"/>
      <c r="ZB103" s="18"/>
      <c r="ZC103" s="18"/>
      <c r="ZD103" s="18"/>
      <c r="ZE103" s="18"/>
      <c r="ZF103" s="18"/>
      <c r="ZG103" s="18"/>
      <c r="ZH103" s="18"/>
      <c r="ZI103" s="18"/>
      <c r="ZJ103" s="18"/>
      <c r="ZK103" s="18"/>
      <c r="ZL103" s="18"/>
      <c r="ZM103" s="18"/>
      <c r="ZN103" s="18"/>
      <c r="ZO103" s="18"/>
      <c r="ZP103" s="18"/>
      <c r="ZQ103" s="18"/>
      <c r="ZR103" s="18"/>
      <c r="ZS103" s="18"/>
      <c r="ZT103" s="18"/>
      <c r="ZU103" s="18"/>
      <c r="ZV103" s="18"/>
      <c r="ZW103" s="18"/>
      <c r="ZX103" s="18"/>
      <c r="ZY103" s="18"/>
      <c r="ZZ103" s="18"/>
      <c r="AAA103" s="18"/>
      <c r="AAB103" s="18"/>
      <c r="AAC103" s="18"/>
      <c r="AAD103" s="18"/>
      <c r="AAE103" s="18"/>
      <c r="AAF103" s="18"/>
      <c r="AAG103" s="18"/>
      <c r="AAH103" s="18"/>
      <c r="AAI103" s="18"/>
      <c r="AAJ103" s="18"/>
      <c r="AAK103" s="18"/>
      <c r="AAL103" s="18"/>
      <c r="AAM103" s="18"/>
      <c r="AAN103" s="18"/>
      <c r="AAO103" s="18"/>
      <c r="AAP103" s="18"/>
      <c r="AAQ103" s="18"/>
      <c r="AAR103" s="18"/>
      <c r="AAS103" s="18"/>
      <c r="AAT103" s="18"/>
      <c r="AAU103" s="18"/>
      <c r="AAV103" s="18"/>
      <c r="AAW103" s="18"/>
      <c r="AAX103" s="18"/>
      <c r="AAY103" s="18"/>
      <c r="AAZ103" s="18"/>
      <c r="ABA103" s="18"/>
      <c r="ABB103" s="18"/>
      <c r="ABC103" s="18"/>
      <c r="ABD103" s="18"/>
      <c r="ABE103" s="18"/>
      <c r="ABF103" s="18"/>
      <c r="ABG103" s="18"/>
      <c r="ABH103" s="18"/>
      <c r="ABI103" s="18"/>
      <c r="ABJ103" s="18"/>
      <c r="ABK103" s="18"/>
      <c r="ABL103" s="18"/>
      <c r="ABM103" s="18"/>
      <c r="ABN103" s="18"/>
      <c r="ABO103" s="18"/>
      <c r="ABP103" s="18"/>
      <c r="ABQ103" s="18"/>
      <c r="ABR103" s="18"/>
      <c r="ABS103" s="18"/>
      <c r="ABT103" s="18"/>
      <c r="ABU103" s="18"/>
      <c r="ABV103" s="18"/>
      <c r="ABW103" s="18"/>
      <c r="ABX103" s="18"/>
      <c r="ABY103" s="18"/>
      <c r="ABZ103" s="18"/>
      <c r="ACA103" s="18"/>
      <c r="ACB103" s="18"/>
      <c r="ACC103" s="18"/>
      <c r="ACD103" s="18"/>
      <c r="ACE103" s="18"/>
      <c r="ACF103" s="18"/>
      <c r="ACG103" s="18"/>
      <c r="ACH103" s="18"/>
      <c r="ACI103" s="18"/>
      <c r="ACJ103" s="18"/>
      <c r="ACK103" s="18"/>
      <c r="ACL103" s="18"/>
      <c r="ACM103" s="18"/>
      <c r="ACN103" s="18"/>
      <c r="ACO103" s="18"/>
      <c r="ACP103" s="18"/>
      <c r="ACQ103" s="18"/>
      <c r="ACR103" s="18"/>
      <c r="ACS103" s="18"/>
      <c r="ACT103" s="18"/>
      <c r="ACU103" s="18"/>
      <c r="ACV103" s="18"/>
      <c r="ACW103" s="18"/>
      <c r="ACX103" s="18"/>
      <c r="ACY103" s="18"/>
      <c r="ACZ103" s="18"/>
      <c r="ADA103" s="18"/>
      <c r="ADB103" s="18"/>
      <c r="ADC103" s="18"/>
      <c r="ADD103" s="18"/>
      <c r="ADE103" s="18"/>
      <c r="ADF103" s="18"/>
      <c r="ADG103" s="18"/>
    </row>
    <row r="104" spans="1:787" x14ac:dyDescent="0.25">
      <c r="A104" s="58" t="s">
        <v>534</v>
      </c>
      <c r="B104" s="58" t="s">
        <v>535</v>
      </c>
      <c r="C104" s="58" t="s">
        <v>536</v>
      </c>
      <c r="D104" s="59">
        <v>54800</v>
      </c>
      <c r="E104" s="59" t="str">
        <f>VLOOKUP(C104,Data_PulledFromUniProt!$B$2:$E$782,4,FALSE)</f>
        <v>MFFWCACCLMVAWRVSASDAEHCPELPPVDNSIFVAKEVEGQILGTYVCIKGYHLVGKKTLFCNASKEWDNTTTECRLGHCPDPVLVNGEFSSSGPVNVSDKITFMCNDHYILKGSNRSQCLEDHTWAPPFPICKSRDCDPPGNPVHGYFEGNNFTLGSTISYYCEDRYYLVGVQEQQCVDGEWSSALPVCKLIQEAPKPECEKALLAFQESKNLCEAMENFMQQLKESGMTMEELKYSLELKKAELKAKLL</v>
      </c>
      <c r="F104" s="58">
        <v>6.39</v>
      </c>
      <c r="G104" s="81">
        <v>3</v>
      </c>
      <c r="H104" s="81">
        <v>21</v>
      </c>
      <c r="I104" s="81">
        <v>0</v>
      </c>
      <c r="J104" s="81">
        <v>0</v>
      </c>
      <c r="K104" s="81">
        <v>14</v>
      </c>
      <c r="L104" s="81">
        <v>0</v>
      </c>
      <c r="M104" s="81">
        <v>0</v>
      </c>
      <c r="N104" s="81">
        <v>0</v>
      </c>
      <c r="O104" s="81">
        <v>0</v>
      </c>
      <c r="P104" s="81">
        <v>0</v>
      </c>
      <c r="Q104" s="81">
        <v>0</v>
      </c>
      <c r="R104" s="81">
        <v>0</v>
      </c>
      <c r="S104" s="81">
        <v>0</v>
      </c>
      <c r="T104" s="81">
        <v>0</v>
      </c>
      <c r="U104" s="81">
        <v>0</v>
      </c>
      <c r="V104" s="81">
        <v>0</v>
      </c>
      <c r="W104" s="81">
        <v>0</v>
      </c>
      <c r="X104" s="81">
        <v>0</v>
      </c>
      <c r="Y104" s="81">
        <v>0</v>
      </c>
      <c r="Z104" s="81">
        <v>0</v>
      </c>
      <c r="AA104" s="81">
        <v>0</v>
      </c>
      <c r="AB104" s="81">
        <v>0</v>
      </c>
      <c r="AC104" s="81">
        <v>5</v>
      </c>
      <c r="AD104" s="81">
        <v>0</v>
      </c>
      <c r="AE104" s="81">
        <v>0</v>
      </c>
      <c r="AF104" s="81">
        <v>13</v>
      </c>
      <c r="AG104" s="81">
        <v>9</v>
      </c>
      <c r="AH104" s="81">
        <v>11</v>
      </c>
      <c r="AI104" s="81">
        <v>0</v>
      </c>
      <c r="AJ104" s="81">
        <v>0</v>
      </c>
      <c r="AK104" s="81">
        <v>0</v>
      </c>
      <c r="AL104" s="81">
        <v>0</v>
      </c>
      <c r="AM104" s="81">
        <v>0</v>
      </c>
      <c r="AN104" s="81">
        <v>7</v>
      </c>
      <c r="AO104" s="81">
        <v>4</v>
      </c>
      <c r="AP104" s="81">
        <v>0</v>
      </c>
      <c r="AQ104" s="81">
        <v>0</v>
      </c>
      <c r="AR104" s="81">
        <v>0</v>
      </c>
      <c r="AS104" s="81">
        <v>0</v>
      </c>
      <c r="AT104" s="81">
        <v>0</v>
      </c>
      <c r="AU104" s="81">
        <v>0</v>
      </c>
      <c r="AV104" s="81">
        <v>0</v>
      </c>
      <c r="AW104" s="81">
        <v>0</v>
      </c>
      <c r="AX104" s="81">
        <v>0</v>
      </c>
      <c r="AY104" s="81">
        <v>0</v>
      </c>
      <c r="AZ104" s="81">
        <v>0</v>
      </c>
      <c r="BA104" s="81">
        <v>0</v>
      </c>
      <c r="BB104" s="81">
        <v>7</v>
      </c>
      <c r="BC104" s="81">
        <v>0</v>
      </c>
      <c r="BD104" s="81">
        <v>26</v>
      </c>
      <c r="BE104" s="81">
        <v>1</v>
      </c>
      <c r="BF104" s="81">
        <v>0</v>
      </c>
      <c r="BG104" s="81">
        <v>8</v>
      </c>
      <c r="BH104" s="81">
        <v>0</v>
      </c>
      <c r="BI104" s="81">
        <v>0</v>
      </c>
      <c r="BJ104" s="81">
        <v>0</v>
      </c>
      <c r="BK104" s="81">
        <v>0</v>
      </c>
      <c r="BL104" s="81">
        <v>0</v>
      </c>
      <c r="BM104" s="81">
        <v>0</v>
      </c>
      <c r="BN104" s="81">
        <v>0</v>
      </c>
      <c r="BO104" s="81">
        <v>15</v>
      </c>
      <c r="BP104" s="81">
        <v>0</v>
      </c>
      <c r="BQ104" s="81">
        <v>0</v>
      </c>
      <c r="BR104" s="81">
        <v>3</v>
      </c>
      <c r="BS104" s="81">
        <v>0</v>
      </c>
      <c r="BT104" s="81">
        <v>0</v>
      </c>
      <c r="BU104" s="81">
        <v>0</v>
      </c>
      <c r="BV104" s="81">
        <v>0</v>
      </c>
      <c r="BW104" s="81">
        <v>0</v>
      </c>
      <c r="BX104" s="81">
        <v>0</v>
      </c>
      <c r="BY104" s="81">
        <v>0</v>
      </c>
      <c r="BZ104" s="81">
        <v>0</v>
      </c>
      <c r="CA104" s="81">
        <v>0</v>
      </c>
      <c r="CB104" s="81">
        <v>0</v>
      </c>
      <c r="CC104" s="81">
        <v>16</v>
      </c>
      <c r="CD104" s="81">
        <v>0</v>
      </c>
      <c r="CE104" s="81">
        <v>18</v>
      </c>
      <c r="CF104" s="81">
        <v>0</v>
      </c>
      <c r="CG104" s="81">
        <v>0</v>
      </c>
      <c r="CH104" s="81">
        <v>3</v>
      </c>
      <c r="CI104" s="81">
        <v>0</v>
      </c>
      <c r="CJ104" s="81">
        <v>23</v>
      </c>
      <c r="CK104" s="81">
        <v>4</v>
      </c>
      <c r="CL104" s="81">
        <v>2</v>
      </c>
      <c r="CM104" s="81">
        <v>0</v>
      </c>
      <c r="CN104" s="81">
        <v>0</v>
      </c>
      <c r="CO104" s="81">
        <v>0</v>
      </c>
      <c r="CP104" s="81">
        <v>0</v>
      </c>
      <c r="CQ104" s="81">
        <v>0</v>
      </c>
      <c r="CR104" s="81">
        <v>0</v>
      </c>
      <c r="CS104" s="81">
        <v>0</v>
      </c>
      <c r="CT104" s="81">
        <v>9</v>
      </c>
      <c r="CU104" s="81">
        <v>9</v>
      </c>
      <c r="CV104" s="81">
        <v>0</v>
      </c>
      <c r="CW104" s="81">
        <v>0</v>
      </c>
      <c r="CX104" s="81">
        <v>0</v>
      </c>
      <c r="CY104" s="81">
        <v>0</v>
      </c>
      <c r="CZ104" s="81">
        <v>0</v>
      </c>
      <c r="DA104" s="81">
        <v>0</v>
      </c>
      <c r="DB104" s="81">
        <v>0</v>
      </c>
      <c r="DC104" s="81">
        <v>0</v>
      </c>
      <c r="DD104" s="81">
        <v>0</v>
      </c>
      <c r="DE104" s="81">
        <v>0</v>
      </c>
      <c r="DF104" s="81">
        <v>0</v>
      </c>
      <c r="DG104" s="81">
        <v>0</v>
      </c>
      <c r="DH104" s="81">
        <v>51</v>
      </c>
      <c r="DI104" s="81">
        <v>0</v>
      </c>
      <c r="DJ104" s="81">
        <v>0</v>
      </c>
      <c r="DK104" s="81">
        <v>0</v>
      </c>
      <c r="DL104" s="81">
        <v>0</v>
      </c>
      <c r="DM104" s="81">
        <v>0</v>
      </c>
      <c r="DN104" s="81">
        <v>16</v>
      </c>
      <c r="DO104" s="81">
        <v>25</v>
      </c>
      <c r="DP104" s="81">
        <v>39</v>
      </c>
      <c r="DQ104" s="81">
        <v>8</v>
      </c>
      <c r="DR104" s="81">
        <v>0</v>
      </c>
      <c r="DS104" s="81">
        <v>0</v>
      </c>
      <c r="DT104" s="81">
        <v>0</v>
      </c>
      <c r="DU104" s="81">
        <v>12</v>
      </c>
      <c r="DV104" s="81">
        <v>0</v>
      </c>
      <c r="DW104" s="81">
        <v>0</v>
      </c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  <c r="GQ104" s="18"/>
      <c r="GR104" s="18"/>
      <c r="GS104" s="18"/>
      <c r="GT104" s="18"/>
      <c r="GU104" s="18"/>
      <c r="GV104" s="18"/>
      <c r="GW104" s="18"/>
      <c r="GX104" s="18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  <c r="IZ104" s="18"/>
      <c r="JA104" s="18"/>
      <c r="JB104" s="18"/>
      <c r="JC104" s="18"/>
      <c r="JD104" s="18"/>
      <c r="JE104" s="18"/>
      <c r="JF104" s="18"/>
      <c r="JG104" s="18"/>
      <c r="JH104" s="18"/>
      <c r="JI104" s="18"/>
      <c r="JJ104" s="18"/>
      <c r="JK104" s="18"/>
      <c r="JL104" s="18"/>
      <c r="JM104" s="18"/>
      <c r="JN104" s="18"/>
      <c r="JO104" s="18"/>
      <c r="JP104" s="18"/>
      <c r="JQ104" s="18"/>
      <c r="JR104" s="18"/>
      <c r="JS104" s="18"/>
      <c r="JT104" s="18"/>
      <c r="JU104" s="18"/>
      <c r="JV104" s="18"/>
      <c r="JW104" s="18"/>
      <c r="JX104" s="18"/>
      <c r="JY104" s="18"/>
      <c r="JZ104" s="18"/>
      <c r="KA104" s="18"/>
      <c r="KB104" s="18"/>
      <c r="KC104" s="18"/>
      <c r="KD104" s="18"/>
      <c r="KE104" s="18"/>
      <c r="KF104" s="18"/>
      <c r="KG104" s="18"/>
      <c r="KH104" s="18"/>
      <c r="KI104" s="18"/>
      <c r="KJ104" s="18"/>
      <c r="KK104" s="18"/>
      <c r="KL104" s="18"/>
      <c r="KM104" s="18"/>
      <c r="KN104" s="18"/>
      <c r="KO104" s="18"/>
      <c r="KP104" s="18"/>
      <c r="KQ104" s="18"/>
      <c r="KR104" s="18"/>
      <c r="KS104" s="18"/>
      <c r="KT104" s="18"/>
      <c r="KU104" s="18"/>
      <c r="KV104" s="18"/>
      <c r="KW104" s="18"/>
      <c r="KX104" s="18"/>
      <c r="KY104" s="18"/>
      <c r="KZ104" s="18"/>
      <c r="LA104" s="18"/>
      <c r="LB104" s="18"/>
      <c r="LC104" s="18"/>
      <c r="LD104" s="18"/>
      <c r="LE104" s="18"/>
      <c r="LF104" s="18"/>
      <c r="LG104" s="18"/>
      <c r="LH104" s="18"/>
      <c r="LI104" s="18"/>
      <c r="LJ104" s="18"/>
      <c r="LK104" s="18"/>
      <c r="LL104" s="18"/>
      <c r="LM104" s="18"/>
      <c r="LN104" s="18"/>
      <c r="LO104" s="18"/>
      <c r="LP104" s="18"/>
      <c r="LQ104" s="18"/>
      <c r="LR104" s="18"/>
      <c r="LS104" s="18"/>
      <c r="LT104" s="18"/>
      <c r="LU104" s="18"/>
      <c r="LV104" s="18"/>
      <c r="LW104" s="18"/>
      <c r="LX104" s="18"/>
      <c r="LY104" s="18"/>
      <c r="LZ104" s="18"/>
      <c r="MA104" s="18"/>
      <c r="MB104" s="18"/>
      <c r="MC104" s="18"/>
      <c r="MD104" s="18"/>
      <c r="ME104" s="18"/>
      <c r="MF104" s="18"/>
      <c r="MG104" s="18"/>
      <c r="MH104" s="18"/>
      <c r="MI104" s="18"/>
      <c r="MJ104" s="18"/>
      <c r="MK104" s="18"/>
      <c r="ML104" s="18"/>
      <c r="MM104" s="18"/>
      <c r="MN104" s="18"/>
      <c r="MO104" s="18"/>
      <c r="MP104" s="18"/>
      <c r="MQ104" s="18"/>
      <c r="MR104" s="18"/>
      <c r="MS104" s="18"/>
      <c r="MT104" s="18"/>
      <c r="MU104" s="18"/>
      <c r="MV104" s="18"/>
      <c r="MW104" s="18"/>
      <c r="MX104" s="18"/>
      <c r="MY104" s="18"/>
      <c r="MZ104" s="18"/>
      <c r="NA104" s="18"/>
      <c r="NB104" s="18"/>
      <c r="NC104" s="18"/>
      <c r="ND104" s="18"/>
      <c r="NE104" s="18"/>
      <c r="NF104" s="18"/>
      <c r="NG104" s="18"/>
      <c r="NH104" s="18"/>
      <c r="NI104" s="18"/>
      <c r="NJ104" s="18"/>
      <c r="NK104" s="18"/>
      <c r="NL104" s="18"/>
      <c r="NM104" s="18"/>
      <c r="NN104" s="18"/>
      <c r="NO104" s="18"/>
      <c r="NP104" s="18"/>
      <c r="NQ104" s="18"/>
      <c r="NR104" s="18"/>
      <c r="NS104" s="18"/>
      <c r="NT104" s="18"/>
      <c r="NU104" s="18"/>
      <c r="NV104" s="18"/>
      <c r="NW104" s="18"/>
      <c r="NX104" s="18"/>
      <c r="NY104" s="18"/>
      <c r="NZ104" s="18"/>
      <c r="OA104" s="18"/>
      <c r="OB104" s="18"/>
      <c r="OC104" s="18"/>
      <c r="OD104" s="18"/>
      <c r="OE104" s="18"/>
      <c r="OF104" s="18"/>
      <c r="OG104" s="18"/>
      <c r="OH104" s="18"/>
      <c r="OI104" s="18"/>
      <c r="OJ104" s="18"/>
      <c r="OK104" s="18"/>
      <c r="OL104" s="18"/>
      <c r="OM104" s="18"/>
      <c r="ON104" s="18"/>
      <c r="OO104" s="18"/>
      <c r="OP104" s="18"/>
      <c r="OQ104" s="18"/>
      <c r="OR104" s="18"/>
      <c r="OS104" s="18"/>
      <c r="OT104" s="18"/>
      <c r="OU104" s="18"/>
      <c r="OV104" s="18"/>
      <c r="OW104" s="18"/>
      <c r="OX104" s="18"/>
      <c r="OY104" s="18"/>
      <c r="OZ104" s="18"/>
      <c r="PA104" s="18"/>
      <c r="PB104" s="18"/>
      <c r="PC104" s="18"/>
      <c r="PD104" s="18"/>
      <c r="PE104" s="18"/>
      <c r="PF104" s="18"/>
      <c r="PG104" s="18"/>
      <c r="PH104" s="18"/>
      <c r="PI104" s="18"/>
      <c r="PJ104" s="18"/>
      <c r="PK104" s="18"/>
      <c r="PL104" s="18"/>
      <c r="PM104" s="18"/>
      <c r="PN104" s="18"/>
      <c r="PO104" s="18"/>
      <c r="PP104" s="18"/>
      <c r="PQ104" s="18"/>
      <c r="PR104" s="18"/>
      <c r="PS104" s="18"/>
      <c r="PT104" s="18"/>
      <c r="PU104" s="18"/>
      <c r="PV104" s="18"/>
      <c r="PW104" s="18"/>
      <c r="PX104" s="18"/>
      <c r="PY104" s="18"/>
      <c r="PZ104" s="18"/>
      <c r="QA104" s="18"/>
      <c r="QB104" s="18"/>
      <c r="QC104" s="18"/>
      <c r="QD104" s="18"/>
      <c r="QE104" s="18"/>
      <c r="QF104" s="18"/>
      <c r="QG104" s="18"/>
      <c r="QH104" s="18"/>
      <c r="QI104" s="18"/>
      <c r="QJ104" s="18"/>
      <c r="QK104" s="18"/>
      <c r="QL104" s="18"/>
      <c r="QM104" s="18"/>
      <c r="QN104" s="18"/>
      <c r="QO104" s="18"/>
      <c r="QP104" s="18"/>
      <c r="QQ104" s="18"/>
      <c r="QR104" s="18"/>
      <c r="QS104" s="18"/>
      <c r="QT104" s="18"/>
      <c r="QU104" s="18"/>
      <c r="QV104" s="18"/>
      <c r="QW104" s="18"/>
      <c r="QX104" s="18"/>
      <c r="QY104" s="18"/>
      <c r="QZ104" s="18"/>
      <c r="RA104" s="18"/>
      <c r="RB104" s="18"/>
      <c r="RC104" s="18"/>
      <c r="RD104" s="18"/>
      <c r="RE104" s="18"/>
      <c r="RF104" s="18"/>
      <c r="RG104" s="18"/>
      <c r="RH104" s="18"/>
      <c r="RI104" s="18"/>
      <c r="RJ104" s="18"/>
      <c r="RK104" s="18"/>
      <c r="RL104" s="18"/>
      <c r="RM104" s="18"/>
      <c r="RN104" s="18"/>
      <c r="RO104" s="18"/>
      <c r="RP104" s="18"/>
      <c r="RQ104" s="18"/>
      <c r="RR104" s="18"/>
      <c r="RS104" s="18"/>
      <c r="RT104" s="18"/>
      <c r="RU104" s="18"/>
      <c r="RV104" s="18"/>
      <c r="RW104" s="18"/>
      <c r="RX104" s="18"/>
      <c r="RY104" s="18"/>
      <c r="RZ104" s="18"/>
      <c r="SA104" s="18"/>
      <c r="SB104" s="18"/>
      <c r="SC104" s="18"/>
      <c r="SD104" s="18"/>
      <c r="SE104" s="18"/>
      <c r="SF104" s="18"/>
      <c r="SG104" s="18"/>
      <c r="SH104" s="18"/>
      <c r="SI104" s="18"/>
      <c r="SJ104" s="18"/>
      <c r="SK104" s="18"/>
      <c r="SL104" s="18"/>
      <c r="SM104" s="18"/>
      <c r="SN104" s="18"/>
      <c r="SO104" s="18"/>
      <c r="SP104" s="18"/>
      <c r="SQ104" s="18"/>
      <c r="SR104" s="18"/>
      <c r="SS104" s="18"/>
      <c r="ST104" s="18"/>
      <c r="SU104" s="18"/>
      <c r="SV104" s="18"/>
      <c r="SW104" s="18"/>
      <c r="SX104" s="18"/>
      <c r="SY104" s="18"/>
      <c r="SZ104" s="18"/>
      <c r="TA104" s="18"/>
      <c r="TB104" s="18"/>
      <c r="TC104" s="18"/>
      <c r="TD104" s="18"/>
      <c r="TE104" s="18"/>
      <c r="TF104" s="18"/>
      <c r="TG104" s="18"/>
      <c r="TH104" s="18"/>
      <c r="TI104" s="18"/>
      <c r="TJ104" s="18"/>
      <c r="TK104" s="18"/>
      <c r="TL104" s="18"/>
      <c r="TM104" s="18"/>
      <c r="TN104" s="18"/>
      <c r="TO104" s="18"/>
      <c r="TP104" s="18"/>
      <c r="TQ104" s="18"/>
      <c r="TR104" s="18"/>
      <c r="TS104" s="18"/>
      <c r="TT104" s="18"/>
      <c r="TU104" s="18"/>
      <c r="TV104" s="18"/>
      <c r="TW104" s="18"/>
      <c r="TX104" s="18"/>
      <c r="TY104" s="18"/>
      <c r="TZ104" s="18"/>
      <c r="UA104" s="18"/>
      <c r="UB104" s="18"/>
      <c r="UC104" s="18"/>
      <c r="UD104" s="18"/>
      <c r="UE104" s="18"/>
      <c r="UF104" s="18"/>
      <c r="UG104" s="18"/>
      <c r="UH104" s="18"/>
      <c r="UI104" s="18"/>
      <c r="UJ104" s="18"/>
      <c r="UK104" s="18"/>
      <c r="UL104" s="18"/>
      <c r="UM104" s="18"/>
      <c r="UN104" s="18"/>
      <c r="UO104" s="18"/>
      <c r="UP104" s="18"/>
      <c r="UQ104" s="18"/>
      <c r="UR104" s="18"/>
      <c r="US104" s="18"/>
      <c r="UT104" s="18"/>
      <c r="UU104" s="18"/>
      <c r="UV104" s="18"/>
      <c r="UW104" s="18"/>
      <c r="UX104" s="18"/>
      <c r="UY104" s="18"/>
      <c r="UZ104" s="18"/>
      <c r="VA104" s="18"/>
      <c r="VB104" s="18"/>
      <c r="VC104" s="18"/>
      <c r="VD104" s="18"/>
      <c r="VE104" s="18"/>
      <c r="VF104" s="18"/>
      <c r="VG104" s="18"/>
      <c r="VH104" s="18"/>
      <c r="VI104" s="18"/>
      <c r="VJ104" s="18"/>
      <c r="VK104" s="18"/>
      <c r="VL104" s="18"/>
      <c r="VM104" s="18"/>
      <c r="VN104" s="18"/>
      <c r="VO104" s="18"/>
      <c r="VP104" s="18"/>
      <c r="VQ104" s="18"/>
      <c r="VR104" s="18"/>
      <c r="VS104" s="18"/>
      <c r="VT104" s="18"/>
      <c r="VU104" s="18"/>
      <c r="VV104" s="18"/>
      <c r="VW104" s="18"/>
      <c r="VX104" s="18"/>
      <c r="VY104" s="18"/>
      <c r="VZ104" s="18"/>
      <c r="WA104" s="18"/>
      <c r="WB104" s="18"/>
      <c r="WC104" s="18"/>
      <c r="WD104" s="18"/>
      <c r="WE104" s="18"/>
      <c r="WF104" s="18"/>
      <c r="WG104" s="18"/>
      <c r="WH104" s="18"/>
      <c r="WI104" s="18"/>
      <c r="WJ104" s="18"/>
      <c r="WK104" s="18"/>
      <c r="WL104" s="18"/>
      <c r="WM104" s="18"/>
      <c r="WN104" s="18"/>
      <c r="WO104" s="18"/>
      <c r="WP104" s="18"/>
      <c r="WQ104" s="18"/>
      <c r="WR104" s="18"/>
      <c r="WS104" s="18"/>
      <c r="WT104" s="18"/>
      <c r="WU104" s="18"/>
      <c r="WV104" s="18"/>
      <c r="WW104" s="18"/>
      <c r="WX104" s="18"/>
      <c r="WY104" s="18"/>
      <c r="WZ104" s="18"/>
      <c r="XA104" s="18"/>
      <c r="XB104" s="18"/>
      <c r="XC104" s="18"/>
      <c r="XD104" s="18"/>
      <c r="XE104" s="18"/>
      <c r="XF104" s="18"/>
      <c r="XG104" s="18"/>
      <c r="XH104" s="18"/>
      <c r="XI104" s="18"/>
      <c r="XJ104" s="18"/>
      <c r="XK104" s="18"/>
      <c r="XL104" s="18"/>
      <c r="XM104" s="18"/>
      <c r="XN104" s="18"/>
      <c r="XO104" s="18"/>
      <c r="XP104" s="18"/>
      <c r="XQ104" s="18"/>
      <c r="XR104" s="18"/>
      <c r="XS104" s="18"/>
      <c r="XT104" s="18"/>
      <c r="XU104" s="18"/>
      <c r="XV104" s="18"/>
      <c r="XW104" s="18"/>
      <c r="XX104" s="18"/>
      <c r="XY104" s="18"/>
      <c r="XZ104" s="18"/>
      <c r="YA104" s="18"/>
      <c r="YB104" s="18"/>
      <c r="YC104" s="18"/>
      <c r="YD104" s="18"/>
      <c r="YE104" s="18"/>
      <c r="YF104" s="18"/>
      <c r="YG104" s="18"/>
      <c r="YH104" s="18"/>
      <c r="YI104" s="18"/>
      <c r="YJ104" s="18"/>
      <c r="YK104" s="18"/>
      <c r="YL104" s="18"/>
      <c r="YM104" s="18"/>
      <c r="YN104" s="18"/>
      <c r="YO104" s="18"/>
      <c r="YP104" s="18"/>
      <c r="YQ104" s="18"/>
      <c r="YR104" s="18"/>
      <c r="YS104" s="18"/>
      <c r="YT104" s="18"/>
      <c r="YU104" s="18"/>
      <c r="YV104" s="18"/>
      <c r="YW104" s="18"/>
      <c r="YX104" s="18"/>
      <c r="YY104" s="18"/>
      <c r="YZ104" s="18"/>
      <c r="ZA104" s="18"/>
      <c r="ZB104" s="18"/>
      <c r="ZC104" s="18"/>
      <c r="ZD104" s="18"/>
      <c r="ZE104" s="18"/>
      <c r="ZF104" s="18"/>
      <c r="ZG104" s="18"/>
      <c r="ZH104" s="18"/>
      <c r="ZI104" s="18"/>
      <c r="ZJ104" s="18"/>
      <c r="ZK104" s="18"/>
      <c r="ZL104" s="18"/>
      <c r="ZM104" s="18"/>
      <c r="ZN104" s="18"/>
      <c r="ZO104" s="18"/>
      <c r="ZP104" s="18"/>
      <c r="ZQ104" s="18"/>
      <c r="ZR104" s="18"/>
      <c r="ZS104" s="18"/>
      <c r="ZT104" s="18"/>
      <c r="ZU104" s="18"/>
      <c r="ZV104" s="18"/>
      <c r="ZW104" s="18"/>
      <c r="ZX104" s="18"/>
      <c r="ZY104" s="18"/>
      <c r="ZZ104" s="18"/>
      <c r="AAA104" s="18"/>
      <c r="AAB104" s="18"/>
      <c r="AAC104" s="18"/>
      <c r="AAD104" s="18"/>
      <c r="AAE104" s="18"/>
      <c r="AAF104" s="18"/>
      <c r="AAG104" s="18"/>
      <c r="AAH104" s="18"/>
      <c r="AAI104" s="18"/>
      <c r="AAJ104" s="18"/>
      <c r="AAK104" s="18"/>
      <c r="AAL104" s="18"/>
      <c r="AAM104" s="18"/>
      <c r="AAN104" s="18"/>
      <c r="AAO104" s="18"/>
      <c r="AAP104" s="18"/>
      <c r="AAQ104" s="18"/>
      <c r="AAR104" s="18"/>
      <c r="AAS104" s="18"/>
      <c r="AAT104" s="18"/>
      <c r="AAU104" s="18"/>
      <c r="AAV104" s="18"/>
      <c r="AAW104" s="18"/>
      <c r="AAX104" s="18"/>
      <c r="AAY104" s="18"/>
      <c r="AAZ104" s="18"/>
      <c r="ABA104" s="18"/>
      <c r="ABB104" s="18"/>
      <c r="ABC104" s="18"/>
      <c r="ABD104" s="18"/>
      <c r="ABE104" s="18"/>
      <c r="ABF104" s="18"/>
      <c r="ABG104" s="18"/>
      <c r="ABH104" s="18"/>
      <c r="ABI104" s="18"/>
      <c r="ABJ104" s="18"/>
      <c r="ABK104" s="18"/>
      <c r="ABL104" s="18"/>
      <c r="ABM104" s="18"/>
      <c r="ABN104" s="18"/>
      <c r="ABO104" s="18"/>
      <c r="ABP104" s="18"/>
      <c r="ABQ104" s="18"/>
      <c r="ABR104" s="18"/>
      <c r="ABS104" s="18"/>
      <c r="ABT104" s="18"/>
      <c r="ABU104" s="18"/>
      <c r="ABV104" s="18"/>
      <c r="ABW104" s="18"/>
      <c r="ABX104" s="18"/>
      <c r="ABY104" s="18"/>
      <c r="ABZ104" s="18"/>
      <c r="ACA104" s="18"/>
      <c r="ACB104" s="18"/>
      <c r="ACC104" s="18"/>
      <c r="ACD104" s="18"/>
      <c r="ACE104" s="18"/>
      <c r="ACF104" s="18"/>
      <c r="ACG104" s="18"/>
      <c r="ACH104" s="18"/>
      <c r="ACI104" s="18"/>
      <c r="ACJ104" s="18"/>
      <c r="ACK104" s="18"/>
      <c r="ACL104" s="18"/>
      <c r="ACM104" s="18"/>
      <c r="ACN104" s="18"/>
      <c r="ACO104" s="18"/>
      <c r="ACP104" s="18"/>
      <c r="ACQ104" s="18"/>
      <c r="ACR104" s="18"/>
      <c r="ACS104" s="18"/>
      <c r="ACT104" s="18"/>
      <c r="ACU104" s="18"/>
      <c r="ACV104" s="18"/>
      <c r="ACW104" s="18"/>
      <c r="ACX104" s="18"/>
      <c r="ACY104" s="18"/>
      <c r="ACZ104" s="18"/>
      <c r="ADA104" s="18"/>
      <c r="ADB104" s="18"/>
      <c r="ADC104" s="18"/>
      <c r="ADD104" s="18"/>
      <c r="ADE104" s="18"/>
      <c r="ADF104" s="18"/>
      <c r="ADG104" s="18"/>
    </row>
    <row r="105" spans="1:787" x14ac:dyDescent="0.25">
      <c r="A105" s="58" t="s">
        <v>537</v>
      </c>
      <c r="B105" s="58" t="s">
        <v>538</v>
      </c>
      <c r="C105" s="58" t="s">
        <v>539</v>
      </c>
      <c r="D105" s="59">
        <v>35000</v>
      </c>
      <c r="E105" s="59" t="str">
        <f>VLOOKUP(C105,Data_PulledFromUniProt!$B$2:$E$782,4,FALSE)</f>
        <v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v>
      </c>
      <c r="F105" s="58">
        <v>9.01</v>
      </c>
      <c r="G105" s="81">
        <v>4</v>
      </c>
      <c r="H105" s="81">
        <v>2</v>
      </c>
      <c r="I105" s="81">
        <v>0</v>
      </c>
      <c r="J105" s="81">
        <v>2</v>
      </c>
      <c r="K105" s="81">
        <v>2</v>
      </c>
      <c r="L105" s="81">
        <v>0</v>
      </c>
      <c r="M105" s="81">
        <v>0</v>
      </c>
      <c r="N105" s="81">
        <v>0</v>
      </c>
      <c r="O105" s="81">
        <v>0</v>
      </c>
      <c r="P105" s="81">
        <v>0</v>
      </c>
      <c r="Q105" s="81">
        <v>0</v>
      </c>
      <c r="R105" s="81">
        <v>0</v>
      </c>
      <c r="S105" s="81">
        <v>0</v>
      </c>
      <c r="T105" s="81">
        <v>0</v>
      </c>
      <c r="U105" s="81">
        <v>0</v>
      </c>
      <c r="V105" s="81">
        <v>0</v>
      </c>
      <c r="W105" s="81">
        <v>0.66700000000000004</v>
      </c>
      <c r="X105" s="81">
        <v>0</v>
      </c>
      <c r="Y105" s="81">
        <v>0</v>
      </c>
      <c r="Z105" s="81">
        <v>0</v>
      </c>
      <c r="AA105" s="81">
        <v>0</v>
      </c>
      <c r="AB105" s="81">
        <v>0</v>
      </c>
      <c r="AC105" s="81">
        <v>3</v>
      </c>
      <c r="AD105" s="81">
        <v>0</v>
      </c>
      <c r="AE105" s="81">
        <v>0</v>
      </c>
      <c r="AF105" s="81">
        <v>0</v>
      </c>
      <c r="AG105" s="81">
        <v>3</v>
      </c>
      <c r="AH105" s="81">
        <v>0</v>
      </c>
      <c r="AI105" s="81">
        <v>0</v>
      </c>
      <c r="AJ105" s="81">
        <v>0</v>
      </c>
      <c r="AK105" s="81">
        <v>0</v>
      </c>
      <c r="AL105" s="81">
        <v>0</v>
      </c>
      <c r="AM105" s="81">
        <v>0</v>
      </c>
      <c r="AN105" s="81">
        <v>2</v>
      </c>
      <c r="AO105" s="81">
        <v>1</v>
      </c>
      <c r="AP105" s="81">
        <v>0</v>
      </c>
      <c r="AQ105" s="81">
        <v>0</v>
      </c>
      <c r="AR105" s="81">
        <v>0</v>
      </c>
      <c r="AS105" s="81">
        <v>0</v>
      </c>
      <c r="AT105" s="81">
        <v>0</v>
      </c>
      <c r="AU105" s="81">
        <v>0</v>
      </c>
      <c r="AV105" s="81">
        <v>0</v>
      </c>
      <c r="AW105" s="81">
        <v>0</v>
      </c>
      <c r="AX105" s="81">
        <v>0</v>
      </c>
      <c r="AY105" s="81">
        <v>0</v>
      </c>
      <c r="AZ105" s="81">
        <v>0</v>
      </c>
      <c r="BA105" s="81">
        <v>0</v>
      </c>
      <c r="BB105" s="81">
        <v>2</v>
      </c>
      <c r="BC105" s="81">
        <v>0</v>
      </c>
      <c r="BD105" s="81">
        <v>2</v>
      </c>
      <c r="BE105" s="81">
        <v>0</v>
      </c>
      <c r="BF105" s="81">
        <v>0</v>
      </c>
      <c r="BG105" s="81">
        <v>0</v>
      </c>
      <c r="BH105" s="81">
        <v>0</v>
      </c>
      <c r="BI105" s="81">
        <v>0</v>
      </c>
      <c r="BJ105" s="81">
        <v>0</v>
      </c>
      <c r="BK105" s="81">
        <v>2</v>
      </c>
      <c r="BL105" s="81">
        <v>0</v>
      </c>
      <c r="BM105" s="81">
        <v>0</v>
      </c>
      <c r="BN105" s="81">
        <v>1</v>
      </c>
      <c r="BO105" s="81">
        <v>2</v>
      </c>
      <c r="BP105" s="81">
        <v>0</v>
      </c>
      <c r="BQ105" s="81">
        <v>2</v>
      </c>
      <c r="BR105" s="81">
        <v>1</v>
      </c>
      <c r="BS105" s="81">
        <v>2</v>
      </c>
      <c r="BT105" s="81">
        <v>1</v>
      </c>
      <c r="BU105" s="81">
        <v>0</v>
      </c>
      <c r="BV105" s="81">
        <v>0</v>
      </c>
      <c r="BW105" s="81">
        <v>0</v>
      </c>
      <c r="BX105" s="81">
        <v>0</v>
      </c>
      <c r="BY105" s="81">
        <v>0</v>
      </c>
      <c r="BZ105" s="81">
        <v>0</v>
      </c>
      <c r="CA105" s="81">
        <v>2</v>
      </c>
      <c r="CB105" s="81">
        <v>0</v>
      </c>
      <c r="CC105" s="81">
        <v>2</v>
      </c>
      <c r="CD105" s="81">
        <v>0</v>
      </c>
      <c r="CE105" s="81">
        <v>3</v>
      </c>
      <c r="CF105" s="81">
        <v>0</v>
      </c>
      <c r="CG105" s="81">
        <v>0</v>
      </c>
      <c r="CH105" s="81">
        <v>1</v>
      </c>
      <c r="CI105" s="81">
        <v>0</v>
      </c>
      <c r="CJ105" s="81">
        <v>3</v>
      </c>
      <c r="CK105" s="81">
        <v>3</v>
      </c>
      <c r="CL105" s="81">
        <v>2</v>
      </c>
      <c r="CM105" s="81">
        <v>0</v>
      </c>
      <c r="CN105" s="81">
        <v>2</v>
      </c>
      <c r="CO105" s="81">
        <v>2</v>
      </c>
      <c r="CP105" s="81">
        <v>0</v>
      </c>
      <c r="CQ105" s="81">
        <v>0</v>
      </c>
      <c r="CR105" s="81">
        <v>0</v>
      </c>
      <c r="CS105" s="81">
        <v>0</v>
      </c>
      <c r="CT105" s="81">
        <v>6</v>
      </c>
      <c r="CU105" s="81">
        <v>4</v>
      </c>
      <c r="CV105" s="81">
        <v>0</v>
      </c>
      <c r="CW105" s="81">
        <v>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2</v>
      </c>
      <c r="DF105" s="81">
        <v>0</v>
      </c>
      <c r="DG105" s="81">
        <v>3</v>
      </c>
      <c r="DH105" s="81">
        <v>0</v>
      </c>
      <c r="DI105" s="81">
        <v>0</v>
      </c>
      <c r="DJ105" s="81">
        <v>0</v>
      </c>
      <c r="DK105" s="81">
        <v>0</v>
      </c>
      <c r="DL105" s="81">
        <v>3</v>
      </c>
      <c r="DM105" s="81">
        <v>0</v>
      </c>
      <c r="DN105" s="81">
        <v>2</v>
      </c>
      <c r="DO105" s="81">
        <v>2</v>
      </c>
      <c r="DP105" s="81">
        <v>3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2</v>
      </c>
      <c r="DW105" s="81">
        <v>1</v>
      </c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  <c r="JG105" s="18"/>
      <c r="JH105" s="18"/>
      <c r="JI105" s="18"/>
      <c r="JJ105" s="18"/>
      <c r="JK105" s="18"/>
      <c r="JL105" s="18"/>
      <c r="JM105" s="18"/>
      <c r="JN105" s="18"/>
      <c r="JO105" s="18"/>
      <c r="JP105" s="18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8"/>
      <c r="KG105" s="18"/>
      <c r="KH105" s="18"/>
      <c r="KI105" s="18"/>
      <c r="KJ105" s="18"/>
      <c r="KK105" s="18"/>
      <c r="KL105" s="18"/>
      <c r="KM105" s="18"/>
      <c r="KN105" s="18"/>
      <c r="KO105" s="18"/>
      <c r="KP105" s="18"/>
      <c r="KQ105" s="18"/>
      <c r="KR105" s="18"/>
      <c r="KS105" s="18"/>
      <c r="KT105" s="18"/>
      <c r="KU105" s="18"/>
      <c r="KV105" s="18"/>
      <c r="KW105" s="18"/>
      <c r="KX105" s="18"/>
      <c r="KY105" s="18"/>
      <c r="KZ105" s="18"/>
      <c r="LA105" s="18"/>
      <c r="LB105" s="18"/>
      <c r="LC105" s="18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LS105" s="18"/>
      <c r="LT105" s="18"/>
      <c r="LU105" s="18"/>
      <c r="LV105" s="18"/>
      <c r="LW105" s="18"/>
      <c r="LX105" s="18"/>
      <c r="LY105" s="18"/>
      <c r="LZ105" s="18"/>
      <c r="MA105" s="18"/>
      <c r="MB105" s="18"/>
      <c r="MC105" s="18"/>
      <c r="MD105" s="18"/>
      <c r="ME105" s="18"/>
      <c r="MF105" s="18"/>
      <c r="MG105" s="18"/>
      <c r="MH105" s="18"/>
      <c r="MI105" s="18"/>
      <c r="MJ105" s="18"/>
      <c r="MK105" s="18"/>
      <c r="ML105" s="18"/>
      <c r="MM105" s="18"/>
      <c r="MN105" s="18"/>
      <c r="MO105" s="18"/>
      <c r="MP105" s="18"/>
      <c r="MQ105" s="18"/>
      <c r="MR105" s="18"/>
      <c r="MS105" s="18"/>
      <c r="MT105" s="18"/>
      <c r="MU105" s="18"/>
      <c r="MV105" s="18"/>
      <c r="MW105" s="18"/>
      <c r="MX105" s="18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18"/>
      <c r="NX105" s="18"/>
      <c r="NY105" s="18"/>
      <c r="NZ105" s="18"/>
      <c r="OA105" s="18"/>
      <c r="OB105" s="18"/>
      <c r="OC105" s="18"/>
      <c r="OD105" s="18"/>
      <c r="OE105" s="18"/>
      <c r="OF105" s="18"/>
      <c r="OG105" s="18"/>
      <c r="OH105" s="18"/>
      <c r="OI105" s="18"/>
      <c r="OJ105" s="18"/>
      <c r="OK105" s="18"/>
      <c r="OL105" s="18"/>
      <c r="OM105" s="18"/>
      <c r="ON105" s="18"/>
      <c r="OO105" s="18"/>
      <c r="OP105" s="18"/>
      <c r="OQ105" s="18"/>
      <c r="OR105" s="18"/>
      <c r="OS105" s="18"/>
      <c r="OT105" s="18"/>
      <c r="OU105" s="18"/>
      <c r="OV105" s="18"/>
      <c r="OW105" s="18"/>
      <c r="OX105" s="18"/>
      <c r="OY105" s="18"/>
      <c r="OZ105" s="18"/>
      <c r="PA105" s="18"/>
      <c r="PB105" s="18"/>
      <c r="PC105" s="18"/>
      <c r="PD105" s="18"/>
      <c r="PE105" s="18"/>
      <c r="PF105" s="18"/>
      <c r="PG105" s="18"/>
      <c r="PH105" s="18"/>
      <c r="PI105" s="18"/>
      <c r="PJ105" s="18"/>
      <c r="PK105" s="18"/>
      <c r="PL105" s="18"/>
      <c r="PM105" s="18"/>
      <c r="PN105" s="18"/>
      <c r="PO105" s="18"/>
      <c r="PP105" s="18"/>
      <c r="PQ105" s="18"/>
      <c r="PR105" s="18"/>
      <c r="PS105" s="18"/>
      <c r="PT105" s="18"/>
      <c r="PU105" s="18"/>
      <c r="PV105" s="18"/>
      <c r="PW105" s="18"/>
      <c r="PX105" s="18"/>
      <c r="PY105" s="18"/>
      <c r="PZ105" s="18"/>
      <c r="QA105" s="18"/>
      <c r="QB105" s="18"/>
      <c r="QC105" s="18"/>
      <c r="QD105" s="18"/>
      <c r="QE105" s="18"/>
      <c r="QF105" s="18"/>
      <c r="QG105" s="18"/>
      <c r="QH105" s="18"/>
      <c r="QI105" s="18"/>
      <c r="QJ105" s="18"/>
      <c r="QK105" s="18"/>
      <c r="QL105" s="18"/>
      <c r="QM105" s="18"/>
      <c r="QN105" s="18"/>
      <c r="QO105" s="18"/>
      <c r="QP105" s="18"/>
      <c r="QQ105" s="18"/>
      <c r="QR105" s="18"/>
      <c r="QS105" s="18"/>
      <c r="QT105" s="18"/>
      <c r="QU105" s="18"/>
      <c r="QV105" s="18"/>
      <c r="QW105" s="18"/>
      <c r="QX105" s="18"/>
      <c r="QY105" s="18"/>
      <c r="QZ105" s="18"/>
      <c r="RA105" s="18"/>
      <c r="RB105" s="18"/>
      <c r="RC105" s="18"/>
      <c r="RD105" s="18"/>
      <c r="RE105" s="18"/>
      <c r="RF105" s="18"/>
      <c r="RG105" s="18"/>
      <c r="RH105" s="18"/>
      <c r="RI105" s="18"/>
      <c r="RJ105" s="18"/>
      <c r="RK105" s="18"/>
      <c r="RL105" s="18"/>
      <c r="RM105" s="18"/>
      <c r="RN105" s="18"/>
      <c r="RO105" s="18"/>
      <c r="RP105" s="18"/>
      <c r="RQ105" s="18"/>
      <c r="RR105" s="18"/>
      <c r="RS105" s="18"/>
      <c r="RT105" s="18"/>
      <c r="RU105" s="18"/>
      <c r="RV105" s="18"/>
      <c r="RW105" s="18"/>
      <c r="RX105" s="18"/>
      <c r="RY105" s="18"/>
      <c r="RZ105" s="18"/>
      <c r="SA105" s="18"/>
      <c r="SB105" s="18"/>
      <c r="SC105" s="18"/>
      <c r="SD105" s="18"/>
      <c r="SE105" s="18"/>
      <c r="SF105" s="18"/>
      <c r="SG105" s="18"/>
      <c r="SH105" s="18"/>
      <c r="SI105" s="18"/>
      <c r="SJ105" s="18"/>
      <c r="SK105" s="18"/>
      <c r="SL105" s="18"/>
      <c r="SM105" s="18"/>
      <c r="SN105" s="18"/>
      <c r="SO105" s="18"/>
      <c r="SP105" s="18"/>
      <c r="SQ105" s="18"/>
      <c r="SR105" s="18"/>
      <c r="SS105" s="18"/>
      <c r="ST105" s="18"/>
      <c r="SU105" s="18"/>
      <c r="SV105" s="18"/>
      <c r="SW105" s="18"/>
      <c r="SX105" s="18"/>
      <c r="SY105" s="18"/>
      <c r="SZ105" s="18"/>
      <c r="TA105" s="18"/>
      <c r="TB105" s="18"/>
      <c r="TC105" s="18"/>
      <c r="TD105" s="18"/>
      <c r="TE105" s="18"/>
      <c r="TF105" s="18"/>
      <c r="TG105" s="18"/>
      <c r="TH105" s="18"/>
      <c r="TI105" s="18"/>
      <c r="TJ105" s="18"/>
      <c r="TK105" s="18"/>
      <c r="TL105" s="18"/>
      <c r="TM105" s="18"/>
      <c r="TN105" s="18"/>
      <c r="TO105" s="18"/>
      <c r="TP105" s="18"/>
      <c r="TQ105" s="18"/>
      <c r="TR105" s="18"/>
      <c r="TS105" s="18"/>
      <c r="TT105" s="18"/>
      <c r="TU105" s="18"/>
      <c r="TV105" s="18"/>
      <c r="TW105" s="18"/>
      <c r="TX105" s="18"/>
      <c r="TY105" s="18"/>
      <c r="TZ105" s="18"/>
      <c r="UA105" s="18"/>
      <c r="UB105" s="18"/>
      <c r="UC105" s="18"/>
      <c r="UD105" s="18"/>
      <c r="UE105" s="18"/>
      <c r="UF105" s="18"/>
      <c r="UG105" s="18"/>
      <c r="UH105" s="18"/>
      <c r="UI105" s="18"/>
      <c r="UJ105" s="18"/>
      <c r="UK105" s="18"/>
      <c r="UL105" s="18"/>
      <c r="UM105" s="18"/>
      <c r="UN105" s="18"/>
      <c r="UO105" s="18"/>
      <c r="UP105" s="18"/>
      <c r="UQ105" s="18"/>
      <c r="UR105" s="18"/>
      <c r="US105" s="18"/>
      <c r="UT105" s="18"/>
      <c r="UU105" s="18"/>
      <c r="UV105" s="18"/>
      <c r="UW105" s="18"/>
      <c r="UX105" s="18"/>
      <c r="UY105" s="18"/>
      <c r="UZ105" s="18"/>
      <c r="VA105" s="18"/>
      <c r="VB105" s="18"/>
      <c r="VC105" s="18"/>
      <c r="VD105" s="18"/>
      <c r="VE105" s="18"/>
      <c r="VF105" s="18"/>
      <c r="VG105" s="18"/>
      <c r="VH105" s="18"/>
      <c r="VI105" s="18"/>
      <c r="VJ105" s="18"/>
      <c r="VK105" s="18"/>
      <c r="VL105" s="18"/>
      <c r="VM105" s="18"/>
      <c r="VN105" s="18"/>
      <c r="VO105" s="18"/>
      <c r="VP105" s="18"/>
      <c r="VQ105" s="18"/>
      <c r="VR105" s="18"/>
      <c r="VS105" s="18"/>
      <c r="VT105" s="18"/>
      <c r="VU105" s="18"/>
      <c r="VV105" s="18"/>
      <c r="VW105" s="18"/>
      <c r="VX105" s="18"/>
      <c r="VY105" s="18"/>
      <c r="VZ105" s="18"/>
      <c r="WA105" s="18"/>
      <c r="WB105" s="18"/>
      <c r="WC105" s="18"/>
      <c r="WD105" s="18"/>
      <c r="WE105" s="18"/>
      <c r="WF105" s="18"/>
      <c r="WG105" s="18"/>
      <c r="WH105" s="18"/>
      <c r="WI105" s="18"/>
      <c r="WJ105" s="18"/>
      <c r="WK105" s="18"/>
      <c r="WL105" s="18"/>
      <c r="WM105" s="18"/>
      <c r="WN105" s="18"/>
      <c r="WO105" s="18"/>
      <c r="WP105" s="18"/>
      <c r="WQ105" s="18"/>
      <c r="WR105" s="18"/>
      <c r="WS105" s="18"/>
      <c r="WT105" s="18"/>
      <c r="WU105" s="18"/>
      <c r="WV105" s="18"/>
      <c r="WW105" s="18"/>
      <c r="WX105" s="18"/>
      <c r="WY105" s="18"/>
      <c r="WZ105" s="18"/>
      <c r="XA105" s="18"/>
      <c r="XB105" s="18"/>
      <c r="XC105" s="18"/>
      <c r="XD105" s="18"/>
      <c r="XE105" s="18"/>
      <c r="XF105" s="18"/>
      <c r="XG105" s="18"/>
      <c r="XH105" s="18"/>
      <c r="XI105" s="18"/>
      <c r="XJ105" s="18"/>
      <c r="XK105" s="18"/>
      <c r="XL105" s="18"/>
      <c r="XM105" s="18"/>
      <c r="XN105" s="18"/>
      <c r="XO105" s="18"/>
      <c r="XP105" s="18"/>
      <c r="XQ105" s="18"/>
      <c r="XR105" s="18"/>
      <c r="XS105" s="18"/>
      <c r="XT105" s="18"/>
      <c r="XU105" s="18"/>
      <c r="XV105" s="18"/>
      <c r="XW105" s="18"/>
      <c r="XX105" s="18"/>
      <c r="XY105" s="18"/>
      <c r="XZ105" s="18"/>
      <c r="YA105" s="18"/>
      <c r="YB105" s="18"/>
      <c r="YC105" s="18"/>
      <c r="YD105" s="18"/>
      <c r="YE105" s="18"/>
      <c r="YF105" s="18"/>
      <c r="YG105" s="18"/>
      <c r="YH105" s="18"/>
      <c r="YI105" s="18"/>
      <c r="YJ105" s="18"/>
      <c r="YK105" s="18"/>
      <c r="YL105" s="18"/>
      <c r="YM105" s="18"/>
      <c r="YN105" s="18"/>
      <c r="YO105" s="18"/>
      <c r="YP105" s="18"/>
      <c r="YQ105" s="18"/>
      <c r="YR105" s="18"/>
      <c r="YS105" s="18"/>
      <c r="YT105" s="18"/>
      <c r="YU105" s="18"/>
      <c r="YV105" s="18"/>
      <c r="YW105" s="18"/>
      <c r="YX105" s="18"/>
      <c r="YY105" s="18"/>
      <c r="YZ105" s="18"/>
      <c r="ZA105" s="18"/>
      <c r="ZB105" s="18"/>
      <c r="ZC105" s="18"/>
      <c r="ZD105" s="18"/>
      <c r="ZE105" s="18"/>
      <c r="ZF105" s="18"/>
      <c r="ZG105" s="18"/>
      <c r="ZH105" s="18"/>
      <c r="ZI105" s="18"/>
      <c r="ZJ105" s="18"/>
      <c r="ZK105" s="18"/>
      <c r="ZL105" s="18"/>
      <c r="ZM105" s="18"/>
      <c r="ZN105" s="18"/>
      <c r="ZO105" s="18"/>
      <c r="ZP105" s="18"/>
      <c r="ZQ105" s="18"/>
      <c r="ZR105" s="18"/>
      <c r="ZS105" s="18"/>
      <c r="ZT105" s="18"/>
      <c r="ZU105" s="18"/>
      <c r="ZV105" s="18"/>
      <c r="ZW105" s="18"/>
      <c r="ZX105" s="18"/>
      <c r="ZY105" s="18"/>
      <c r="ZZ105" s="18"/>
      <c r="AAA105" s="18"/>
      <c r="AAB105" s="18"/>
      <c r="AAC105" s="18"/>
      <c r="AAD105" s="18"/>
      <c r="AAE105" s="18"/>
      <c r="AAF105" s="18"/>
      <c r="AAG105" s="18"/>
      <c r="AAH105" s="18"/>
      <c r="AAI105" s="18"/>
      <c r="AAJ105" s="18"/>
      <c r="AAK105" s="18"/>
      <c r="AAL105" s="18"/>
      <c r="AAM105" s="18"/>
      <c r="AAN105" s="18"/>
      <c r="AAO105" s="18"/>
      <c r="AAP105" s="18"/>
      <c r="AAQ105" s="18"/>
      <c r="AAR105" s="18"/>
      <c r="AAS105" s="18"/>
      <c r="AAT105" s="18"/>
      <c r="AAU105" s="18"/>
      <c r="AAV105" s="18"/>
      <c r="AAW105" s="18"/>
      <c r="AAX105" s="18"/>
      <c r="AAY105" s="18"/>
      <c r="AAZ105" s="18"/>
      <c r="ABA105" s="18"/>
      <c r="ABB105" s="18"/>
      <c r="ABC105" s="18"/>
      <c r="ABD105" s="18"/>
      <c r="ABE105" s="18"/>
      <c r="ABF105" s="18"/>
      <c r="ABG105" s="18"/>
      <c r="ABH105" s="18"/>
      <c r="ABI105" s="18"/>
      <c r="ABJ105" s="18"/>
      <c r="ABK105" s="18"/>
      <c r="ABL105" s="18"/>
      <c r="ABM105" s="18"/>
      <c r="ABN105" s="18"/>
      <c r="ABO105" s="18"/>
      <c r="ABP105" s="18"/>
      <c r="ABQ105" s="18"/>
      <c r="ABR105" s="18"/>
      <c r="ABS105" s="18"/>
      <c r="ABT105" s="18"/>
      <c r="ABU105" s="18"/>
      <c r="ABV105" s="18"/>
      <c r="ABW105" s="18"/>
      <c r="ABX105" s="18"/>
      <c r="ABY105" s="18"/>
      <c r="ABZ105" s="18"/>
      <c r="ACA105" s="18"/>
      <c r="ACB105" s="18"/>
      <c r="ACC105" s="18"/>
      <c r="ACD105" s="18"/>
      <c r="ACE105" s="18"/>
      <c r="ACF105" s="18"/>
      <c r="ACG105" s="18"/>
      <c r="ACH105" s="18"/>
      <c r="ACI105" s="18"/>
      <c r="ACJ105" s="18"/>
      <c r="ACK105" s="18"/>
      <c r="ACL105" s="18"/>
      <c r="ACM105" s="18"/>
      <c r="ACN105" s="18"/>
      <c r="ACO105" s="18"/>
      <c r="ACP105" s="18"/>
      <c r="ACQ105" s="18"/>
      <c r="ACR105" s="18"/>
      <c r="ACS105" s="18"/>
      <c r="ACT105" s="18"/>
      <c r="ACU105" s="18"/>
      <c r="ACV105" s="18"/>
      <c r="ACW105" s="18"/>
      <c r="ACX105" s="18"/>
      <c r="ACY105" s="18"/>
      <c r="ACZ105" s="18"/>
      <c r="ADA105" s="18"/>
      <c r="ADB105" s="18"/>
      <c r="ADC105" s="18"/>
      <c r="ADD105" s="18"/>
      <c r="ADE105" s="18"/>
      <c r="ADF105" s="18"/>
      <c r="ADG105" s="18"/>
    </row>
    <row r="106" spans="1:787" x14ac:dyDescent="0.25">
      <c r="A106" s="58" t="s">
        <v>540</v>
      </c>
      <c r="B106" s="58" t="s">
        <v>541</v>
      </c>
      <c r="C106" s="58" t="s">
        <v>542</v>
      </c>
      <c r="D106" s="59">
        <v>34800</v>
      </c>
      <c r="E106" s="59" t="str">
        <f>VLOOKUP(C106,Data_PulledFromUniProt!$B$2:$E$782,4,FALSE)</f>
        <v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v>
      </c>
      <c r="F106" s="58">
        <v>8.75</v>
      </c>
      <c r="G106" s="81">
        <v>0</v>
      </c>
      <c r="H106" s="81">
        <v>0</v>
      </c>
      <c r="I106" s="81">
        <v>0</v>
      </c>
      <c r="J106" s="81">
        <v>0</v>
      </c>
      <c r="K106" s="81">
        <v>0</v>
      </c>
      <c r="L106" s="81">
        <v>0</v>
      </c>
      <c r="M106" s="81">
        <v>3</v>
      </c>
      <c r="N106" s="81">
        <v>2</v>
      </c>
      <c r="O106" s="81">
        <v>3</v>
      </c>
      <c r="P106" s="81">
        <v>2</v>
      </c>
      <c r="Q106" s="81">
        <v>0</v>
      </c>
      <c r="R106" s="81">
        <v>1</v>
      </c>
      <c r="S106" s="81">
        <v>0</v>
      </c>
      <c r="T106" s="81">
        <v>0</v>
      </c>
      <c r="U106" s="81">
        <v>0</v>
      </c>
      <c r="V106" s="81">
        <v>0</v>
      </c>
      <c r="W106" s="81">
        <v>0</v>
      </c>
      <c r="X106" s="81">
        <v>7</v>
      </c>
      <c r="Y106" s="81">
        <v>0</v>
      </c>
      <c r="Z106" s="81">
        <v>0</v>
      </c>
      <c r="AA106" s="81">
        <v>0</v>
      </c>
      <c r="AB106" s="81">
        <v>4</v>
      </c>
      <c r="AC106" s="81">
        <v>0</v>
      </c>
      <c r="AD106" s="81">
        <v>0</v>
      </c>
      <c r="AE106" s="81">
        <v>0</v>
      </c>
      <c r="AF106" s="81">
        <v>0</v>
      </c>
      <c r="AG106" s="81">
        <v>0</v>
      </c>
      <c r="AH106" s="81">
        <v>0</v>
      </c>
      <c r="AI106" s="81">
        <v>0</v>
      </c>
      <c r="AJ106" s="81">
        <v>13</v>
      </c>
      <c r="AK106" s="81">
        <v>0</v>
      </c>
      <c r="AL106" s="81">
        <v>0</v>
      </c>
      <c r="AM106" s="81">
        <v>0</v>
      </c>
      <c r="AN106" s="81">
        <v>0</v>
      </c>
      <c r="AO106" s="81">
        <v>0</v>
      </c>
      <c r="AP106" s="81">
        <v>0</v>
      </c>
      <c r="AQ106" s="81">
        <v>0</v>
      </c>
      <c r="AR106" s="81">
        <v>0</v>
      </c>
      <c r="AS106" s="81">
        <v>4.5</v>
      </c>
      <c r="AT106" s="81">
        <v>0</v>
      </c>
      <c r="AU106" s="81">
        <v>0</v>
      </c>
      <c r="AV106" s="81">
        <v>0</v>
      </c>
      <c r="AW106" s="81">
        <v>0</v>
      </c>
      <c r="AX106" s="81">
        <v>0</v>
      </c>
      <c r="AY106" s="81">
        <v>0</v>
      </c>
      <c r="AZ106" s="81">
        <v>0</v>
      </c>
      <c r="BA106" s="81">
        <v>0</v>
      </c>
      <c r="BB106" s="81">
        <v>3</v>
      </c>
      <c r="BC106" s="81">
        <v>0</v>
      </c>
      <c r="BD106" s="81">
        <v>0</v>
      </c>
      <c r="BE106" s="81">
        <v>3</v>
      </c>
      <c r="BF106" s="81">
        <v>0</v>
      </c>
      <c r="BG106" s="81">
        <v>0</v>
      </c>
      <c r="BH106" s="81">
        <v>2</v>
      </c>
      <c r="BI106" s="81">
        <v>7</v>
      </c>
      <c r="BJ106" s="81">
        <v>3</v>
      </c>
      <c r="BK106" s="81">
        <v>0</v>
      </c>
      <c r="BL106" s="81">
        <v>3</v>
      </c>
      <c r="BM106" s="81">
        <v>5</v>
      </c>
      <c r="BN106" s="81">
        <v>0</v>
      </c>
      <c r="BO106" s="81">
        <v>0</v>
      </c>
      <c r="BP106" s="81">
        <v>0</v>
      </c>
      <c r="BQ106" s="81">
        <v>0</v>
      </c>
      <c r="BR106" s="81">
        <v>0</v>
      </c>
      <c r="BS106" s="81">
        <v>6</v>
      </c>
      <c r="BT106" s="81">
        <v>11</v>
      </c>
      <c r="BU106" s="81">
        <v>0</v>
      </c>
      <c r="BV106" s="81">
        <v>0</v>
      </c>
      <c r="BW106" s="81">
        <v>0</v>
      </c>
      <c r="BX106" s="81">
        <v>0</v>
      </c>
      <c r="BY106" s="81">
        <v>0</v>
      </c>
      <c r="BZ106" s="81">
        <v>0</v>
      </c>
      <c r="CA106" s="81">
        <v>10</v>
      </c>
      <c r="CB106" s="81">
        <v>0</v>
      </c>
      <c r="CC106" s="81">
        <v>0</v>
      </c>
      <c r="CD106" s="81">
        <v>3</v>
      </c>
      <c r="CE106" s="81">
        <v>0</v>
      </c>
      <c r="CF106" s="81">
        <v>0</v>
      </c>
      <c r="CG106" s="81">
        <v>0</v>
      </c>
      <c r="CH106" s="81">
        <v>3</v>
      </c>
      <c r="CI106" s="81">
        <v>0</v>
      </c>
      <c r="CJ106" s="81">
        <v>0</v>
      </c>
      <c r="CK106" s="81">
        <v>0</v>
      </c>
      <c r="CL106" s="81">
        <v>8</v>
      </c>
      <c r="CM106" s="81">
        <v>2</v>
      </c>
      <c r="CN106" s="81">
        <v>2</v>
      </c>
      <c r="CO106" s="81">
        <v>12</v>
      </c>
      <c r="CP106" s="81">
        <v>0</v>
      </c>
      <c r="CQ106" s="81">
        <v>0</v>
      </c>
      <c r="CR106" s="81">
        <v>2</v>
      </c>
      <c r="CS106" s="81">
        <v>0</v>
      </c>
      <c r="CT106" s="81">
        <v>0</v>
      </c>
      <c r="CU106" s="81">
        <v>0</v>
      </c>
      <c r="CV106" s="81">
        <v>0</v>
      </c>
      <c r="CW106" s="81">
        <v>0</v>
      </c>
      <c r="CX106" s="81">
        <v>0</v>
      </c>
      <c r="CY106" s="81">
        <v>0</v>
      </c>
      <c r="CZ106" s="81">
        <v>0</v>
      </c>
      <c r="DA106" s="81">
        <v>0</v>
      </c>
      <c r="DB106" s="81">
        <v>0</v>
      </c>
      <c r="DC106" s="81">
        <v>0</v>
      </c>
      <c r="DD106" s="81">
        <v>2</v>
      </c>
      <c r="DE106" s="81">
        <v>1</v>
      </c>
      <c r="DF106" s="81">
        <v>6</v>
      </c>
      <c r="DG106" s="81">
        <v>4</v>
      </c>
      <c r="DH106" s="81">
        <v>0</v>
      </c>
      <c r="DI106" s="81">
        <v>14</v>
      </c>
      <c r="DJ106" s="81">
        <v>0</v>
      </c>
      <c r="DK106" s="81">
        <v>0</v>
      </c>
      <c r="DL106" s="81">
        <v>16</v>
      </c>
      <c r="DM106" s="81">
        <v>5</v>
      </c>
      <c r="DN106" s="81">
        <v>0</v>
      </c>
      <c r="DO106" s="81">
        <v>0</v>
      </c>
      <c r="DP106" s="81">
        <v>0</v>
      </c>
      <c r="DQ106" s="81">
        <v>0</v>
      </c>
      <c r="DR106" s="81">
        <v>0</v>
      </c>
      <c r="DS106" s="81">
        <v>0</v>
      </c>
      <c r="DT106" s="81">
        <v>0</v>
      </c>
      <c r="DU106" s="81">
        <v>0</v>
      </c>
      <c r="DV106" s="81">
        <v>9</v>
      </c>
      <c r="DW106" s="81">
        <v>0</v>
      </c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  <c r="IZ106" s="18"/>
      <c r="JA106" s="18"/>
      <c r="JB106" s="18"/>
      <c r="JC106" s="18"/>
      <c r="JD106" s="18"/>
      <c r="JE106" s="18"/>
      <c r="JF106" s="18"/>
      <c r="JG106" s="18"/>
      <c r="JH106" s="18"/>
      <c r="JI106" s="18"/>
      <c r="JJ106" s="18"/>
      <c r="JK106" s="18"/>
      <c r="JL106" s="18"/>
      <c r="JM106" s="18"/>
      <c r="JN106" s="18"/>
      <c r="JO106" s="18"/>
      <c r="JP106" s="18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8"/>
      <c r="KH106" s="18"/>
      <c r="KI106" s="18"/>
      <c r="KJ106" s="18"/>
      <c r="KK106" s="18"/>
      <c r="KL106" s="18"/>
      <c r="KM106" s="18"/>
      <c r="KN106" s="18"/>
      <c r="KO106" s="18"/>
      <c r="KP106" s="18"/>
      <c r="KQ106" s="18"/>
      <c r="KR106" s="18"/>
      <c r="KS106" s="18"/>
      <c r="KT106" s="18"/>
      <c r="KU106" s="18"/>
      <c r="KV106" s="18"/>
      <c r="KW106" s="18"/>
      <c r="KX106" s="18"/>
      <c r="KY106" s="18"/>
      <c r="KZ106" s="18"/>
      <c r="LA106" s="18"/>
      <c r="LB106" s="18"/>
      <c r="LC106" s="18"/>
      <c r="LD106" s="18"/>
      <c r="LE106" s="18"/>
      <c r="LF106" s="18"/>
      <c r="LG106" s="18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LS106" s="18"/>
      <c r="LT106" s="18"/>
      <c r="LU106" s="18"/>
      <c r="LV106" s="18"/>
      <c r="LW106" s="18"/>
      <c r="LX106" s="18"/>
      <c r="LY106" s="18"/>
      <c r="LZ106" s="18"/>
      <c r="MA106" s="18"/>
      <c r="MB106" s="18"/>
      <c r="MC106" s="18"/>
      <c r="MD106" s="18"/>
      <c r="ME106" s="18"/>
      <c r="MF106" s="18"/>
      <c r="MG106" s="18"/>
      <c r="MH106" s="18"/>
      <c r="MI106" s="18"/>
      <c r="MJ106" s="18"/>
      <c r="MK106" s="18"/>
      <c r="ML106" s="18"/>
      <c r="MM106" s="18"/>
      <c r="MN106" s="18"/>
      <c r="MO106" s="18"/>
      <c r="MP106" s="18"/>
      <c r="MQ106" s="18"/>
      <c r="MR106" s="18"/>
      <c r="MS106" s="18"/>
      <c r="MT106" s="18"/>
      <c r="MU106" s="18"/>
      <c r="MV106" s="18"/>
      <c r="MW106" s="18"/>
      <c r="MX106" s="18"/>
      <c r="MY106" s="18"/>
      <c r="MZ106" s="18"/>
      <c r="NA106" s="18"/>
      <c r="NB106" s="18"/>
      <c r="NC106" s="18"/>
      <c r="ND106" s="18"/>
      <c r="NE106" s="18"/>
      <c r="NF106" s="18"/>
      <c r="NG106" s="18"/>
      <c r="NH106" s="18"/>
      <c r="NI106" s="18"/>
      <c r="NJ106" s="18"/>
      <c r="NK106" s="18"/>
      <c r="NL106" s="18"/>
      <c r="NM106" s="18"/>
      <c r="NN106" s="18"/>
      <c r="NO106" s="18"/>
      <c r="NP106" s="18"/>
      <c r="NQ106" s="18"/>
      <c r="NR106" s="18"/>
      <c r="NS106" s="18"/>
      <c r="NT106" s="18"/>
      <c r="NU106" s="18"/>
      <c r="NV106" s="18"/>
      <c r="NW106" s="18"/>
      <c r="NX106" s="18"/>
      <c r="NY106" s="18"/>
      <c r="NZ106" s="18"/>
      <c r="OA106" s="18"/>
      <c r="OB106" s="18"/>
      <c r="OC106" s="18"/>
      <c r="OD106" s="18"/>
      <c r="OE106" s="18"/>
      <c r="OF106" s="18"/>
      <c r="OG106" s="18"/>
      <c r="OH106" s="18"/>
      <c r="OI106" s="18"/>
      <c r="OJ106" s="18"/>
      <c r="OK106" s="18"/>
      <c r="OL106" s="18"/>
      <c r="OM106" s="18"/>
      <c r="ON106" s="18"/>
      <c r="OO106" s="18"/>
      <c r="OP106" s="18"/>
      <c r="OQ106" s="18"/>
      <c r="OR106" s="18"/>
      <c r="OS106" s="18"/>
      <c r="OT106" s="18"/>
      <c r="OU106" s="18"/>
      <c r="OV106" s="18"/>
      <c r="OW106" s="18"/>
      <c r="OX106" s="18"/>
      <c r="OY106" s="18"/>
      <c r="OZ106" s="18"/>
      <c r="PA106" s="18"/>
      <c r="PB106" s="18"/>
      <c r="PC106" s="18"/>
      <c r="PD106" s="18"/>
      <c r="PE106" s="18"/>
      <c r="PF106" s="18"/>
      <c r="PG106" s="18"/>
      <c r="PH106" s="18"/>
      <c r="PI106" s="18"/>
      <c r="PJ106" s="18"/>
      <c r="PK106" s="18"/>
      <c r="PL106" s="18"/>
      <c r="PM106" s="18"/>
      <c r="PN106" s="18"/>
      <c r="PO106" s="18"/>
      <c r="PP106" s="18"/>
      <c r="PQ106" s="18"/>
      <c r="PR106" s="18"/>
      <c r="PS106" s="18"/>
      <c r="PT106" s="18"/>
      <c r="PU106" s="18"/>
      <c r="PV106" s="18"/>
      <c r="PW106" s="18"/>
      <c r="PX106" s="18"/>
      <c r="PY106" s="18"/>
      <c r="PZ106" s="18"/>
      <c r="QA106" s="18"/>
      <c r="QB106" s="18"/>
      <c r="QC106" s="18"/>
      <c r="QD106" s="18"/>
      <c r="QE106" s="18"/>
      <c r="QF106" s="18"/>
      <c r="QG106" s="18"/>
      <c r="QH106" s="18"/>
      <c r="QI106" s="18"/>
      <c r="QJ106" s="18"/>
      <c r="QK106" s="18"/>
      <c r="QL106" s="18"/>
      <c r="QM106" s="18"/>
      <c r="QN106" s="18"/>
      <c r="QO106" s="18"/>
      <c r="QP106" s="18"/>
      <c r="QQ106" s="18"/>
      <c r="QR106" s="18"/>
      <c r="QS106" s="18"/>
      <c r="QT106" s="18"/>
      <c r="QU106" s="18"/>
      <c r="QV106" s="18"/>
      <c r="QW106" s="18"/>
      <c r="QX106" s="18"/>
      <c r="QY106" s="18"/>
      <c r="QZ106" s="18"/>
      <c r="RA106" s="18"/>
      <c r="RB106" s="18"/>
      <c r="RC106" s="18"/>
      <c r="RD106" s="18"/>
      <c r="RE106" s="18"/>
      <c r="RF106" s="18"/>
      <c r="RG106" s="18"/>
      <c r="RH106" s="18"/>
      <c r="RI106" s="18"/>
      <c r="RJ106" s="18"/>
      <c r="RK106" s="18"/>
      <c r="RL106" s="18"/>
      <c r="RM106" s="18"/>
      <c r="RN106" s="18"/>
      <c r="RO106" s="18"/>
      <c r="RP106" s="18"/>
      <c r="RQ106" s="18"/>
      <c r="RR106" s="18"/>
      <c r="RS106" s="18"/>
      <c r="RT106" s="18"/>
      <c r="RU106" s="18"/>
      <c r="RV106" s="18"/>
      <c r="RW106" s="18"/>
      <c r="RX106" s="18"/>
      <c r="RY106" s="18"/>
      <c r="RZ106" s="18"/>
      <c r="SA106" s="18"/>
      <c r="SB106" s="18"/>
      <c r="SC106" s="18"/>
      <c r="SD106" s="18"/>
      <c r="SE106" s="18"/>
      <c r="SF106" s="18"/>
      <c r="SG106" s="18"/>
      <c r="SH106" s="18"/>
      <c r="SI106" s="18"/>
      <c r="SJ106" s="18"/>
      <c r="SK106" s="18"/>
      <c r="SL106" s="18"/>
      <c r="SM106" s="18"/>
      <c r="SN106" s="18"/>
      <c r="SO106" s="18"/>
      <c r="SP106" s="18"/>
      <c r="SQ106" s="18"/>
      <c r="SR106" s="18"/>
      <c r="SS106" s="18"/>
      <c r="ST106" s="18"/>
      <c r="SU106" s="18"/>
      <c r="SV106" s="18"/>
      <c r="SW106" s="18"/>
      <c r="SX106" s="18"/>
      <c r="SY106" s="18"/>
      <c r="SZ106" s="18"/>
      <c r="TA106" s="18"/>
      <c r="TB106" s="18"/>
      <c r="TC106" s="18"/>
      <c r="TD106" s="18"/>
      <c r="TE106" s="18"/>
      <c r="TF106" s="18"/>
      <c r="TG106" s="18"/>
      <c r="TH106" s="18"/>
      <c r="TI106" s="18"/>
      <c r="TJ106" s="18"/>
      <c r="TK106" s="18"/>
      <c r="TL106" s="18"/>
      <c r="TM106" s="18"/>
      <c r="TN106" s="18"/>
      <c r="TO106" s="18"/>
      <c r="TP106" s="18"/>
      <c r="TQ106" s="18"/>
      <c r="TR106" s="18"/>
      <c r="TS106" s="18"/>
      <c r="TT106" s="18"/>
      <c r="TU106" s="18"/>
      <c r="TV106" s="18"/>
      <c r="TW106" s="18"/>
      <c r="TX106" s="18"/>
      <c r="TY106" s="18"/>
      <c r="TZ106" s="18"/>
      <c r="UA106" s="18"/>
      <c r="UB106" s="18"/>
      <c r="UC106" s="18"/>
      <c r="UD106" s="18"/>
      <c r="UE106" s="18"/>
      <c r="UF106" s="18"/>
      <c r="UG106" s="18"/>
      <c r="UH106" s="18"/>
      <c r="UI106" s="18"/>
      <c r="UJ106" s="18"/>
      <c r="UK106" s="18"/>
      <c r="UL106" s="18"/>
      <c r="UM106" s="18"/>
      <c r="UN106" s="18"/>
      <c r="UO106" s="18"/>
      <c r="UP106" s="18"/>
      <c r="UQ106" s="18"/>
      <c r="UR106" s="18"/>
      <c r="US106" s="18"/>
      <c r="UT106" s="18"/>
      <c r="UU106" s="18"/>
      <c r="UV106" s="18"/>
      <c r="UW106" s="18"/>
      <c r="UX106" s="18"/>
      <c r="UY106" s="18"/>
      <c r="UZ106" s="18"/>
      <c r="VA106" s="18"/>
      <c r="VB106" s="18"/>
      <c r="VC106" s="18"/>
      <c r="VD106" s="18"/>
      <c r="VE106" s="18"/>
      <c r="VF106" s="18"/>
      <c r="VG106" s="18"/>
      <c r="VH106" s="18"/>
      <c r="VI106" s="18"/>
      <c r="VJ106" s="18"/>
      <c r="VK106" s="18"/>
      <c r="VL106" s="18"/>
      <c r="VM106" s="18"/>
      <c r="VN106" s="18"/>
      <c r="VO106" s="18"/>
      <c r="VP106" s="18"/>
      <c r="VQ106" s="18"/>
      <c r="VR106" s="18"/>
      <c r="VS106" s="18"/>
      <c r="VT106" s="18"/>
      <c r="VU106" s="18"/>
      <c r="VV106" s="18"/>
      <c r="VW106" s="18"/>
      <c r="VX106" s="18"/>
      <c r="VY106" s="18"/>
      <c r="VZ106" s="18"/>
      <c r="WA106" s="18"/>
      <c r="WB106" s="18"/>
      <c r="WC106" s="18"/>
      <c r="WD106" s="18"/>
      <c r="WE106" s="18"/>
      <c r="WF106" s="18"/>
      <c r="WG106" s="18"/>
      <c r="WH106" s="18"/>
      <c r="WI106" s="18"/>
      <c r="WJ106" s="18"/>
      <c r="WK106" s="18"/>
      <c r="WL106" s="18"/>
      <c r="WM106" s="18"/>
      <c r="WN106" s="18"/>
      <c r="WO106" s="18"/>
      <c r="WP106" s="18"/>
      <c r="WQ106" s="18"/>
      <c r="WR106" s="18"/>
      <c r="WS106" s="18"/>
      <c r="WT106" s="18"/>
      <c r="WU106" s="18"/>
      <c r="WV106" s="18"/>
      <c r="WW106" s="18"/>
      <c r="WX106" s="18"/>
      <c r="WY106" s="18"/>
      <c r="WZ106" s="18"/>
      <c r="XA106" s="18"/>
      <c r="XB106" s="18"/>
      <c r="XC106" s="18"/>
      <c r="XD106" s="18"/>
      <c r="XE106" s="18"/>
      <c r="XF106" s="18"/>
      <c r="XG106" s="18"/>
      <c r="XH106" s="18"/>
      <c r="XI106" s="18"/>
      <c r="XJ106" s="18"/>
      <c r="XK106" s="18"/>
      <c r="XL106" s="18"/>
      <c r="XM106" s="18"/>
      <c r="XN106" s="18"/>
      <c r="XO106" s="18"/>
      <c r="XP106" s="18"/>
      <c r="XQ106" s="18"/>
      <c r="XR106" s="18"/>
      <c r="XS106" s="18"/>
      <c r="XT106" s="18"/>
      <c r="XU106" s="18"/>
      <c r="XV106" s="18"/>
      <c r="XW106" s="18"/>
      <c r="XX106" s="18"/>
      <c r="XY106" s="18"/>
      <c r="XZ106" s="18"/>
      <c r="YA106" s="18"/>
      <c r="YB106" s="18"/>
      <c r="YC106" s="18"/>
      <c r="YD106" s="18"/>
      <c r="YE106" s="18"/>
      <c r="YF106" s="18"/>
      <c r="YG106" s="18"/>
      <c r="YH106" s="18"/>
      <c r="YI106" s="18"/>
      <c r="YJ106" s="18"/>
      <c r="YK106" s="18"/>
      <c r="YL106" s="18"/>
      <c r="YM106" s="18"/>
      <c r="YN106" s="18"/>
      <c r="YO106" s="18"/>
      <c r="YP106" s="18"/>
      <c r="YQ106" s="18"/>
      <c r="YR106" s="18"/>
      <c r="YS106" s="18"/>
      <c r="YT106" s="18"/>
      <c r="YU106" s="18"/>
      <c r="YV106" s="18"/>
      <c r="YW106" s="18"/>
      <c r="YX106" s="18"/>
      <c r="YY106" s="18"/>
      <c r="YZ106" s="18"/>
      <c r="ZA106" s="18"/>
      <c r="ZB106" s="18"/>
      <c r="ZC106" s="18"/>
      <c r="ZD106" s="18"/>
      <c r="ZE106" s="18"/>
      <c r="ZF106" s="18"/>
      <c r="ZG106" s="18"/>
      <c r="ZH106" s="18"/>
      <c r="ZI106" s="18"/>
      <c r="ZJ106" s="18"/>
      <c r="ZK106" s="18"/>
      <c r="ZL106" s="18"/>
      <c r="ZM106" s="18"/>
      <c r="ZN106" s="18"/>
      <c r="ZO106" s="18"/>
      <c r="ZP106" s="18"/>
      <c r="ZQ106" s="18"/>
      <c r="ZR106" s="18"/>
      <c r="ZS106" s="18"/>
      <c r="ZT106" s="18"/>
      <c r="ZU106" s="18"/>
      <c r="ZV106" s="18"/>
      <c r="ZW106" s="18"/>
      <c r="ZX106" s="18"/>
      <c r="ZY106" s="18"/>
      <c r="ZZ106" s="18"/>
      <c r="AAA106" s="18"/>
      <c r="AAB106" s="18"/>
      <c r="AAC106" s="18"/>
      <c r="AAD106" s="18"/>
      <c r="AAE106" s="18"/>
      <c r="AAF106" s="18"/>
      <c r="AAG106" s="18"/>
      <c r="AAH106" s="18"/>
      <c r="AAI106" s="18"/>
      <c r="AAJ106" s="18"/>
      <c r="AAK106" s="18"/>
      <c r="AAL106" s="18"/>
      <c r="AAM106" s="18"/>
      <c r="AAN106" s="18"/>
      <c r="AAO106" s="18"/>
      <c r="AAP106" s="18"/>
      <c r="AAQ106" s="18"/>
      <c r="AAR106" s="18"/>
      <c r="AAS106" s="18"/>
      <c r="AAT106" s="18"/>
      <c r="AAU106" s="18"/>
      <c r="AAV106" s="18"/>
      <c r="AAW106" s="18"/>
      <c r="AAX106" s="18"/>
      <c r="AAY106" s="18"/>
      <c r="AAZ106" s="18"/>
      <c r="ABA106" s="18"/>
      <c r="ABB106" s="18"/>
      <c r="ABC106" s="18"/>
      <c r="ABD106" s="18"/>
      <c r="ABE106" s="18"/>
      <c r="ABF106" s="18"/>
      <c r="ABG106" s="18"/>
      <c r="ABH106" s="18"/>
      <c r="ABI106" s="18"/>
      <c r="ABJ106" s="18"/>
      <c r="ABK106" s="18"/>
      <c r="ABL106" s="18"/>
      <c r="ABM106" s="18"/>
      <c r="ABN106" s="18"/>
      <c r="ABO106" s="18"/>
      <c r="ABP106" s="18"/>
      <c r="ABQ106" s="18"/>
      <c r="ABR106" s="18"/>
      <c r="ABS106" s="18"/>
      <c r="ABT106" s="18"/>
      <c r="ABU106" s="18"/>
      <c r="ABV106" s="18"/>
      <c r="ABW106" s="18"/>
      <c r="ABX106" s="18"/>
      <c r="ABY106" s="18"/>
      <c r="ABZ106" s="18"/>
      <c r="ACA106" s="18"/>
      <c r="ACB106" s="18"/>
      <c r="ACC106" s="18"/>
      <c r="ACD106" s="18"/>
      <c r="ACE106" s="18"/>
      <c r="ACF106" s="18"/>
      <c r="ACG106" s="18"/>
      <c r="ACH106" s="18"/>
      <c r="ACI106" s="18"/>
      <c r="ACJ106" s="18"/>
      <c r="ACK106" s="18"/>
      <c r="ACL106" s="18"/>
      <c r="ACM106" s="18"/>
      <c r="ACN106" s="18"/>
      <c r="ACO106" s="18"/>
      <c r="ACP106" s="18"/>
      <c r="ACQ106" s="18"/>
      <c r="ACR106" s="18"/>
      <c r="ACS106" s="18"/>
      <c r="ACT106" s="18"/>
      <c r="ACU106" s="18"/>
      <c r="ACV106" s="18"/>
      <c r="ACW106" s="18"/>
      <c r="ACX106" s="18"/>
      <c r="ACY106" s="18"/>
      <c r="ACZ106" s="18"/>
      <c r="ADA106" s="18"/>
      <c r="ADB106" s="18"/>
      <c r="ADC106" s="18"/>
      <c r="ADD106" s="18"/>
      <c r="ADE106" s="18"/>
      <c r="ADF106" s="18"/>
      <c r="ADG106" s="18"/>
    </row>
    <row r="107" spans="1:787" x14ac:dyDescent="0.25">
      <c r="A107" s="58" t="s">
        <v>543</v>
      </c>
      <c r="B107" s="58" t="s">
        <v>544</v>
      </c>
      <c r="C107" s="58" t="s">
        <v>545</v>
      </c>
      <c r="D107" s="59">
        <v>178000</v>
      </c>
      <c r="E107" s="59" t="str">
        <f>VLOOKUP(C107,Data_PulledFromUniProt!$B$2:$E$782,4,FALSE)</f>
        <v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v>
      </c>
      <c r="F107" s="58">
        <v>5.93</v>
      </c>
      <c r="G107" s="81">
        <v>0</v>
      </c>
      <c r="H107" s="81">
        <v>3</v>
      </c>
      <c r="I107" s="81">
        <v>0</v>
      </c>
      <c r="J107" s="81">
        <v>0</v>
      </c>
      <c r="K107" s="81">
        <v>2</v>
      </c>
      <c r="L107" s="81">
        <v>2</v>
      </c>
      <c r="M107" s="81">
        <v>2</v>
      </c>
      <c r="N107" s="81">
        <v>2</v>
      </c>
      <c r="O107" s="81">
        <v>2</v>
      </c>
      <c r="P107" s="81">
        <v>0.5</v>
      </c>
      <c r="Q107" s="81">
        <v>0</v>
      </c>
      <c r="R107" s="81">
        <v>0</v>
      </c>
      <c r="S107" s="81">
        <v>0</v>
      </c>
      <c r="T107" s="81">
        <v>0</v>
      </c>
      <c r="U107" s="81">
        <v>0</v>
      </c>
      <c r="V107" s="81">
        <v>0</v>
      </c>
      <c r="W107" s="81">
        <v>0</v>
      </c>
      <c r="X107" s="81">
        <v>3</v>
      </c>
      <c r="Y107" s="81">
        <v>0</v>
      </c>
      <c r="Z107" s="81">
        <v>0</v>
      </c>
      <c r="AA107" s="81">
        <v>0</v>
      </c>
      <c r="AB107" s="81">
        <v>0</v>
      </c>
      <c r="AC107" s="81">
        <v>0</v>
      </c>
      <c r="AD107" s="81">
        <v>0</v>
      </c>
      <c r="AE107" s="81">
        <v>1</v>
      </c>
      <c r="AF107" s="81">
        <v>0</v>
      </c>
      <c r="AG107" s="81">
        <v>0</v>
      </c>
      <c r="AH107" s="81">
        <v>0</v>
      </c>
      <c r="AI107" s="81">
        <v>0</v>
      </c>
      <c r="AJ107" s="81">
        <v>0</v>
      </c>
      <c r="AK107" s="81">
        <v>0</v>
      </c>
      <c r="AL107" s="81">
        <v>0</v>
      </c>
      <c r="AM107" s="81">
        <v>0</v>
      </c>
      <c r="AN107" s="81">
        <v>0</v>
      </c>
      <c r="AO107" s="81">
        <v>0</v>
      </c>
      <c r="AP107" s="81">
        <v>0</v>
      </c>
      <c r="AQ107" s="81">
        <v>0</v>
      </c>
      <c r="AR107" s="81">
        <v>0</v>
      </c>
      <c r="AS107" s="81">
        <v>1</v>
      </c>
      <c r="AT107" s="81">
        <v>0</v>
      </c>
      <c r="AU107" s="81">
        <v>0</v>
      </c>
      <c r="AV107" s="81">
        <v>0</v>
      </c>
      <c r="AW107" s="81">
        <v>0</v>
      </c>
      <c r="AX107" s="81">
        <v>0</v>
      </c>
      <c r="AY107" s="81">
        <v>0</v>
      </c>
      <c r="AZ107" s="81">
        <v>0</v>
      </c>
      <c r="BA107" s="81">
        <v>0</v>
      </c>
      <c r="BB107" s="81">
        <v>0</v>
      </c>
      <c r="BC107" s="81">
        <v>0</v>
      </c>
      <c r="BD107" s="81">
        <v>3</v>
      </c>
      <c r="BE107" s="81">
        <v>1</v>
      </c>
      <c r="BF107" s="81">
        <v>0</v>
      </c>
      <c r="BG107" s="81">
        <v>0</v>
      </c>
      <c r="BH107" s="81">
        <v>1</v>
      </c>
      <c r="BI107" s="81">
        <v>4</v>
      </c>
      <c r="BJ107" s="81">
        <v>1</v>
      </c>
      <c r="BK107" s="81">
        <v>0</v>
      </c>
      <c r="BL107" s="81">
        <v>0</v>
      </c>
      <c r="BM107" s="81">
        <v>1</v>
      </c>
      <c r="BN107" s="81">
        <v>0</v>
      </c>
      <c r="BO107" s="81">
        <v>0</v>
      </c>
      <c r="BP107" s="81">
        <v>0</v>
      </c>
      <c r="BQ107" s="81">
        <v>0</v>
      </c>
      <c r="BR107" s="81">
        <v>0</v>
      </c>
      <c r="BS107" s="81">
        <v>2</v>
      </c>
      <c r="BT107" s="81">
        <v>3</v>
      </c>
      <c r="BU107" s="81">
        <v>0</v>
      </c>
      <c r="BV107" s="81">
        <v>0</v>
      </c>
      <c r="BW107" s="81">
        <v>0</v>
      </c>
      <c r="BX107" s="81">
        <v>0</v>
      </c>
      <c r="BY107" s="81">
        <v>0</v>
      </c>
      <c r="BZ107" s="81">
        <v>0</v>
      </c>
      <c r="CA107" s="81">
        <v>0</v>
      </c>
      <c r="CB107" s="81">
        <v>0</v>
      </c>
      <c r="CC107" s="81">
        <v>0</v>
      </c>
      <c r="CD107" s="81">
        <v>2</v>
      </c>
      <c r="CE107" s="81">
        <v>0</v>
      </c>
      <c r="CF107" s="81">
        <v>0</v>
      </c>
      <c r="CG107" s="81">
        <v>0</v>
      </c>
      <c r="CH107" s="81">
        <v>0</v>
      </c>
      <c r="CI107" s="81">
        <v>0</v>
      </c>
      <c r="CJ107" s="81">
        <v>0</v>
      </c>
      <c r="CK107" s="81">
        <v>2</v>
      </c>
      <c r="CL107" s="81">
        <v>4</v>
      </c>
      <c r="CM107" s="81">
        <v>1</v>
      </c>
      <c r="CN107" s="81">
        <v>1</v>
      </c>
      <c r="CO107" s="81">
        <v>3</v>
      </c>
      <c r="CP107" s="81">
        <v>0</v>
      </c>
      <c r="CQ107" s="81">
        <v>0</v>
      </c>
      <c r="CR107" s="81">
        <v>0</v>
      </c>
      <c r="CS107" s="81">
        <v>0</v>
      </c>
      <c r="CT107" s="81">
        <v>0</v>
      </c>
      <c r="CU107" s="81">
        <v>0</v>
      </c>
      <c r="CV107" s="81">
        <v>0</v>
      </c>
      <c r="CW107" s="81">
        <v>0</v>
      </c>
      <c r="CX107" s="81">
        <v>0</v>
      </c>
      <c r="CY107" s="81">
        <v>0</v>
      </c>
      <c r="CZ107" s="81">
        <v>0</v>
      </c>
      <c r="DA107" s="81">
        <v>0</v>
      </c>
      <c r="DB107" s="81">
        <v>0</v>
      </c>
      <c r="DC107" s="81">
        <v>0</v>
      </c>
      <c r="DD107" s="81">
        <v>1</v>
      </c>
      <c r="DE107" s="81">
        <v>0</v>
      </c>
      <c r="DF107" s="81">
        <v>1</v>
      </c>
      <c r="DG107" s="81">
        <v>0</v>
      </c>
      <c r="DH107" s="81">
        <v>0</v>
      </c>
      <c r="DI107" s="81">
        <v>0</v>
      </c>
      <c r="DJ107" s="81">
        <v>0</v>
      </c>
      <c r="DK107" s="81">
        <v>0</v>
      </c>
      <c r="DL107" s="81">
        <v>0</v>
      </c>
      <c r="DM107" s="81">
        <v>0</v>
      </c>
      <c r="DN107" s="81">
        <v>0</v>
      </c>
      <c r="DO107" s="81">
        <v>0</v>
      </c>
      <c r="DP107" s="81">
        <v>0</v>
      </c>
      <c r="DQ107" s="81">
        <v>0</v>
      </c>
      <c r="DR107" s="81">
        <v>0</v>
      </c>
      <c r="DS107" s="81">
        <v>2</v>
      </c>
      <c r="DT107" s="81">
        <v>0</v>
      </c>
      <c r="DU107" s="81">
        <v>0</v>
      </c>
      <c r="DV107" s="81">
        <v>0</v>
      </c>
      <c r="DW107" s="81">
        <v>0</v>
      </c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  <c r="JG107" s="18"/>
      <c r="JH107" s="18"/>
      <c r="JI107" s="18"/>
      <c r="JJ107" s="18"/>
      <c r="JK107" s="18"/>
      <c r="JL107" s="18"/>
      <c r="JM107" s="18"/>
      <c r="JN107" s="18"/>
      <c r="JO107" s="18"/>
      <c r="JP107" s="18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8"/>
      <c r="KI107" s="18"/>
      <c r="KJ107" s="18"/>
      <c r="KK107" s="18"/>
      <c r="KL107" s="18"/>
      <c r="KM107" s="18"/>
      <c r="KN107" s="18"/>
      <c r="KO107" s="18"/>
      <c r="KP107" s="18"/>
      <c r="KQ107" s="18"/>
      <c r="KR107" s="18"/>
      <c r="KS107" s="18"/>
      <c r="KT107" s="18"/>
      <c r="KU107" s="18"/>
      <c r="KV107" s="18"/>
      <c r="KW107" s="18"/>
      <c r="KX107" s="18"/>
      <c r="KY107" s="18"/>
      <c r="KZ107" s="18"/>
      <c r="LA107" s="18"/>
      <c r="LB107" s="18"/>
      <c r="LC107" s="18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LS107" s="18"/>
      <c r="LT107" s="18"/>
      <c r="LU107" s="18"/>
      <c r="LV107" s="18"/>
      <c r="LW107" s="18"/>
      <c r="LX107" s="18"/>
      <c r="LY107" s="18"/>
      <c r="LZ107" s="18"/>
      <c r="MA107" s="18"/>
      <c r="MB107" s="18"/>
      <c r="MC107" s="18"/>
      <c r="MD107" s="18"/>
      <c r="ME107" s="18"/>
      <c r="MF107" s="18"/>
      <c r="MG107" s="18"/>
      <c r="MH107" s="18"/>
      <c r="MI107" s="18"/>
      <c r="MJ107" s="18"/>
      <c r="MK107" s="18"/>
      <c r="ML107" s="18"/>
      <c r="MM107" s="18"/>
      <c r="MN107" s="18"/>
      <c r="MO107" s="18"/>
      <c r="MP107" s="18"/>
      <c r="MQ107" s="18"/>
      <c r="MR107" s="18"/>
      <c r="MS107" s="18"/>
      <c r="MT107" s="18"/>
      <c r="MU107" s="18"/>
      <c r="MV107" s="18"/>
      <c r="MW107" s="18"/>
      <c r="MX107" s="18"/>
      <c r="MY107" s="18"/>
      <c r="MZ107" s="18"/>
      <c r="NA107" s="18"/>
      <c r="NB107" s="18"/>
      <c r="NC107" s="18"/>
      <c r="ND107" s="18"/>
      <c r="NE107" s="18"/>
      <c r="NF107" s="18"/>
      <c r="NG107" s="18"/>
      <c r="NH107" s="18"/>
      <c r="NI107" s="18"/>
      <c r="NJ107" s="18"/>
      <c r="NK107" s="18"/>
      <c r="NL107" s="18"/>
      <c r="NM107" s="18"/>
      <c r="NN107" s="18"/>
      <c r="NO107" s="18"/>
      <c r="NP107" s="18"/>
      <c r="NQ107" s="18"/>
      <c r="NR107" s="18"/>
      <c r="NS107" s="18"/>
      <c r="NT107" s="18"/>
      <c r="NU107" s="18"/>
      <c r="NV107" s="18"/>
      <c r="NW107" s="18"/>
      <c r="NX107" s="18"/>
      <c r="NY107" s="18"/>
      <c r="NZ107" s="18"/>
      <c r="OA107" s="18"/>
      <c r="OB107" s="18"/>
      <c r="OC107" s="18"/>
      <c r="OD107" s="18"/>
      <c r="OE107" s="18"/>
      <c r="OF107" s="18"/>
      <c r="OG107" s="18"/>
      <c r="OH107" s="18"/>
      <c r="OI107" s="18"/>
      <c r="OJ107" s="18"/>
      <c r="OK107" s="18"/>
      <c r="OL107" s="18"/>
      <c r="OM107" s="18"/>
      <c r="ON107" s="18"/>
      <c r="OO107" s="18"/>
      <c r="OP107" s="18"/>
      <c r="OQ107" s="18"/>
      <c r="OR107" s="18"/>
      <c r="OS107" s="18"/>
      <c r="OT107" s="18"/>
      <c r="OU107" s="18"/>
      <c r="OV107" s="18"/>
      <c r="OW107" s="18"/>
      <c r="OX107" s="18"/>
      <c r="OY107" s="18"/>
      <c r="OZ107" s="18"/>
      <c r="PA107" s="18"/>
      <c r="PB107" s="18"/>
      <c r="PC107" s="18"/>
      <c r="PD107" s="18"/>
      <c r="PE107" s="18"/>
      <c r="PF107" s="18"/>
      <c r="PG107" s="18"/>
      <c r="PH107" s="18"/>
      <c r="PI107" s="18"/>
      <c r="PJ107" s="18"/>
      <c r="PK107" s="18"/>
      <c r="PL107" s="18"/>
      <c r="PM107" s="18"/>
      <c r="PN107" s="18"/>
      <c r="PO107" s="18"/>
      <c r="PP107" s="18"/>
      <c r="PQ107" s="18"/>
      <c r="PR107" s="18"/>
      <c r="PS107" s="18"/>
      <c r="PT107" s="18"/>
      <c r="PU107" s="18"/>
      <c r="PV107" s="18"/>
      <c r="PW107" s="18"/>
      <c r="PX107" s="18"/>
      <c r="PY107" s="18"/>
      <c r="PZ107" s="18"/>
      <c r="QA107" s="18"/>
      <c r="QB107" s="18"/>
      <c r="QC107" s="18"/>
      <c r="QD107" s="18"/>
      <c r="QE107" s="18"/>
      <c r="QF107" s="18"/>
      <c r="QG107" s="18"/>
      <c r="QH107" s="18"/>
      <c r="QI107" s="18"/>
      <c r="QJ107" s="18"/>
      <c r="QK107" s="18"/>
      <c r="QL107" s="18"/>
      <c r="QM107" s="18"/>
      <c r="QN107" s="18"/>
      <c r="QO107" s="18"/>
      <c r="QP107" s="18"/>
      <c r="QQ107" s="18"/>
      <c r="QR107" s="18"/>
      <c r="QS107" s="18"/>
      <c r="QT107" s="18"/>
      <c r="QU107" s="18"/>
      <c r="QV107" s="18"/>
      <c r="QW107" s="18"/>
      <c r="QX107" s="18"/>
      <c r="QY107" s="18"/>
      <c r="QZ107" s="18"/>
      <c r="RA107" s="18"/>
      <c r="RB107" s="18"/>
      <c r="RC107" s="18"/>
      <c r="RD107" s="18"/>
      <c r="RE107" s="18"/>
      <c r="RF107" s="18"/>
      <c r="RG107" s="18"/>
      <c r="RH107" s="18"/>
      <c r="RI107" s="18"/>
      <c r="RJ107" s="18"/>
      <c r="RK107" s="18"/>
      <c r="RL107" s="18"/>
      <c r="RM107" s="18"/>
      <c r="RN107" s="18"/>
      <c r="RO107" s="18"/>
      <c r="RP107" s="18"/>
      <c r="RQ107" s="18"/>
      <c r="RR107" s="18"/>
      <c r="RS107" s="18"/>
      <c r="RT107" s="18"/>
      <c r="RU107" s="18"/>
      <c r="RV107" s="18"/>
      <c r="RW107" s="18"/>
      <c r="RX107" s="18"/>
      <c r="RY107" s="18"/>
      <c r="RZ107" s="18"/>
      <c r="SA107" s="18"/>
      <c r="SB107" s="18"/>
      <c r="SC107" s="18"/>
      <c r="SD107" s="18"/>
      <c r="SE107" s="18"/>
      <c r="SF107" s="18"/>
      <c r="SG107" s="18"/>
      <c r="SH107" s="18"/>
      <c r="SI107" s="18"/>
      <c r="SJ107" s="18"/>
      <c r="SK107" s="18"/>
      <c r="SL107" s="18"/>
      <c r="SM107" s="18"/>
      <c r="SN107" s="18"/>
      <c r="SO107" s="18"/>
      <c r="SP107" s="18"/>
      <c r="SQ107" s="18"/>
      <c r="SR107" s="18"/>
      <c r="SS107" s="18"/>
      <c r="ST107" s="18"/>
      <c r="SU107" s="18"/>
      <c r="SV107" s="18"/>
      <c r="SW107" s="18"/>
      <c r="SX107" s="18"/>
      <c r="SY107" s="18"/>
      <c r="SZ107" s="18"/>
      <c r="TA107" s="18"/>
      <c r="TB107" s="18"/>
      <c r="TC107" s="18"/>
      <c r="TD107" s="18"/>
      <c r="TE107" s="18"/>
      <c r="TF107" s="18"/>
      <c r="TG107" s="18"/>
      <c r="TH107" s="18"/>
      <c r="TI107" s="18"/>
      <c r="TJ107" s="18"/>
      <c r="TK107" s="18"/>
      <c r="TL107" s="18"/>
      <c r="TM107" s="18"/>
      <c r="TN107" s="18"/>
      <c r="TO107" s="18"/>
      <c r="TP107" s="18"/>
      <c r="TQ107" s="18"/>
      <c r="TR107" s="18"/>
      <c r="TS107" s="18"/>
      <c r="TT107" s="18"/>
      <c r="TU107" s="18"/>
      <c r="TV107" s="18"/>
      <c r="TW107" s="18"/>
      <c r="TX107" s="18"/>
      <c r="TY107" s="18"/>
      <c r="TZ107" s="18"/>
      <c r="UA107" s="18"/>
      <c r="UB107" s="18"/>
      <c r="UC107" s="18"/>
      <c r="UD107" s="18"/>
      <c r="UE107" s="18"/>
      <c r="UF107" s="18"/>
      <c r="UG107" s="18"/>
      <c r="UH107" s="18"/>
      <c r="UI107" s="18"/>
      <c r="UJ107" s="18"/>
      <c r="UK107" s="18"/>
      <c r="UL107" s="18"/>
      <c r="UM107" s="18"/>
      <c r="UN107" s="18"/>
      <c r="UO107" s="18"/>
      <c r="UP107" s="18"/>
      <c r="UQ107" s="18"/>
      <c r="UR107" s="18"/>
      <c r="US107" s="18"/>
      <c r="UT107" s="18"/>
      <c r="UU107" s="18"/>
      <c r="UV107" s="18"/>
      <c r="UW107" s="18"/>
      <c r="UX107" s="18"/>
      <c r="UY107" s="18"/>
      <c r="UZ107" s="18"/>
      <c r="VA107" s="18"/>
      <c r="VB107" s="18"/>
      <c r="VC107" s="18"/>
      <c r="VD107" s="18"/>
      <c r="VE107" s="18"/>
      <c r="VF107" s="18"/>
      <c r="VG107" s="18"/>
      <c r="VH107" s="18"/>
      <c r="VI107" s="18"/>
      <c r="VJ107" s="18"/>
      <c r="VK107" s="18"/>
      <c r="VL107" s="18"/>
      <c r="VM107" s="18"/>
      <c r="VN107" s="18"/>
      <c r="VO107" s="18"/>
      <c r="VP107" s="18"/>
      <c r="VQ107" s="18"/>
      <c r="VR107" s="18"/>
      <c r="VS107" s="18"/>
      <c r="VT107" s="18"/>
      <c r="VU107" s="18"/>
      <c r="VV107" s="18"/>
      <c r="VW107" s="18"/>
      <c r="VX107" s="18"/>
      <c r="VY107" s="18"/>
      <c r="VZ107" s="18"/>
      <c r="WA107" s="18"/>
      <c r="WB107" s="18"/>
      <c r="WC107" s="18"/>
      <c r="WD107" s="18"/>
      <c r="WE107" s="18"/>
      <c r="WF107" s="18"/>
      <c r="WG107" s="18"/>
      <c r="WH107" s="18"/>
      <c r="WI107" s="18"/>
      <c r="WJ107" s="18"/>
      <c r="WK107" s="18"/>
      <c r="WL107" s="18"/>
      <c r="WM107" s="18"/>
      <c r="WN107" s="18"/>
      <c r="WO107" s="18"/>
      <c r="WP107" s="18"/>
      <c r="WQ107" s="18"/>
      <c r="WR107" s="18"/>
      <c r="WS107" s="18"/>
      <c r="WT107" s="18"/>
      <c r="WU107" s="18"/>
      <c r="WV107" s="18"/>
      <c r="WW107" s="18"/>
      <c r="WX107" s="18"/>
      <c r="WY107" s="18"/>
      <c r="WZ107" s="18"/>
      <c r="XA107" s="18"/>
      <c r="XB107" s="18"/>
      <c r="XC107" s="18"/>
      <c r="XD107" s="18"/>
      <c r="XE107" s="18"/>
      <c r="XF107" s="18"/>
      <c r="XG107" s="18"/>
      <c r="XH107" s="18"/>
      <c r="XI107" s="18"/>
      <c r="XJ107" s="18"/>
      <c r="XK107" s="18"/>
      <c r="XL107" s="18"/>
      <c r="XM107" s="18"/>
      <c r="XN107" s="18"/>
      <c r="XO107" s="18"/>
      <c r="XP107" s="18"/>
      <c r="XQ107" s="18"/>
      <c r="XR107" s="18"/>
      <c r="XS107" s="18"/>
      <c r="XT107" s="18"/>
      <c r="XU107" s="18"/>
      <c r="XV107" s="18"/>
      <c r="XW107" s="18"/>
      <c r="XX107" s="18"/>
      <c r="XY107" s="18"/>
      <c r="XZ107" s="18"/>
      <c r="YA107" s="18"/>
      <c r="YB107" s="18"/>
      <c r="YC107" s="18"/>
      <c r="YD107" s="18"/>
      <c r="YE107" s="18"/>
      <c r="YF107" s="18"/>
      <c r="YG107" s="18"/>
      <c r="YH107" s="18"/>
      <c r="YI107" s="18"/>
      <c r="YJ107" s="18"/>
      <c r="YK107" s="18"/>
      <c r="YL107" s="18"/>
      <c r="YM107" s="18"/>
      <c r="YN107" s="18"/>
      <c r="YO107" s="18"/>
      <c r="YP107" s="18"/>
      <c r="YQ107" s="18"/>
      <c r="YR107" s="18"/>
      <c r="YS107" s="18"/>
      <c r="YT107" s="18"/>
      <c r="YU107" s="18"/>
      <c r="YV107" s="18"/>
      <c r="YW107" s="18"/>
      <c r="YX107" s="18"/>
      <c r="YY107" s="18"/>
      <c r="YZ107" s="18"/>
      <c r="ZA107" s="18"/>
      <c r="ZB107" s="18"/>
      <c r="ZC107" s="18"/>
      <c r="ZD107" s="18"/>
      <c r="ZE107" s="18"/>
      <c r="ZF107" s="18"/>
      <c r="ZG107" s="18"/>
      <c r="ZH107" s="18"/>
      <c r="ZI107" s="18"/>
      <c r="ZJ107" s="18"/>
      <c r="ZK107" s="18"/>
      <c r="ZL107" s="18"/>
      <c r="ZM107" s="18"/>
      <c r="ZN107" s="18"/>
      <c r="ZO107" s="18"/>
      <c r="ZP107" s="18"/>
      <c r="ZQ107" s="18"/>
      <c r="ZR107" s="18"/>
      <c r="ZS107" s="18"/>
      <c r="ZT107" s="18"/>
      <c r="ZU107" s="18"/>
      <c r="ZV107" s="18"/>
      <c r="ZW107" s="18"/>
      <c r="ZX107" s="18"/>
      <c r="ZY107" s="18"/>
      <c r="ZZ107" s="18"/>
      <c r="AAA107" s="18"/>
      <c r="AAB107" s="18"/>
      <c r="AAC107" s="18"/>
      <c r="AAD107" s="18"/>
      <c r="AAE107" s="18"/>
      <c r="AAF107" s="18"/>
      <c r="AAG107" s="18"/>
      <c r="AAH107" s="18"/>
      <c r="AAI107" s="18"/>
      <c r="AAJ107" s="18"/>
      <c r="AAK107" s="18"/>
      <c r="AAL107" s="18"/>
      <c r="AAM107" s="18"/>
      <c r="AAN107" s="18"/>
      <c r="AAO107" s="18"/>
      <c r="AAP107" s="18"/>
      <c r="AAQ107" s="18"/>
      <c r="AAR107" s="18"/>
      <c r="AAS107" s="18"/>
      <c r="AAT107" s="18"/>
      <c r="AAU107" s="18"/>
      <c r="AAV107" s="18"/>
      <c r="AAW107" s="18"/>
      <c r="AAX107" s="18"/>
      <c r="AAY107" s="18"/>
      <c r="AAZ107" s="18"/>
      <c r="ABA107" s="18"/>
      <c r="ABB107" s="18"/>
      <c r="ABC107" s="18"/>
      <c r="ABD107" s="18"/>
      <c r="ABE107" s="18"/>
      <c r="ABF107" s="18"/>
      <c r="ABG107" s="18"/>
      <c r="ABH107" s="18"/>
      <c r="ABI107" s="18"/>
      <c r="ABJ107" s="18"/>
      <c r="ABK107" s="18"/>
      <c r="ABL107" s="18"/>
      <c r="ABM107" s="18"/>
      <c r="ABN107" s="18"/>
      <c r="ABO107" s="18"/>
      <c r="ABP107" s="18"/>
      <c r="ABQ107" s="18"/>
      <c r="ABR107" s="18"/>
      <c r="ABS107" s="18"/>
      <c r="ABT107" s="18"/>
      <c r="ABU107" s="18"/>
      <c r="ABV107" s="18"/>
      <c r="ABW107" s="18"/>
      <c r="ABX107" s="18"/>
      <c r="ABY107" s="18"/>
      <c r="ABZ107" s="18"/>
      <c r="ACA107" s="18"/>
      <c r="ACB107" s="18"/>
      <c r="ACC107" s="18"/>
      <c r="ACD107" s="18"/>
      <c r="ACE107" s="18"/>
      <c r="ACF107" s="18"/>
      <c r="ACG107" s="18"/>
      <c r="ACH107" s="18"/>
      <c r="ACI107" s="18"/>
      <c r="ACJ107" s="18"/>
      <c r="ACK107" s="18"/>
      <c r="ACL107" s="18"/>
      <c r="ACM107" s="18"/>
      <c r="ACN107" s="18"/>
      <c r="ACO107" s="18"/>
      <c r="ACP107" s="18"/>
      <c r="ACQ107" s="18"/>
      <c r="ACR107" s="18"/>
      <c r="ACS107" s="18"/>
      <c r="ACT107" s="18"/>
      <c r="ACU107" s="18"/>
      <c r="ACV107" s="18"/>
      <c r="ACW107" s="18"/>
      <c r="ACX107" s="18"/>
      <c r="ACY107" s="18"/>
      <c r="ACZ107" s="18"/>
      <c r="ADA107" s="18"/>
      <c r="ADB107" s="18"/>
      <c r="ADC107" s="18"/>
      <c r="ADD107" s="18"/>
      <c r="ADE107" s="18"/>
      <c r="ADF107" s="18"/>
      <c r="ADG107" s="18"/>
    </row>
    <row r="108" spans="1:787" x14ac:dyDescent="0.25">
      <c r="A108" s="58" t="s">
        <v>546</v>
      </c>
      <c r="B108" s="58" t="s">
        <v>547</v>
      </c>
      <c r="C108" s="58" t="s">
        <v>548</v>
      </c>
      <c r="D108" s="59">
        <v>12600</v>
      </c>
      <c r="E108" s="59" t="e">
        <f>VLOOKUP(C108,Data_PulledFromUniProt!$B$2:$E$782,4,FALSE)</f>
        <v>#N/A</v>
      </c>
      <c r="F108" s="58">
        <v>8.75</v>
      </c>
      <c r="G108" s="81">
        <v>0</v>
      </c>
      <c r="H108" s="81">
        <v>0</v>
      </c>
      <c r="I108" s="81">
        <v>0</v>
      </c>
      <c r="J108" s="81">
        <v>0</v>
      </c>
      <c r="K108" s="81">
        <v>0</v>
      </c>
      <c r="L108" s="81">
        <v>0</v>
      </c>
      <c r="M108" s="81">
        <v>2</v>
      </c>
      <c r="N108" s="81">
        <v>0</v>
      </c>
      <c r="O108" s="81">
        <v>0</v>
      </c>
      <c r="P108" s="81">
        <v>0</v>
      </c>
      <c r="Q108" s="81">
        <v>1</v>
      </c>
      <c r="R108" s="81">
        <v>1</v>
      </c>
      <c r="S108" s="81">
        <v>0</v>
      </c>
      <c r="T108" s="81">
        <v>0</v>
      </c>
      <c r="U108" s="81">
        <v>0</v>
      </c>
      <c r="V108" s="81">
        <v>1</v>
      </c>
      <c r="W108" s="81">
        <v>0</v>
      </c>
      <c r="X108" s="81">
        <v>0</v>
      </c>
      <c r="Y108" s="81">
        <v>0</v>
      </c>
      <c r="Z108" s="81">
        <v>1</v>
      </c>
      <c r="AA108" s="81">
        <v>0</v>
      </c>
      <c r="AB108" s="81">
        <v>0</v>
      </c>
      <c r="AC108" s="81">
        <v>0</v>
      </c>
      <c r="AD108" s="81">
        <v>0</v>
      </c>
      <c r="AE108" s="81">
        <v>0</v>
      </c>
      <c r="AF108" s="81">
        <v>0</v>
      </c>
      <c r="AG108" s="81">
        <v>0</v>
      </c>
      <c r="AH108" s="81">
        <v>0</v>
      </c>
      <c r="AI108" s="81">
        <v>0</v>
      </c>
      <c r="AJ108" s="81">
        <v>0</v>
      </c>
      <c r="AK108" s="81">
        <v>1</v>
      </c>
      <c r="AL108" s="81">
        <v>1</v>
      </c>
      <c r="AM108" s="81">
        <v>0</v>
      </c>
      <c r="AN108" s="81">
        <v>0</v>
      </c>
      <c r="AO108" s="81">
        <v>0</v>
      </c>
      <c r="AP108" s="81">
        <v>0.5</v>
      </c>
      <c r="AQ108" s="81">
        <v>0</v>
      </c>
      <c r="AR108" s="81">
        <v>0</v>
      </c>
      <c r="AS108" s="81">
        <v>0</v>
      </c>
      <c r="AT108" s="81">
        <v>1</v>
      </c>
      <c r="AU108" s="81">
        <v>1</v>
      </c>
      <c r="AV108" s="81">
        <v>0</v>
      </c>
      <c r="AW108" s="81">
        <v>0</v>
      </c>
      <c r="AX108" s="81">
        <v>0</v>
      </c>
      <c r="AY108" s="81">
        <v>0</v>
      </c>
      <c r="AZ108" s="81">
        <v>1</v>
      </c>
      <c r="BA108" s="81">
        <v>0</v>
      </c>
      <c r="BB108" s="81">
        <v>0</v>
      </c>
      <c r="BC108" s="81">
        <v>0</v>
      </c>
      <c r="BD108" s="81">
        <v>0</v>
      </c>
      <c r="BE108" s="81">
        <v>0</v>
      </c>
      <c r="BF108" s="81">
        <v>0</v>
      </c>
      <c r="BG108" s="81">
        <v>0</v>
      </c>
      <c r="BH108" s="81">
        <v>0</v>
      </c>
      <c r="BI108" s="81">
        <v>0</v>
      </c>
      <c r="BJ108" s="81">
        <v>1</v>
      </c>
      <c r="BK108" s="81">
        <v>0</v>
      </c>
      <c r="BL108" s="81">
        <v>0</v>
      </c>
      <c r="BM108" s="81">
        <v>0</v>
      </c>
      <c r="BN108" s="81">
        <v>0</v>
      </c>
      <c r="BO108" s="81">
        <v>0</v>
      </c>
      <c r="BP108" s="81">
        <v>0</v>
      </c>
      <c r="BQ108" s="81">
        <v>0</v>
      </c>
      <c r="BR108" s="81">
        <v>0</v>
      </c>
      <c r="BS108" s="81">
        <v>0</v>
      </c>
      <c r="BT108" s="81">
        <v>0</v>
      </c>
      <c r="BU108" s="81">
        <v>1</v>
      </c>
      <c r="BV108" s="81">
        <v>0</v>
      </c>
      <c r="BW108" s="81">
        <v>1</v>
      </c>
      <c r="BX108" s="81">
        <v>0</v>
      </c>
      <c r="BY108" s="81">
        <v>0</v>
      </c>
      <c r="BZ108" s="81">
        <v>0</v>
      </c>
      <c r="CA108" s="81">
        <v>0</v>
      </c>
      <c r="CB108" s="81">
        <v>0</v>
      </c>
      <c r="CC108" s="81">
        <v>1</v>
      </c>
      <c r="CD108" s="81">
        <v>0</v>
      </c>
      <c r="CE108" s="81">
        <v>1</v>
      </c>
      <c r="CF108" s="81">
        <v>0</v>
      </c>
      <c r="CG108" s="81">
        <v>0</v>
      </c>
      <c r="CH108" s="81">
        <v>0</v>
      </c>
      <c r="CI108" s="81">
        <v>0</v>
      </c>
      <c r="CJ108" s="81">
        <v>0</v>
      </c>
      <c r="CK108" s="81">
        <v>0</v>
      </c>
      <c r="CL108" s="81">
        <v>0</v>
      </c>
      <c r="CM108" s="81">
        <v>0</v>
      </c>
      <c r="CN108" s="81">
        <v>0</v>
      </c>
      <c r="CO108" s="81">
        <v>0</v>
      </c>
      <c r="CP108" s="81">
        <v>1</v>
      </c>
      <c r="CQ108" s="81">
        <v>0</v>
      </c>
      <c r="CR108" s="81">
        <v>0</v>
      </c>
      <c r="CS108" s="81">
        <v>1</v>
      </c>
      <c r="CT108" s="81">
        <v>0</v>
      </c>
      <c r="CU108" s="81">
        <v>0</v>
      </c>
      <c r="CV108" s="81">
        <v>0</v>
      </c>
      <c r="CW108" s="81">
        <v>1</v>
      </c>
      <c r="CX108" s="81">
        <v>0</v>
      </c>
      <c r="CY108" s="81">
        <v>1</v>
      </c>
      <c r="CZ108" s="81">
        <v>0</v>
      </c>
      <c r="DA108" s="81">
        <v>1</v>
      </c>
      <c r="DB108" s="81">
        <v>0</v>
      </c>
      <c r="DC108" s="81">
        <v>0</v>
      </c>
      <c r="DD108" s="81">
        <v>0</v>
      </c>
      <c r="DE108" s="81">
        <v>0</v>
      </c>
      <c r="DF108" s="81">
        <v>0</v>
      </c>
      <c r="DG108" s="81">
        <v>0</v>
      </c>
      <c r="DH108" s="81">
        <v>0</v>
      </c>
      <c r="DI108" s="81">
        <v>2</v>
      </c>
      <c r="DJ108" s="81">
        <v>0</v>
      </c>
      <c r="DK108" s="81">
        <v>1</v>
      </c>
      <c r="DL108" s="81">
        <v>0</v>
      </c>
      <c r="DM108" s="81">
        <v>0</v>
      </c>
      <c r="DN108" s="81">
        <v>0</v>
      </c>
      <c r="DO108" s="81">
        <v>0</v>
      </c>
      <c r="DP108" s="81">
        <v>0</v>
      </c>
      <c r="DQ108" s="81">
        <v>0</v>
      </c>
      <c r="DR108" s="81">
        <v>0</v>
      </c>
      <c r="DS108" s="81">
        <v>0</v>
      </c>
      <c r="DT108" s="81">
        <v>2</v>
      </c>
      <c r="DU108" s="81">
        <v>0</v>
      </c>
      <c r="DV108" s="81">
        <v>0</v>
      </c>
      <c r="DW108" s="81">
        <v>2</v>
      </c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  <c r="JG108" s="18"/>
      <c r="JH108" s="18"/>
      <c r="JI108" s="18"/>
      <c r="JJ108" s="18"/>
      <c r="JK108" s="18"/>
      <c r="JL108" s="18"/>
      <c r="JM108" s="18"/>
      <c r="JN108" s="18"/>
      <c r="JO108" s="18"/>
      <c r="JP108" s="18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8"/>
      <c r="KJ108" s="18"/>
      <c r="KK108" s="18"/>
      <c r="KL108" s="18"/>
      <c r="KM108" s="18"/>
      <c r="KN108" s="18"/>
      <c r="KO108" s="18"/>
      <c r="KP108" s="18"/>
      <c r="KQ108" s="18"/>
      <c r="KR108" s="18"/>
      <c r="KS108" s="18"/>
      <c r="KT108" s="18"/>
      <c r="KU108" s="18"/>
      <c r="KV108" s="18"/>
      <c r="KW108" s="18"/>
      <c r="KX108" s="18"/>
      <c r="KY108" s="18"/>
      <c r="KZ108" s="18"/>
      <c r="LA108" s="18"/>
      <c r="LB108" s="18"/>
      <c r="LC108" s="18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LS108" s="18"/>
      <c r="LT108" s="18"/>
      <c r="LU108" s="18"/>
      <c r="LV108" s="18"/>
      <c r="LW108" s="18"/>
      <c r="LX108" s="18"/>
      <c r="LY108" s="18"/>
      <c r="LZ108" s="18"/>
      <c r="MA108" s="18"/>
      <c r="MB108" s="18"/>
      <c r="MC108" s="18"/>
      <c r="MD108" s="18"/>
      <c r="ME108" s="18"/>
      <c r="MF108" s="18"/>
      <c r="MG108" s="18"/>
      <c r="MH108" s="18"/>
      <c r="MI108" s="18"/>
      <c r="MJ108" s="18"/>
      <c r="MK108" s="18"/>
      <c r="ML108" s="18"/>
      <c r="MM108" s="18"/>
      <c r="MN108" s="18"/>
      <c r="MO108" s="18"/>
      <c r="MP108" s="18"/>
      <c r="MQ108" s="18"/>
      <c r="MR108" s="18"/>
      <c r="MS108" s="18"/>
      <c r="MT108" s="18"/>
      <c r="MU108" s="18"/>
      <c r="MV108" s="18"/>
      <c r="MW108" s="18"/>
      <c r="MX108" s="18"/>
      <c r="MY108" s="18"/>
      <c r="MZ108" s="18"/>
      <c r="NA108" s="18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18"/>
      <c r="NX108" s="18"/>
      <c r="NY108" s="18"/>
      <c r="NZ108" s="18"/>
      <c r="OA108" s="18"/>
      <c r="OB108" s="18"/>
      <c r="OC108" s="18"/>
      <c r="OD108" s="18"/>
      <c r="OE108" s="18"/>
      <c r="OF108" s="18"/>
      <c r="OG108" s="18"/>
      <c r="OH108" s="18"/>
      <c r="OI108" s="18"/>
      <c r="OJ108" s="18"/>
      <c r="OK108" s="18"/>
      <c r="OL108" s="18"/>
      <c r="OM108" s="18"/>
      <c r="ON108" s="18"/>
      <c r="OO108" s="18"/>
      <c r="OP108" s="18"/>
      <c r="OQ108" s="18"/>
      <c r="OR108" s="18"/>
      <c r="OS108" s="18"/>
      <c r="OT108" s="18"/>
      <c r="OU108" s="18"/>
      <c r="OV108" s="18"/>
      <c r="OW108" s="18"/>
      <c r="OX108" s="18"/>
      <c r="OY108" s="18"/>
      <c r="OZ108" s="18"/>
      <c r="PA108" s="18"/>
      <c r="PB108" s="18"/>
      <c r="PC108" s="18"/>
      <c r="PD108" s="18"/>
      <c r="PE108" s="18"/>
      <c r="PF108" s="18"/>
      <c r="PG108" s="18"/>
      <c r="PH108" s="18"/>
      <c r="PI108" s="18"/>
      <c r="PJ108" s="18"/>
      <c r="PK108" s="18"/>
      <c r="PL108" s="18"/>
      <c r="PM108" s="18"/>
      <c r="PN108" s="18"/>
      <c r="PO108" s="18"/>
      <c r="PP108" s="18"/>
      <c r="PQ108" s="18"/>
      <c r="PR108" s="18"/>
      <c r="PS108" s="18"/>
      <c r="PT108" s="18"/>
      <c r="PU108" s="18"/>
      <c r="PV108" s="18"/>
      <c r="PW108" s="18"/>
      <c r="PX108" s="18"/>
      <c r="PY108" s="18"/>
      <c r="PZ108" s="18"/>
      <c r="QA108" s="18"/>
      <c r="QB108" s="18"/>
      <c r="QC108" s="18"/>
      <c r="QD108" s="18"/>
      <c r="QE108" s="18"/>
      <c r="QF108" s="18"/>
      <c r="QG108" s="18"/>
      <c r="QH108" s="18"/>
      <c r="QI108" s="18"/>
      <c r="QJ108" s="18"/>
      <c r="QK108" s="18"/>
      <c r="QL108" s="18"/>
      <c r="QM108" s="18"/>
      <c r="QN108" s="18"/>
      <c r="QO108" s="18"/>
      <c r="QP108" s="18"/>
      <c r="QQ108" s="18"/>
      <c r="QR108" s="18"/>
      <c r="QS108" s="18"/>
      <c r="QT108" s="18"/>
      <c r="QU108" s="18"/>
      <c r="QV108" s="18"/>
      <c r="QW108" s="18"/>
      <c r="QX108" s="18"/>
      <c r="QY108" s="18"/>
      <c r="QZ108" s="18"/>
      <c r="RA108" s="18"/>
      <c r="RB108" s="18"/>
      <c r="RC108" s="18"/>
      <c r="RD108" s="18"/>
      <c r="RE108" s="18"/>
      <c r="RF108" s="18"/>
      <c r="RG108" s="18"/>
      <c r="RH108" s="18"/>
      <c r="RI108" s="18"/>
      <c r="RJ108" s="18"/>
      <c r="RK108" s="18"/>
      <c r="RL108" s="18"/>
      <c r="RM108" s="18"/>
      <c r="RN108" s="18"/>
      <c r="RO108" s="18"/>
      <c r="RP108" s="18"/>
      <c r="RQ108" s="18"/>
      <c r="RR108" s="18"/>
      <c r="RS108" s="18"/>
      <c r="RT108" s="18"/>
      <c r="RU108" s="18"/>
      <c r="RV108" s="18"/>
      <c r="RW108" s="18"/>
      <c r="RX108" s="18"/>
      <c r="RY108" s="18"/>
      <c r="RZ108" s="18"/>
      <c r="SA108" s="18"/>
      <c r="SB108" s="18"/>
      <c r="SC108" s="18"/>
      <c r="SD108" s="18"/>
      <c r="SE108" s="18"/>
      <c r="SF108" s="18"/>
      <c r="SG108" s="18"/>
      <c r="SH108" s="18"/>
      <c r="SI108" s="18"/>
      <c r="SJ108" s="18"/>
      <c r="SK108" s="18"/>
      <c r="SL108" s="18"/>
      <c r="SM108" s="18"/>
      <c r="SN108" s="18"/>
      <c r="SO108" s="18"/>
      <c r="SP108" s="18"/>
      <c r="SQ108" s="18"/>
      <c r="SR108" s="18"/>
      <c r="SS108" s="18"/>
      <c r="ST108" s="18"/>
      <c r="SU108" s="18"/>
      <c r="SV108" s="18"/>
      <c r="SW108" s="18"/>
      <c r="SX108" s="18"/>
      <c r="SY108" s="18"/>
      <c r="SZ108" s="18"/>
      <c r="TA108" s="18"/>
      <c r="TB108" s="18"/>
      <c r="TC108" s="18"/>
      <c r="TD108" s="18"/>
      <c r="TE108" s="18"/>
      <c r="TF108" s="18"/>
      <c r="TG108" s="18"/>
      <c r="TH108" s="18"/>
      <c r="TI108" s="18"/>
      <c r="TJ108" s="18"/>
      <c r="TK108" s="18"/>
      <c r="TL108" s="18"/>
      <c r="TM108" s="18"/>
      <c r="TN108" s="18"/>
      <c r="TO108" s="18"/>
      <c r="TP108" s="18"/>
      <c r="TQ108" s="18"/>
      <c r="TR108" s="18"/>
      <c r="TS108" s="18"/>
      <c r="TT108" s="18"/>
      <c r="TU108" s="18"/>
      <c r="TV108" s="18"/>
      <c r="TW108" s="18"/>
      <c r="TX108" s="18"/>
      <c r="TY108" s="18"/>
      <c r="TZ108" s="18"/>
      <c r="UA108" s="18"/>
      <c r="UB108" s="18"/>
      <c r="UC108" s="18"/>
      <c r="UD108" s="18"/>
      <c r="UE108" s="18"/>
      <c r="UF108" s="18"/>
      <c r="UG108" s="18"/>
      <c r="UH108" s="18"/>
      <c r="UI108" s="18"/>
      <c r="UJ108" s="18"/>
      <c r="UK108" s="18"/>
      <c r="UL108" s="18"/>
      <c r="UM108" s="18"/>
      <c r="UN108" s="18"/>
      <c r="UO108" s="18"/>
      <c r="UP108" s="18"/>
      <c r="UQ108" s="18"/>
      <c r="UR108" s="18"/>
      <c r="US108" s="18"/>
      <c r="UT108" s="18"/>
      <c r="UU108" s="18"/>
      <c r="UV108" s="18"/>
      <c r="UW108" s="18"/>
      <c r="UX108" s="18"/>
      <c r="UY108" s="18"/>
      <c r="UZ108" s="18"/>
      <c r="VA108" s="18"/>
      <c r="VB108" s="18"/>
      <c r="VC108" s="18"/>
      <c r="VD108" s="18"/>
      <c r="VE108" s="18"/>
      <c r="VF108" s="18"/>
      <c r="VG108" s="18"/>
      <c r="VH108" s="18"/>
      <c r="VI108" s="18"/>
      <c r="VJ108" s="18"/>
      <c r="VK108" s="18"/>
      <c r="VL108" s="18"/>
      <c r="VM108" s="18"/>
      <c r="VN108" s="18"/>
      <c r="VO108" s="18"/>
      <c r="VP108" s="18"/>
      <c r="VQ108" s="18"/>
      <c r="VR108" s="18"/>
      <c r="VS108" s="18"/>
      <c r="VT108" s="18"/>
      <c r="VU108" s="18"/>
      <c r="VV108" s="18"/>
      <c r="VW108" s="18"/>
      <c r="VX108" s="18"/>
      <c r="VY108" s="18"/>
      <c r="VZ108" s="18"/>
      <c r="WA108" s="18"/>
      <c r="WB108" s="18"/>
      <c r="WC108" s="18"/>
      <c r="WD108" s="18"/>
      <c r="WE108" s="18"/>
      <c r="WF108" s="18"/>
      <c r="WG108" s="18"/>
      <c r="WH108" s="18"/>
      <c r="WI108" s="18"/>
      <c r="WJ108" s="18"/>
      <c r="WK108" s="18"/>
      <c r="WL108" s="18"/>
      <c r="WM108" s="18"/>
      <c r="WN108" s="18"/>
      <c r="WO108" s="18"/>
      <c r="WP108" s="18"/>
      <c r="WQ108" s="18"/>
      <c r="WR108" s="18"/>
      <c r="WS108" s="18"/>
      <c r="WT108" s="18"/>
      <c r="WU108" s="18"/>
      <c r="WV108" s="18"/>
      <c r="WW108" s="18"/>
      <c r="WX108" s="18"/>
      <c r="WY108" s="18"/>
      <c r="WZ108" s="18"/>
      <c r="XA108" s="18"/>
      <c r="XB108" s="18"/>
      <c r="XC108" s="18"/>
      <c r="XD108" s="18"/>
      <c r="XE108" s="18"/>
      <c r="XF108" s="18"/>
      <c r="XG108" s="18"/>
      <c r="XH108" s="18"/>
      <c r="XI108" s="18"/>
      <c r="XJ108" s="18"/>
      <c r="XK108" s="18"/>
      <c r="XL108" s="18"/>
      <c r="XM108" s="18"/>
      <c r="XN108" s="18"/>
      <c r="XO108" s="18"/>
      <c r="XP108" s="18"/>
      <c r="XQ108" s="18"/>
      <c r="XR108" s="18"/>
      <c r="XS108" s="18"/>
      <c r="XT108" s="18"/>
      <c r="XU108" s="18"/>
      <c r="XV108" s="18"/>
      <c r="XW108" s="18"/>
      <c r="XX108" s="18"/>
      <c r="XY108" s="18"/>
      <c r="XZ108" s="18"/>
      <c r="YA108" s="18"/>
      <c r="YB108" s="18"/>
      <c r="YC108" s="18"/>
      <c r="YD108" s="18"/>
      <c r="YE108" s="18"/>
      <c r="YF108" s="18"/>
      <c r="YG108" s="18"/>
      <c r="YH108" s="18"/>
      <c r="YI108" s="18"/>
      <c r="YJ108" s="18"/>
      <c r="YK108" s="18"/>
      <c r="YL108" s="18"/>
      <c r="YM108" s="18"/>
      <c r="YN108" s="18"/>
      <c r="YO108" s="18"/>
      <c r="YP108" s="18"/>
      <c r="YQ108" s="18"/>
      <c r="YR108" s="18"/>
      <c r="YS108" s="18"/>
      <c r="YT108" s="18"/>
      <c r="YU108" s="18"/>
      <c r="YV108" s="18"/>
      <c r="YW108" s="18"/>
      <c r="YX108" s="18"/>
      <c r="YY108" s="18"/>
      <c r="YZ108" s="18"/>
      <c r="ZA108" s="18"/>
      <c r="ZB108" s="18"/>
      <c r="ZC108" s="18"/>
      <c r="ZD108" s="18"/>
      <c r="ZE108" s="18"/>
      <c r="ZF108" s="18"/>
      <c r="ZG108" s="18"/>
      <c r="ZH108" s="18"/>
      <c r="ZI108" s="18"/>
      <c r="ZJ108" s="18"/>
      <c r="ZK108" s="18"/>
      <c r="ZL108" s="18"/>
      <c r="ZM108" s="18"/>
      <c r="ZN108" s="18"/>
      <c r="ZO108" s="18"/>
      <c r="ZP108" s="18"/>
      <c r="ZQ108" s="18"/>
      <c r="ZR108" s="18"/>
      <c r="ZS108" s="18"/>
      <c r="ZT108" s="18"/>
      <c r="ZU108" s="18"/>
      <c r="ZV108" s="18"/>
      <c r="ZW108" s="18"/>
      <c r="ZX108" s="18"/>
      <c r="ZY108" s="18"/>
      <c r="ZZ108" s="18"/>
      <c r="AAA108" s="18"/>
      <c r="AAB108" s="18"/>
      <c r="AAC108" s="18"/>
      <c r="AAD108" s="18"/>
      <c r="AAE108" s="18"/>
      <c r="AAF108" s="18"/>
      <c r="AAG108" s="18"/>
      <c r="AAH108" s="18"/>
      <c r="AAI108" s="18"/>
      <c r="AAJ108" s="18"/>
      <c r="AAK108" s="18"/>
      <c r="AAL108" s="18"/>
      <c r="AAM108" s="18"/>
      <c r="AAN108" s="18"/>
      <c r="AAO108" s="18"/>
      <c r="AAP108" s="18"/>
      <c r="AAQ108" s="18"/>
      <c r="AAR108" s="18"/>
      <c r="AAS108" s="18"/>
      <c r="AAT108" s="18"/>
      <c r="AAU108" s="18"/>
      <c r="AAV108" s="18"/>
      <c r="AAW108" s="18"/>
      <c r="AAX108" s="18"/>
      <c r="AAY108" s="18"/>
      <c r="AAZ108" s="18"/>
      <c r="ABA108" s="18"/>
      <c r="ABB108" s="18"/>
      <c r="ABC108" s="18"/>
      <c r="ABD108" s="18"/>
      <c r="ABE108" s="18"/>
      <c r="ABF108" s="18"/>
      <c r="ABG108" s="18"/>
      <c r="ABH108" s="18"/>
      <c r="ABI108" s="18"/>
      <c r="ABJ108" s="18"/>
      <c r="ABK108" s="18"/>
      <c r="ABL108" s="18"/>
      <c r="ABM108" s="18"/>
      <c r="ABN108" s="18"/>
      <c r="ABO108" s="18"/>
      <c r="ABP108" s="18"/>
      <c r="ABQ108" s="18"/>
      <c r="ABR108" s="18"/>
      <c r="ABS108" s="18"/>
      <c r="ABT108" s="18"/>
      <c r="ABU108" s="18"/>
      <c r="ABV108" s="18"/>
      <c r="ABW108" s="18"/>
      <c r="ABX108" s="18"/>
      <c r="ABY108" s="18"/>
      <c r="ABZ108" s="18"/>
      <c r="ACA108" s="18"/>
      <c r="ACB108" s="18"/>
      <c r="ACC108" s="18"/>
      <c r="ACD108" s="18"/>
      <c r="ACE108" s="18"/>
      <c r="ACF108" s="18"/>
      <c r="ACG108" s="18"/>
      <c r="ACH108" s="18"/>
      <c r="ACI108" s="18"/>
      <c r="ACJ108" s="18"/>
      <c r="ACK108" s="18"/>
      <c r="ACL108" s="18"/>
      <c r="ACM108" s="18"/>
      <c r="ACN108" s="18"/>
      <c r="ACO108" s="18"/>
      <c r="ACP108" s="18"/>
      <c r="ACQ108" s="18"/>
      <c r="ACR108" s="18"/>
      <c r="ACS108" s="18"/>
      <c r="ACT108" s="18"/>
      <c r="ACU108" s="18"/>
      <c r="ACV108" s="18"/>
      <c r="ACW108" s="18"/>
      <c r="ACX108" s="18"/>
      <c r="ACY108" s="18"/>
      <c r="ACZ108" s="18"/>
      <c r="ADA108" s="18"/>
      <c r="ADB108" s="18"/>
      <c r="ADC108" s="18"/>
      <c r="ADD108" s="18"/>
      <c r="ADE108" s="18"/>
      <c r="ADF108" s="18"/>
      <c r="ADG108" s="18"/>
    </row>
    <row r="109" spans="1:787" x14ac:dyDescent="0.25">
      <c r="A109" s="58" t="s">
        <v>549</v>
      </c>
      <c r="B109" s="58" t="s">
        <v>550</v>
      </c>
      <c r="C109" s="58" t="s">
        <v>551</v>
      </c>
      <c r="D109" s="59">
        <v>122000</v>
      </c>
      <c r="E109" s="59" t="str">
        <f>VLOOKUP(C109,Data_PulledFromUniProt!$B$2:$E$782,4,FALSE)</f>
        <v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v>
      </c>
      <c r="F109" s="58">
        <v>5.63</v>
      </c>
      <c r="G109" s="81">
        <v>0</v>
      </c>
      <c r="H109" s="81">
        <v>0</v>
      </c>
      <c r="I109" s="81">
        <v>0</v>
      </c>
      <c r="J109" s="81">
        <v>0</v>
      </c>
      <c r="K109" s="81">
        <v>1</v>
      </c>
      <c r="L109" s="81">
        <v>0</v>
      </c>
      <c r="M109" s="81">
        <v>0</v>
      </c>
      <c r="N109" s="81">
        <v>0</v>
      </c>
      <c r="O109" s="81">
        <v>0</v>
      </c>
      <c r="P109" s="81">
        <v>2.5</v>
      </c>
      <c r="Q109" s="81">
        <v>0</v>
      </c>
      <c r="R109" s="81">
        <v>0</v>
      </c>
      <c r="S109" s="81">
        <v>1</v>
      </c>
      <c r="T109" s="81">
        <v>0</v>
      </c>
      <c r="U109" s="81">
        <v>0</v>
      </c>
      <c r="V109" s="81">
        <v>0</v>
      </c>
      <c r="W109" s="81">
        <v>0</v>
      </c>
      <c r="X109" s="81">
        <v>2</v>
      </c>
      <c r="Y109" s="81">
        <v>0</v>
      </c>
      <c r="Z109" s="81">
        <v>2</v>
      </c>
      <c r="AA109" s="81">
        <v>0</v>
      </c>
      <c r="AB109" s="81">
        <v>0</v>
      </c>
      <c r="AC109" s="81">
        <v>0</v>
      </c>
      <c r="AD109" s="81">
        <v>0</v>
      </c>
      <c r="AE109" s="81">
        <v>0</v>
      </c>
      <c r="AF109" s="81">
        <v>0</v>
      </c>
      <c r="AG109" s="81">
        <v>0</v>
      </c>
      <c r="AH109" s="81">
        <v>0</v>
      </c>
      <c r="AI109" s="81">
        <v>0</v>
      </c>
      <c r="AJ109" s="81">
        <v>0</v>
      </c>
      <c r="AK109" s="81">
        <v>9</v>
      </c>
      <c r="AL109" s="81">
        <v>4</v>
      </c>
      <c r="AM109" s="81">
        <v>0</v>
      </c>
      <c r="AN109" s="81">
        <v>0</v>
      </c>
      <c r="AO109" s="81">
        <v>0</v>
      </c>
      <c r="AP109" s="81">
        <v>0</v>
      </c>
      <c r="AQ109" s="81">
        <v>0</v>
      </c>
      <c r="AR109" s="81">
        <v>0</v>
      </c>
      <c r="AS109" s="81">
        <v>0</v>
      </c>
      <c r="AT109" s="81">
        <v>0</v>
      </c>
      <c r="AU109" s="81">
        <v>0</v>
      </c>
      <c r="AV109" s="81">
        <v>0</v>
      </c>
      <c r="AW109" s="81">
        <v>0</v>
      </c>
      <c r="AX109" s="81">
        <v>0</v>
      </c>
      <c r="AY109" s="81">
        <v>0</v>
      </c>
      <c r="AZ109" s="81">
        <v>0</v>
      </c>
      <c r="BA109" s="81">
        <v>0</v>
      </c>
      <c r="BB109" s="81">
        <v>6</v>
      </c>
      <c r="BC109" s="81">
        <v>0</v>
      </c>
      <c r="BD109" s="81">
        <v>3</v>
      </c>
      <c r="BE109" s="81">
        <v>0</v>
      </c>
      <c r="BF109" s="81">
        <v>0</v>
      </c>
      <c r="BG109" s="81">
        <v>2.5</v>
      </c>
      <c r="BH109" s="81">
        <v>0</v>
      </c>
      <c r="BI109" s="81">
        <v>0</v>
      </c>
      <c r="BJ109" s="81">
        <v>0</v>
      </c>
      <c r="BK109" s="81">
        <v>0</v>
      </c>
      <c r="BL109" s="81">
        <v>0</v>
      </c>
      <c r="BM109" s="81">
        <v>0</v>
      </c>
      <c r="BN109" s="81">
        <v>0</v>
      </c>
      <c r="BO109" s="81">
        <v>0</v>
      </c>
      <c r="BP109" s="81">
        <v>0</v>
      </c>
      <c r="BQ109" s="81">
        <v>0</v>
      </c>
      <c r="BR109" s="81">
        <v>1</v>
      </c>
      <c r="BS109" s="81">
        <v>0</v>
      </c>
      <c r="BT109" s="81">
        <v>0</v>
      </c>
      <c r="BU109" s="81">
        <v>0</v>
      </c>
      <c r="BV109" s="81">
        <v>3</v>
      </c>
      <c r="BW109" s="81">
        <v>0</v>
      </c>
      <c r="BX109" s="81">
        <v>0</v>
      </c>
      <c r="BY109" s="81">
        <v>0</v>
      </c>
      <c r="BZ109" s="81">
        <v>0</v>
      </c>
      <c r="CA109" s="81">
        <v>0</v>
      </c>
      <c r="CB109" s="81">
        <v>0</v>
      </c>
      <c r="CC109" s="81">
        <v>0</v>
      </c>
      <c r="CD109" s="81">
        <v>0</v>
      </c>
      <c r="CE109" s="81">
        <v>0</v>
      </c>
      <c r="CF109" s="81">
        <v>2</v>
      </c>
      <c r="CG109" s="81">
        <v>0</v>
      </c>
      <c r="CH109" s="81">
        <v>4</v>
      </c>
      <c r="CI109" s="81">
        <v>0</v>
      </c>
      <c r="CJ109" s="81">
        <v>0</v>
      </c>
      <c r="CK109" s="81">
        <v>2</v>
      </c>
      <c r="CL109" s="81">
        <v>9</v>
      </c>
      <c r="CM109" s="81">
        <v>0</v>
      </c>
      <c r="CN109" s="81">
        <v>0</v>
      </c>
      <c r="CO109" s="81">
        <v>0</v>
      </c>
      <c r="CP109" s="81">
        <v>0</v>
      </c>
      <c r="CQ109" s="81">
        <v>0</v>
      </c>
      <c r="CR109" s="81">
        <v>0</v>
      </c>
      <c r="CS109" s="81">
        <v>0</v>
      </c>
      <c r="CT109" s="81">
        <v>0</v>
      </c>
      <c r="CU109" s="81">
        <v>0</v>
      </c>
      <c r="CV109" s="81">
        <v>1</v>
      </c>
      <c r="CW109" s="81">
        <v>0</v>
      </c>
      <c r="CX109" s="81">
        <v>1</v>
      </c>
      <c r="CY109" s="81">
        <v>0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0</v>
      </c>
      <c r="DF109" s="81">
        <v>0</v>
      </c>
      <c r="DG109" s="81">
        <v>0</v>
      </c>
      <c r="DH109" s="81">
        <v>0</v>
      </c>
      <c r="DI109" s="81">
        <v>0</v>
      </c>
      <c r="DJ109" s="81">
        <v>18</v>
      </c>
      <c r="DK109" s="81">
        <v>13</v>
      </c>
      <c r="DL109" s="81">
        <v>5</v>
      </c>
      <c r="DM109" s="81">
        <v>7</v>
      </c>
      <c r="DN109" s="81">
        <v>7</v>
      </c>
      <c r="DO109" s="81">
        <v>5</v>
      </c>
      <c r="DP109" s="81">
        <v>12</v>
      </c>
      <c r="DQ109" s="81">
        <v>0</v>
      </c>
      <c r="DR109" s="81">
        <v>22</v>
      </c>
      <c r="DS109" s="81">
        <v>12</v>
      </c>
      <c r="DT109" s="81">
        <v>15</v>
      </c>
      <c r="DU109" s="81">
        <v>9</v>
      </c>
      <c r="DV109" s="81">
        <v>7</v>
      </c>
      <c r="DW109" s="81">
        <v>2</v>
      </c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  <c r="JG109" s="18"/>
      <c r="JH109" s="18"/>
      <c r="JI109" s="18"/>
      <c r="JJ109" s="18"/>
      <c r="JK109" s="18"/>
      <c r="JL109" s="18"/>
      <c r="JM109" s="18"/>
      <c r="JN109" s="18"/>
      <c r="JO109" s="18"/>
      <c r="JP109" s="18"/>
      <c r="JQ109" s="18"/>
      <c r="JR109" s="18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8"/>
      <c r="KK109" s="18"/>
      <c r="KL109" s="18"/>
      <c r="KM109" s="18"/>
      <c r="KN109" s="18"/>
      <c r="KO109" s="18"/>
      <c r="KP109" s="18"/>
      <c r="KQ109" s="18"/>
      <c r="KR109" s="18"/>
      <c r="KS109" s="18"/>
      <c r="KT109" s="18"/>
      <c r="KU109" s="18"/>
      <c r="KV109" s="18"/>
      <c r="KW109" s="18"/>
      <c r="KX109" s="18"/>
      <c r="KY109" s="18"/>
      <c r="KZ109" s="18"/>
      <c r="LA109" s="18"/>
      <c r="LB109" s="18"/>
      <c r="LC109" s="18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LS109" s="18"/>
      <c r="LT109" s="18"/>
      <c r="LU109" s="18"/>
      <c r="LV109" s="18"/>
      <c r="LW109" s="18"/>
      <c r="LX109" s="18"/>
      <c r="LY109" s="18"/>
      <c r="LZ109" s="18"/>
      <c r="MA109" s="18"/>
      <c r="MB109" s="18"/>
      <c r="MC109" s="18"/>
      <c r="MD109" s="18"/>
      <c r="ME109" s="18"/>
      <c r="MF109" s="18"/>
      <c r="MG109" s="18"/>
      <c r="MH109" s="18"/>
      <c r="MI109" s="18"/>
      <c r="MJ109" s="18"/>
      <c r="MK109" s="18"/>
      <c r="ML109" s="18"/>
      <c r="MM109" s="18"/>
      <c r="MN109" s="18"/>
      <c r="MO109" s="18"/>
      <c r="MP109" s="18"/>
      <c r="MQ109" s="18"/>
      <c r="MR109" s="18"/>
      <c r="MS109" s="18"/>
      <c r="MT109" s="18"/>
      <c r="MU109" s="18"/>
      <c r="MV109" s="18"/>
      <c r="MW109" s="18"/>
      <c r="MX109" s="18"/>
      <c r="MY109" s="18"/>
      <c r="MZ109" s="18"/>
      <c r="NA109" s="18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8"/>
      <c r="NN109" s="18"/>
      <c r="NO109" s="18"/>
      <c r="NP109" s="18"/>
      <c r="NQ109" s="18"/>
      <c r="NR109" s="18"/>
      <c r="NS109" s="18"/>
      <c r="NT109" s="18"/>
      <c r="NU109" s="18"/>
      <c r="NV109" s="18"/>
      <c r="NW109" s="18"/>
      <c r="NX109" s="18"/>
      <c r="NY109" s="18"/>
      <c r="NZ109" s="18"/>
      <c r="OA109" s="18"/>
      <c r="OB109" s="18"/>
      <c r="OC109" s="18"/>
      <c r="OD109" s="18"/>
      <c r="OE109" s="18"/>
      <c r="OF109" s="18"/>
      <c r="OG109" s="18"/>
      <c r="OH109" s="18"/>
      <c r="OI109" s="18"/>
      <c r="OJ109" s="18"/>
      <c r="OK109" s="18"/>
      <c r="OL109" s="18"/>
      <c r="OM109" s="18"/>
      <c r="ON109" s="18"/>
      <c r="OO109" s="18"/>
      <c r="OP109" s="18"/>
      <c r="OQ109" s="18"/>
      <c r="OR109" s="18"/>
      <c r="OS109" s="18"/>
      <c r="OT109" s="18"/>
      <c r="OU109" s="18"/>
      <c r="OV109" s="18"/>
      <c r="OW109" s="18"/>
      <c r="OX109" s="18"/>
      <c r="OY109" s="18"/>
      <c r="OZ109" s="18"/>
      <c r="PA109" s="18"/>
      <c r="PB109" s="18"/>
      <c r="PC109" s="18"/>
      <c r="PD109" s="18"/>
      <c r="PE109" s="18"/>
      <c r="PF109" s="18"/>
      <c r="PG109" s="18"/>
      <c r="PH109" s="18"/>
      <c r="PI109" s="18"/>
      <c r="PJ109" s="18"/>
      <c r="PK109" s="18"/>
      <c r="PL109" s="18"/>
      <c r="PM109" s="18"/>
      <c r="PN109" s="18"/>
      <c r="PO109" s="18"/>
      <c r="PP109" s="18"/>
      <c r="PQ109" s="18"/>
      <c r="PR109" s="18"/>
      <c r="PS109" s="18"/>
      <c r="PT109" s="18"/>
      <c r="PU109" s="18"/>
      <c r="PV109" s="18"/>
      <c r="PW109" s="18"/>
      <c r="PX109" s="18"/>
      <c r="PY109" s="18"/>
      <c r="PZ109" s="18"/>
      <c r="QA109" s="18"/>
      <c r="QB109" s="18"/>
      <c r="QC109" s="18"/>
      <c r="QD109" s="18"/>
      <c r="QE109" s="18"/>
      <c r="QF109" s="18"/>
      <c r="QG109" s="18"/>
      <c r="QH109" s="18"/>
      <c r="QI109" s="18"/>
      <c r="QJ109" s="18"/>
      <c r="QK109" s="18"/>
      <c r="QL109" s="18"/>
      <c r="QM109" s="18"/>
      <c r="QN109" s="18"/>
      <c r="QO109" s="18"/>
      <c r="QP109" s="18"/>
      <c r="QQ109" s="18"/>
      <c r="QR109" s="18"/>
      <c r="QS109" s="18"/>
      <c r="QT109" s="18"/>
      <c r="QU109" s="18"/>
      <c r="QV109" s="18"/>
      <c r="QW109" s="18"/>
      <c r="QX109" s="18"/>
      <c r="QY109" s="18"/>
      <c r="QZ109" s="18"/>
      <c r="RA109" s="18"/>
      <c r="RB109" s="18"/>
      <c r="RC109" s="18"/>
      <c r="RD109" s="18"/>
      <c r="RE109" s="18"/>
      <c r="RF109" s="18"/>
      <c r="RG109" s="18"/>
      <c r="RH109" s="18"/>
      <c r="RI109" s="18"/>
      <c r="RJ109" s="18"/>
      <c r="RK109" s="18"/>
      <c r="RL109" s="18"/>
      <c r="RM109" s="18"/>
      <c r="RN109" s="18"/>
      <c r="RO109" s="18"/>
      <c r="RP109" s="18"/>
      <c r="RQ109" s="18"/>
      <c r="RR109" s="18"/>
      <c r="RS109" s="18"/>
      <c r="RT109" s="18"/>
      <c r="RU109" s="18"/>
      <c r="RV109" s="18"/>
      <c r="RW109" s="18"/>
      <c r="RX109" s="18"/>
      <c r="RY109" s="18"/>
      <c r="RZ109" s="18"/>
      <c r="SA109" s="18"/>
      <c r="SB109" s="18"/>
      <c r="SC109" s="18"/>
      <c r="SD109" s="18"/>
      <c r="SE109" s="18"/>
      <c r="SF109" s="18"/>
      <c r="SG109" s="18"/>
      <c r="SH109" s="18"/>
      <c r="SI109" s="18"/>
      <c r="SJ109" s="18"/>
      <c r="SK109" s="18"/>
      <c r="SL109" s="18"/>
      <c r="SM109" s="18"/>
      <c r="SN109" s="18"/>
      <c r="SO109" s="18"/>
      <c r="SP109" s="18"/>
      <c r="SQ109" s="18"/>
      <c r="SR109" s="18"/>
      <c r="SS109" s="18"/>
      <c r="ST109" s="18"/>
      <c r="SU109" s="18"/>
      <c r="SV109" s="18"/>
      <c r="SW109" s="18"/>
      <c r="SX109" s="18"/>
      <c r="SY109" s="18"/>
      <c r="SZ109" s="18"/>
      <c r="TA109" s="18"/>
      <c r="TB109" s="18"/>
      <c r="TC109" s="18"/>
      <c r="TD109" s="18"/>
      <c r="TE109" s="18"/>
      <c r="TF109" s="18"/>
      <c r="TG109" s="18"/>
      <c r="TH109" s="18"/>
      <c r="TI109" s="18"/>
      <c r="TJ109" s="18"/>
      <c r="TK109" s="18"/>
      <c r="TL109" s="18"/>
      <c r="TM109" s="18"/>
      <c r="TN109" s="18"/>
      <c r="TO109" s="18"/>
      <c r="TP109" s="18"/>
      <c r="TQ109" s="18"/>
      <c r="TR109" s="18"/>
      <c r="TS109" s="18"/>
      <c r="TT109" s="18"/>
      <c r="TU109" s="18"/>
      <c r="TV109" s="18"/>
      <c r="TW109" s="18"/>
      <c r="TX109" s="18"/>
      <c r="TY109" s="18"/>
      <c r="TZ109" s="18"/>
      <c r="UA109" s="18"/>
      <c r="UB109" s="18"/>
      <c r="UC109" s="18"/>
      <c r="UD109" s="18"/>
      <c r="UE109" s="18"/>
      <c r="UF109" s="18"/>
      <c r="UG109" s="18"/>
      <c r="UH109" s="18"/>
      <c r="UI109" s="18"/>
      <c r="UJ109" s="18"/>
      <c r="UK109" s="18"/>
      <c r="UL109" s="18"/>
      <c r="UM109" s="18"/>
      <c r="UN109" s="18"/>
      <c r="UO109" s="18"/>
      <c r="UP109" s="18"/>
      <c r="UQ109" s="18"/>
      <c r="UR109" s="18"/>
      <c r="US109" s="18"/>
      <c r="UT109" s="18"/>
      <c r="UU109" s="18"/>
      <c r="UV109" s="18"/>
      <c r="UW109" s="18"/>
      <c r="UX109" s="18"/>
      <c r="UY109" s="18"/>
      <c r="UZ109" s="18"/>
      <c r="VA109" s="18"/>
      <c r="VB109" s="18"/>
      <c r="VC109" s="18"/>
      <c r="VD109" s="18"/>
      <c r="VE109" s="18"/>
      <c r="VF109" s="18"/>
      <c r="VG109" s="18"/>
      <c r="VH109" s="18"/>
      <c r="VI109" s="18"/>
      <c r="VJ109" s="18"/>
      <c r="VK109" s="18"/>
      <c r="VL109" s="18"/>
      <c r="VM109" s="18"/>
      <c r="VN109" s="18"/>
      <c r="VO109" s="18"/>
      <c r="VP109" s="18"/>
      <c r="VQ109" s="18"/>
      <c r="VR109" s="18"/>
      <c r="VS109" s="18"/>
      <c r="VT109" s="18"/>
      <c r="VU109" s="18"/>
      <c r="VV109" s="18"/>
      <c r="VW109" s="18"/>
      <c r="VX109" s="18"/>
      <c r="VY109" s="18"/>
      <c r="VZ109" s="18"/>
      <c r="WA109" s="18"/>
      <c r="WB109" s="18"/>
      <c r="WC109" s="18"/>
      <c r="WD109" s="18"/>
      <c r="WE109" s="18"/>
      <c r="WF109" s="18"/>
      <c r="WG109" s="18"/>
      <c r="WH109" s="18"/>
      <c r="WI109" s="18"/>
      <c r="WJ109" s="18"/>
      <c r="WK109" s="18"/>
      <c r="WL109" s="18"/>
      <c r="WM109" s="18"/>
      <c r="WN109" s="18"/>
      <c r="WO109" s="18"/>
      <c r="WP109" s="18"/>
      <c r="WQ109" s="18"/>
      <c r="WR109" s="18"/>
      <c r="WS109" s="18"/>
      <c r="WT109" s="18"/>
      <c r="WU109" s="18"/>
      <c r="WV109" s="18"/>
      <c r="WW109" s="18"/>
      <c r="WX109" s="18"/>
      <c r="WY109" s="18"/>
      <c r="WZ109" s="18"/>
      <c r="XA109" s="18"/>
      <c r="XB109" s="18"/>
      <c r="XC109" s="18"/>
      <c r="XD109" s="18"/>
      <c r="XE109" s="18"/>
      <c r="XF109" s="18"/>
      <c r="XG109" s="18"/>
      <c r="XH109" s="18"/>
      <c r="XI109" s="18"/>
      <c r="XJ109" s="18"/>
      <c r="XK109" s="18"/>
      <c r="XL109" s="18"/>
      <c r="XM109" s="18"/>
      <c r="XN109" s="18"/>
      <c r="XO109" s="18"/>
      <c r="XP109" s="18"/>
      <c r="XQ109" s="18"/>
      <c r="XR109" s="18"/>
      <c r="XS109" s="18"/>
      <c r="XT109" s="18"/>
      <c r="XU109" s="18"/>
      <c r="XV109" s="18"/>
      <c r="XW109" s="18"/>
      <c r="XX109" s="18"/>
      <c r="XY109" s="18"/>
      <c r="XZ109" s="18"/>
      <c r="YA109" s="18"/>
      <c r="YB109" s="18"/>
      <c r="YC109" s="18"/>
      <c r="YD109" s="18"/>
      <c r="YE109" s="18"/>
      <c r="YF109" s="18"/>
      <c r="YG109" s="18"/>
      <c r="YH109" s="18"/>
      <c r="YI109" s="18"/>
      <c r="YJ109" s="18"/>
      <c r="YK109" s="18"/>
      <c r="YL109" s="18"/>
      <c r="YM109" s="18"/>
      <c r="YN109" s="18"/>
      <c r="YO109" s="18"/>
      <c r="YP109" s="18"/>
      <c r="YQ109" s="18"/>
      <c r="YR109" s="18"/>
      <c r="YS109" s="18"/>
      <c r="YT109" s="18"/>
      <c r="YU109" s="18"/>
      <c r="YV109" s="18"/>
      <c r="YW109" s="18"/>
      <c r="YX109" s="18"/>
      <c r="YY109" s="18"/>
      <c r="YZ109" s="18"/>
      <c r="ZA109" s="18"/>
      <c r="ZB109" s="18"/>
      <c r="ZC109" s="18"/>
      <c r="ZD109" s="18"/>
      <c r="ZE109" s="18"/>
      <c r="ZF109" s="18"/>
      <c r="ZG109" s="18"/>
      <c r="ZH109" s="18"/>
      <c r="ZI109" s="18"/>
      <c r="ZJ109" s="18"/>
      <c r="ZK109" s="18"/>
      <c r="ZL109" s="18"/>
      <c r="ZM109" s="18"/>
      <c r="ZN109" s="18"/>
      <c r="ZO109" s="18"/>
      <c r="ZP109" s="18"/>
      <c r="ZQ109" s="18"/>
      <c r="ZR109" s="18"/>
      <c r="ZS109" s="18"/>
      <c r="ZT109" s="18"/>
      <c r="ZU109" s="18"/>
      <c r="ZV109" s="18"/>
      <c r="ZW109" s="18"/>
      <c r="ZX109" s="18"/>
      <c r="ZY109" s="18"/>
      <c r="ZZ109" s="18"/>
      <c r="AAA109" s="18"/>
      <c r="AAB109" s="18"/>
      <c r="AAC109" s="18"/>
      <c r="AAD109" s="18"/>
      <c r="AAE109" s="18"/>
      <c r="AAF109" s="18"/>
      <c r="AAG109" s="18"/>
      <c r="AAH109" s="18"/>
      <c r="AAI109" s="18"/>
      <c r="AAJ109" s="18"/>
      <c r="AAK109" s="18"/>
      <c r="AAL109" s="18"/>
      <c r="AAM109" s="18"/>
      <c r="AAN109" s="18"/>
      <c r="AAO109" s="18"/>
      <c r="AAP109" s="18"/>
      <c r="AAQ109" s="18"/>
      <c r="AAR109" s="18"/>
      <c r="AAS109" s="18"/>
      <c r="AAT109" s="18"/>
      <c r="AAU109" s="18"/>
      <c r="AAV109" s="18"/>
      <c r="AAW109" s="18"/>
      <c r="AAX109" s="18"/>
      <c r="AAY109" s="18"/>
      <c r="AAZ109" s="18"/>
      <c r="ABA109" s="18"/>
      <c r="ABB109" s="18"/>
      <c r="ABC109" s="18"/>
      <c r="ABD109" s="18"/>
      <c r="ABE109" s="18"/>
      <c r="ABF109" s="18"/>
      <c r="ABG109" s="18"/>
      <c r="ABH109" s="18"/>
      <c r="ABI109" s="18"/>
      <c r="ABJ109" s="18"/>
      <c r="ABK109" s="18"/>
      <c r="ABL109" s="18"/>
      <c r="ABM109" s="18"/>
      <c r="ABN109" s="18"/>
      <c r="ABO109" s="18"/>
      <c r="ABP109" s="18"/>
      <c r="ABQ109" s="18"/>
      <c r="ABR109" s="18"/>
      <c r="ABS109" s="18"/>
      <c r="ABT109" s="18"/>
      <c r="ABU109" s="18"/>
      <c r="ABV109" s="18"/>
      <c r="ABW109" s="18"/>
      <c r="ABX109" s="18"/>
      <c r="ABY109" s="18"/>
      <c r="ABZ109" s="18"/>
      <c r="ACA109" s="18"/>
      <c r="ACB109" s="18"/>
      <c r="ACC109" s="18"/>
      <c r="ACD109" s="18"/>
      <c r="ACE109" s="18"/>
      <c r="ACF109" s="18"/>
      <c r="ACG109" s="18"/>
      <c r="ACH109" s="18"/>
      <c r="ACI109" s="18"/>
      <c r="ACJ109" s="18"/>
      <c r="ACK109" s="18"/>
      <c r="ACL109" s="18"/>
      <c r="ACM109" s="18"/>
      <c r="ACN109" s="18"/>
      <c r="ACO109" s="18"/>
      <c r="ACP109" s="18"/>
      <c r="ACQ109" s="18"/>
      <c r="ACR109" s="18"/>
      <c r="ACS109" s="18"/>
      <c r="ACT109" s="18"/>
      <c r="ACU109" s="18"/>
      <c r="ACV109" s="18"/>
      <c r="ACW109" s="18"/>
      <c r="ACX109" s="18"/>
      <c r="ACY109" s="18"/>
      <c r="ACZ109" s="18"/>
      <c r="ADA109" s="18"/>
      <c r="ADB109" s="18"/>
      <c r="ADC109" s="18"/>
      <c r="ADD109" s="18"/>
      <c r="ADE109" s="18"/>
      <c r="ADF109" s="18"/>
      <c r="ADG109" s="18"/>
    </row>
    <row r="110" spans="1:787" x14ac:dyDescent="0.25">
      <c r="A110" s="58" t="s">
        <v>552</v>
      </c>
      <c r="B110" s="58" t="s">
        <v>553</v>
      </c>
      <c r="C110" s="58" t="s">
        <v>554</v>
      </c>
      <c r="D110" s="59">
        <v>44700</v>
      </c>
      <c r="E110" s="59" t="str">
        <f>VLOOKUP(C110,Data_PulledFromUniProt!$B$2:$E$782,4,FALSE)</f>
        <v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v>
      </c>
      <c r="F110" s="58">
        <v>5.9</v>
      </c>
      <c r="G110" s="81">
        <v>0</v>
      </c>
      <c r="H110" s="81">
        <v>36</v>
      </c>
      <c r="I110" s="81">
        <v>0</v>
      </c>
      <c r="J110" s="81">
        <v>0</v>
      </c>
      <c r="K110" s="81">
        <v>46</v>
      </c>
      <c r="L110" s="81">
        <v>0</v>
      </c>
      <c r="M110" s="81">
        <v>0</v>
      </c>
      <c r="N110" s="81">
        <v>0</v>
      </c>
      <c r="O110" s="81">
        <v>0</v>
      </c>
      <c r="P110" s="81">
        <v>0</v>
      </c>
      <c r="Q110" s="81">
        <v>0</v>
      </c>
      <c r="R110" s="81">
        <v>0</v>
      </c>
      <c r="S110" s="81">
        <v>0</v>
      </c>
      <c r="T110" s="81">
        <v>0</v>
      </c>
      <c r="U110" s="81">
        <v>0</v>
      </c>
      <c r="V110" s="81">
        <v>0</v>
      </c>
      <c r="W110" s="81">
        <v>0</v>
      </c>
      <c r="X110" s="81">
        <v>0</v>
      </c>
      <c r="Y110" s="81">
        <v>4</v>
      </c>
      <c r="Z110" s="81">
        <v>0</v>
      </c>
      <c r="AA110" s="81">
        <v>0</v>
      </c>
      <c r="AB110" s="81">
        <v>5</v>
      </c>
      <c r="AC110" s="81">
        <v>17</v>
      </c>
      <c r="AD110" s="81">
        <v>0</v>
      </c>
      <c r="AE110" s="81">
        <v>0</v>
      </c>
      <c r="AF110" s="81">
        <v>42</v>
      </c>
      <c r="AG110" s="81">
        <v>16</v>
      </c>
      <c r="AH110" s="81">
        <v>30</v>
      </c>
      <c r="AI110" s="81">
        <v>0</v>
      </c>
      <c r="AJ110" s="81">
        <v>0</v>
      </c>
      <c r="AK110" s="81">
        <v>0</v>
      </c>
      <c r="AL110" s="81">
        <v>0</v>
      </c>
      <c r="AM110" s="81">
        <v>0</v>
      </c>
      <c r="AN110" s="81">
        <v>20</v>
      </c>
      <c r="AO110" s="81">
        <v>5</v>
      </c>
      <c r="AP110" s="81">
        <v>0</v>
      </c>
      <c r="AQ110" s="81">
        <v>0</v>
      </c>
      <c r="AR110" s="81">
        <v>0</v>
      </c>
      <c r="AS110" s="81">
        <v>0</v>
      </c>
      <c r="AT110" s="81">
        <v>0</v>
      </c>
      <c r="AU110" s="81">
        <v>0</v>
      </c>
      <c r="AV110" s="81">
        <v>0</v>
      </c>
      <c r="AW110" s="81">
        <v>0</v>
      </c>
      <c r="AX110" s="81">
        <v>0</v>
      </c>
      <c r="AY110" s="81">
        <v>0</v>
      </c>
      <c r="AZ110" s="81">
        <v>0</v>
      </c>
      <c r="BA110" s="81">
        <v>0</v>
      </c>
      <c r="BB110" s="81">
        <v>37</v>
      </c>
      <c r="BC110" s="81">
        <v>0</v>
      </c>
      <c r="BD110" s="81">
        <v>32</v>
      </c>
      <c r="BE110" s="81">
        <v>0</v>
      </c>
      <c r="BF110" s="81">
        <v>0</v>
      </c>
      <c r="BG110" s="81">
        <v>26</v>
      </c>
      <c r="BH110" s="81">
        <v>0</v>
      </c>
      <c r="BI110" s="81">
        <v>0</v>
      </c>
      <c r="BJ110" s="81">
        <v>0</v>
      </c>
      <c r="BK110" s="81">
        <v>0</v>
      </c>
      <c r="BL110" s="81">
        <v>0</v>
      </c>
      <c r="BM110" s="81">
        <v>0</v>
      </c>
      <c r="BN110" s="81">
        <v>0</v>
      </c>
      <c r="BO110" s="81">
        <v>11</v>
      </c>
      <c r="BP110" s="81">
        <v>0</v>
      </c>
      <c r="BQ110" s="81">
        <v>0</v>
      </c>
      <c r="BR110" s="81">
        <v>41</v>
      </c>
      <c r="BS110" s="81">
        <v>0</v>
      </c>
      <c r="BT110" s="81">
        <v>0</v>
      </c>
      <c r="BU110" s="81">
        <v>0</v>
      </c>
      <c r="BV110" s="81">
        <v>0</v>
      </c>
      <c r="BW110" s="81">
        <v>0</v>
      </c>
      <c r="BX110" s="81">
        <v>0</v>
      </c>
      <c r="BY110" s="81">
        <v>0</v>
      </c>
      <c r="BZ110" s="81">
        <v>0</v>
      </c>
      <c r="CA110" s="81">
        <v>10</v>
      </c>
      <c r="CB110" s="81">
        <v>0</v>
      </c>
      <c r="CC110" s="81">
        <v>35</v>
      </c>
      <c r="CD110" s="81">
        <v>0</v>
      </c>
      <c r="CE110" s="81">
        <v>31</v>
      </c>
      <c r="CF110" s="81">
        <v>0</v>
      </c>
      <c r="CG110" s="81">
        <v>0</v>
      </c>
      <c r="CH110" s="81">
        <v>23</v>
      </c>
      <c r="CI110" s="81">
        <v>0</v>
      </c>
      <c r="CJ110" s="81">
        <v>21</v>
      </c>
      <c r="CK110" s="81">
        <v>34</v>
      </c>
      <c r="CL110" s="81">
        <v>0</v>
      </c>
      <c r="CM110" s="81">
        <v>0</v>
      </c>
      <c r="CN110" s="81">
        <v>0</v>
      </c>
      <c r="CO110" s="81">
        <v>0</v>
      </c>
      <c r="CP110" s="81">
        <v>0</v>
      </c>
      <c r="CQ110" s="81">
        <v>0</v>
      </c>
      <c r="CR110" s="81">
        <v>0</v>
      </c>
      <c r="CS110" s="81">
        <v>0</v>
      </c>
      <c r="CT110" s="81">
        <v>37</v>
      </c>
      <c r="CU110" s="81">
        <v>38</v>
      </c>
      <c r="CV110" s="81">
        <v>0</v>
      </c>
      <c r="CW110" s="81">
        <v>0</v>
      </c>
      <c r="CX110" s="81">
        <v>0</v>
      </c>
      <c r="CY110" s="81">
        <v>0</v>
      </c>
      <c r="CZ110" s="81">
        <v>0</v>
      </c>
      <c r="DA110" s="81">
        <v>0</v>
      </c>
      <c r="DB110" s="81">
        <v>0</v>
      </c>
      <c r="DC110" s="81">
        <v>0</v>
      </c>
      <c r="DD110" s="81">
        <v>0</v>
      </c>
      <c r="DE110" s="81">
        <v>0</v>
      </c>
      <c r="DF110" s="81">
        <v>0</v>
      </c>
      <c r="DG110" s="81">
        <v>0</v>
      </c>
      <c r="DH110" s="81">
        <v>34</v>
      </c>
      <c r="DI110" s="81">
        <v>0</v>
      </c>
      <c r="DJ110" s="81">
        <v>0</v>
      </c>
      <c r="DK110" s="81">
        <v>0</v>
      </c>
      <c r="DL110" s="81">
        <v>0</v>
      </c>
      <c r="DM110" s="81">
        <v>0</v>
      </c>
      <c r="DN110" s="81">
        <v>27</v>
      </c>
      <c r="DO110" s="81">
        <v>38</v>
      </c>
      <c r="DP110" s="81">
        <v>56</v>
      </c>
      <c r="DQ110" s="81">
        <v>8</v>
      </c>
      <c r="DR110" s="81">
        <v>0</v>
      </c>
      <c r="DS110" s="81">
        <v>4</v>
      </c>
      <c r="DT110" s="81">
        <v>0</v>
      </c>
      <c r="DU110" s="81">
        <v>21</v>
      </c>
      <c r="DV110" s="81">
        <v>0</v>
      </c>
      <c r="DW110" s="81">
        <v>0</v>
      </c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  <c r="JG110" s="18"/>
      <c r="JH110" s="18"/>
      <c r="JI110" s="18"/>
      <c r="JJ110" s="18"/>
      <c r="JK110" s="18"/>
      <c r="JL110" s="18"/>
      <c r="JM110" s="18"/>
      <c r="JN110" s="18"/>
      <c r="JO110" s="18"/>
      <c r="JP110" s="18"/>
      <c r="JQ110" s="18"/>
      <c r="JR110" s="18"/>
      <c r="JS110" s="18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8"/>
      <c r="KM110" s="18"/>
      <c r="KN110" s="18"/>
      <c r="KO110" s="18"/>
      <c r="KP110" s="18"/>
      <c r="KQ110" s="18"/>
      <c r="KR110" s="18"/>
      <c r="KS110" s="18"/>
      <c r="KT110" s="18"/>
      <c r="KU110" s="18"/>
      <c r="KV110" s="18"/>
      <c r="KW110" s="18"/>
      <c r="KX110" s="18"/>
      <c r="KY110" s="18"/>
      <c r="KZ110" s="18"/>
      <c r="LA110" s="18"/>
      <c r="LB110" s="18"/>
      <c r="LC110" s="18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LS110" s="18"/>
      <c r="LT110" s="18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18"/>
      <c r="MG110" s="18"/>
      <c r="MH110" s="18"/>
      <c r="MI110" s="18"/>
      <c r="MJ110" s="18"/>
      <c r="MK110" s="18"/>
      <c r="ML110" s="18"/>
      <c r="MM110" s="18"/>
      <c r="MN110" s="18"/>
      <c r="MO110" s="18"/>
      <c r="MP110" s="18"/>
      <c r="MQ110" s="18"/>
      <c r="MR110" s="18"/>
      <c r="MS110" s="18"/>
      <c r="MT110" s="18"/>
      <c r="MU110" s="18"/>
      <c r="MV110" s="18"/>
      <c r="MW110" s="18"/>
      <c r="MX110" s="18"/>
      <c r="MY110" s="18"/>
      <c r="MZ110" s="18"/>
      <c r="NA110" s="18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8"/>
      <c r="NN110" s="18"/>
      <c r="NO110" s="18"/>
      <c r="NP110" s="18"/>
      <c r="NQ110" s="18"/>
      <c r="NR110" s="18"/>
      <c r="NS110" s="18"/>
      <c r="NT110" s="18"/>
      <c r="NU110" s="18"/>
      <c r="NV110" s="18"/>
      <c r="NW110" s="18"/>
      <c r="NX110" s="18"/>
      <c r="NY110" s="18"/>
      <c r="NZ110" s="18"/>
      <c r="OA110" s="18"/>
      <c r="OB110" s="18"/>
      <c r="OC110" s="18"/>
      <c r="OD110" s="18"/>
      <c r="OE110" s="18"/>
      <c r="OF110" s="18"/>
      <c r="OG110" s="18"/>
      <c r="OH110" s="18"/>
      <c r="OI110" s="18"/>
      <c r="OJ110" s="18"/>
      <c r="OK110" s="18"/>
      <c r="OL110" s="18"/>
      <c r="OM110" s="18"/>
      <c r="ON110" s="18"/>
      <c r="OO110" s="18"/>
      <c r="OP110" s="18"/>
      <c r="OQ110" s="18"/>
      <c r="OR110" s="18"/>
      <c r="OS110" s="18"/>
      <c r="OT110" s="18"/>
      <c r="OU110" s="18"/>
      <c r="OV110" s="18"/>
      <c r="OW110" s="18"/>
      <c r="OX110" s="18"/>
      <c r="OY110" s="18"/>
      <c r="OZ110" s="18"/>
      <c r="PA110" s="18"/>
      <c r="PB110" s="18"/>
      <c r="PC110" s="18"/>
      <c r="PD110" s="18"/>
      <c r="PE110" s="18"/>
      <c r="PF110" s="18"/>
      <c r="PG110" s="18"/>
      <c r="PH110" s="18"/>
      <c r="PI110" s="18"/>
      <c r="PJ110" s="18"/>
      <c r="PK110" s="18"/>
      <c r="PL110" s="18"/>
      <c r="PM110" s="18"/>
      <c r="PN110" s="18"/>
      <c r="PO110" s="18"/>
      <c r="PP110" s="18"/>
      <c r="PQ110" s="18"/>
      <c r="PR110" s="18"/>
      <c r="PS110" s="18"/>
      <c r="PT110" s="18"/>
      <c r="PU110" s="18"/>
      <c r="PV110" s="18"/>
      <c r="PW110" s="18"/>
      <c r="PX110" s="18"/>
      <c r="PY110" s="18"/>
      <c r="PZ110" s="18"/>
      <c r="QA110" s="18"/>
      <c r="QB110" s="18"/>
      <c r="QC110" s="18"/>
      <c r="QD110" s="18"/>
      <c r="QE110" s="18"/>
      <c r="QF110" s="18"/>
      <c r="QG110" s="18"/>
      <c r="QH110" s="18"/>
      <c r="QI110" s="18"/>
      <c r="QJ110" s="18"/>
      <c r="QK110" s="18"/>
      <c r="QL110" s="18"/>
      <c r="QM110" s="18"/>
      <c r="QN110" s="18"/>
      <c r="QO110" s="18"/>
      <c r="QP110" s="18"/>
      <c r="QQ110" s="18"/>
      <c r="QR110" s="18"/>
      <c r="QS110" s="18"/>
      <c r="QT110" s="18"/>
      <c r="QU110" s="18"/>
      <c r="QV110" s="18"/>
      <c r="QW110" s="18"/>
      <c r="QX110" s="18"/>
      <c r="QY110" s="18"/>
      <c r="QZ110" s="18"/>
      <c r="RA110" s="18"/>
      <c r="RB110" s="18"/>
      <c r="RC110" s="18"/>
      <c r="RD110" s="18"/>
      <c r="RE110" s="18"/>
      <c r="RF110" s="18"/>
      <c r="RG110" s="18"/>
      <c r="RH110" s="18"/>
      <c r="RI110" s="18"/>
      <c r="RJ110" s="18"/>
      <c r="RK110" s="18"/>
      <c r="RL110" s="18"/>
      <c r="RM110" s="18"/>
      <c r="RN110" s="18"/>
      <c r="RO110" s="18"/>
      <c r="RP110" s="18"/>
      <c r="RQ110" s="18"/>
      <c r="RR110" s="18"/>
      <c r="RS110" s="18"/>
      <c r="RT110" s="18"/>
      <c r="RU110" s="18"/>
      <c r="RV110" s="18"/>
      <c r="RW110" s="18"/>
      <c r="RX110" s="18"/>
      <c r="RY110" s="18"/>
      <c r="RZ110" s="18"/>
      <c r="SA110" s="18"/>
      <c r="SB110" s="18"/>
      <c r="SC110" s="18"/>
      <c r="SD110" s="18"/>
      <c r="SE110" s="18"/>
      <c r="SF110" s="18"/>
      <c r="SG110" s="18"/>
      <c r="SH110" s="18"/>
      <c r="SI110" s="18"/>
      <c r="SJ110" s="18"/>
      <c r="SK110" s="18"/>
      <c r="SL110" s="18"/>
      <c r="SM110" s="18"/>
      <c r="SN110" s="18"/>
      <c r="SO110" s="18"/>
      <c r="SP110" s="18"/>
      <c r="SQ110" s="18"/>
      <c r="SR110" s="18"/>
      <c r="SS110" s="18"/>
      <c r="ST110" s="18"/>
      <c r="SU110" s="18"/>
      <c r="SV110" s="18"/>
      <c r="SW110" s="18"/>
      <c r="SX110" s="18"/>
      <c r="SY110" s="18"/>
      <c r="SZ110" s="18"/>
      <c r="TA110" s="18"/>
      <c r="TB110" s="18"/>
      <c r="TC110" s="18"/>
      <c r="TD110" s="18"/>
      <c r="TE110" s="18"/>
      <c r="TF110" s="18"/>
      <c r="TG110" s="18"/>
      <c r="TH110" s="18"/>
      <c r="TI110" s="18"/>
      <c r="TJ110" s="18"/>
      <c r="TK110" s="18"/>
      <c r="TL110" s="18"/>
      <c r="TM110" s="18"/>
      <c r="TN110" s="18"/>
      <c r="TO110" s="18"/>
      <c r="TP110" s="18"/>
      <c r="TQ110" s="18"/>
      <c r="TR110" s="18"/>
      <c r="TS110" s="18"/>
      <c r="TT110" s="18"/>
      <c r="TU110" s="18"/>
      <c r="TV110" s="18"/>
      <c r="TW110" s="18"/>
      <c r="TX110" s="18"/>
      <c r="TY110" s="18"/>
      <c r="TZ110" s="18"/>
      <c r="UA110" s="18"/>
      <c r="UB110" s="18"/>
      <c r="UC110" s="18"/>
      <c r="UD110" s="18"/>
      <c r="UE110" s="18"/>
      <c r="UF110" s="18"/>
      <c r="UG110" s="18"/>
      <c r="UH110" s="18"/>
      <c r="UI110" s="18"/>
      <c r="UJ110" s="18"/>
      <c r="UK110" s="18"/>
      <c r="UL110" s="18"/>
      <c r="UM110" s="18"/>
      <c r="UN110" s="18"/>
      <c r="UO110" s="18"/>
      <c r="UP110" s="18"/>
      <c r="UQ110" s="18"/>
      <c r="UR110" s="18"/>
      <c r="US110" s="18"/>
      <c r="UT110" s="18"/>
      <c r="UU110" s="18"/>
      <c r="UV110" s="18"/>
      <c r="UW110" s="18"/>
      <c r="UX110" s="18"/>
      <c r="UY110" s="18"/>
      <c r="UZ110" s="18"/>
      <c r="VA110" s="18"/>
      <c r="VB110" s="18"/>
      <c r="VC110" s="18"/>
      <c r="VD110" s="18"/>
      <c r="VE110" s="18"/>
      <c r="VF110" s="18"/>
      <c r="VG110" s="18"/>
      <c r="VH110" s="18"/>
      <c r="VI110" s="18"/>
      <c r="VJ110" s="18"/>
      <c r="VK110" s="18"/>
      <c r="VL110" s="18"/>
      <c r="VM110" s="18"/>
      <c r="VN110" s="18"/>
      <c r="VO110" s="18"/>
      <c r="VP110" s="18"/>
      <c r="VQ110" s="18"/>
      <c r="VR110" s="18"/>
      <c r="VS110" s="18"/>
      <c r="VT110" s="18"/>
      <c r="VU110" s="18"/>
      <c r="VV110" s="18"/>
      <c r="VW110" s="18"/>
      <c r="VX110" s="18"/>
      <c r="VY110" s="18"/>
      <c r="VZ110" s="18"/>
      <c r="WA110" s="18"/>
      <c r="WB110" s="18"/>
      <c r="WC110" s="18"/>
      <c r="WD110" s="18"/>
      <c r="WE110" s="18"/>
      <c r="WF110" s="18"/>
      <c r="WG110" s="18"/>
      <c r="WH110" s="18"/>
      <c r="WI110" s="18"/>
      <c r="WJ110" s="18"/>
      <c r="WK110" s="18"/>
      <c r="WL110" s="18"/>
      <c r="WM110" s="18"/>
      <c r="WN110" s="18"/>
      <c r="WO110" s="18"/>
      <c r="WP110" s="18"/>
      <c r="WQ110" s="18"/>
      <c r="WR110" s="18"/>
      <c r="WS110" s="18"/>
      <c r="WT110" s="18"/>
      <c r="WU110" s="18"/>
      <c r="WV110" s="18"/>
      <c r="WW110" s="18"/>
      <c r="WX110" s="18"/>
      <c r="WY110" s="18"/>
      <c r="WZ110" s="18"/>
      <c r="XA110" s="18"/>
      <c r="XB110" s="18"/>
      <c r="XC110" s="18"/>
      <c r="XD110" s="18"/>
      <c r="XE110" s="18"/>
      <c r="XF110" s="18"/>
      <c r="XG110" s="18"/>
      <c r="XH110" s="18"/>
      <c r="XI110" s="18"/>
      <c r="XJ110" s="18"/>
      <c r="XK110" s="18"/>
      <c r="XL110" s="18"/>
      <c r="XM110" s="18"/>
      <c r="XN110" s="18"/>
      <c r="XO110" s="18"/>
      <c r="XP110" s="18"/>
      <c r="XQ110" s="18"/>
      <c r="XR110" s="18"/>
      <c r="XS110" s="18"/>
      <c r="XT110" s="18"/>
      <c r="XU110" s="18"/>
      <c r="XV110" s="18"/>
      <c r="XW110" s="18"/>
      <c r="XX110" s="18"/>
      <c r="XY110" s="18"/>
      <c r="XZ110" s="18"/>
      <c r="YA110" s="18"/>
      <c r="YB110" s="18"/>
      <c r="YC110" s="18"/>
      <c r="YD110" s="18"/>
      <c r="YE110" s="18"/>
      <c r="YF110" s="18"/>
      <c r="YG110" s="18"/>
      <c r="YH110" s="18"/>
      <c r="YI110" s="18"/>
      <c r="YJ110" s="18"/>
      <c r="YK110" s="18"/>
      <c r="YL110" s="18"/>
      <c r="YM110" s="18"/>
      <c r="YN110" s="18"/>
      <c r="YO110" s="18"/>
      <c r="YP110" s="18"/>
      <c r="YQ110" s="18"/>
      <c r="YR110" s="18"/>
      <c r="YS110" s="18"/>
      <c r="YT110" s="18"/>
      <c r="YU110" s="18"/>
      <c r="YV110" s="18"/>
      <c r="YW110" s="18"/>
      <c r="YX110" s="18"/>
      <c r="YY110" s="18"/>
      <c r="YZ110" s="18"/>
      <c r="ZA110" s="18"/>
      <c r="ZB110" s="18"/>
      <c r="ZC110" s="18"/>
      <c r="ZD110" s="18"/>
      <c r="ZE110" s="18"/>
      <c r="ZF110" s="18"/>
      <c r="ZG110" s="18"/>
      <c r="ZH110" s="18"/>
      <c r="ZI110" s="18"/>
      <c r="ZJ110" s="18"/>
      <c r="ZK110" s="18"/>
      <c r="ZL110" s="18"/>
      <c r="ZM110" s="18"/>
      <c r="ZN110" s="18"/>
      <c r="ZO110" s="18"/>
      <c r="ZP110" s="18"/>
      <c r="ZQ110" s="18"/>
      <c r="ZR110" s="18"/>
      <c r="ZS110" s="18"/>
      <c r="ZT110" s="18"/>
      <c r="ZU110" s="18"/>
      <c r="ZV110" s="18"/>
      <c r="ZW110" s="18"/>
      <c r="ZX110" s="18"/>
      <c r="ZY110" s="18"/>
      <c r="ZZ110" s="18"/>
      <c r="AAA110" s="18"/>
      <c r="AAB110" s="18"/>
      <c r="AAC110" s="18"/>
      <c r="AAD110" s="18"/>
      <c r="AAE110" s="18"/>
      <c r="AAF110" s="18"/>
      <c r="AAG110" s="18"/>
      <c r="AAH110" s="18"/>
      <c r="AAI110" s="18"/>
      <c r="AAJ110" s="18"/>
      <c r="AAK110" s="18"/>
      <c r="AAL110" s="18"/>
      <c r="AAM110" s="18"/>
      <c r="AAN110" s="18"/>
      <c r="AAO110" s="18"/>
      <c r="AAP110" s="18"/>
      <c r="AAQ110" s="18"/>
      <c r="AAR110" s="18"/>
      <c r="AAS110" s="18"/>
      <c r="AAT110" s="18"/>
      <c r="AAU110" s="18"/>
      <c r="AAV110" s="18"/>
      <c r="AAW110" s="18"/>
      <c r="AAX110" s="18"/>
      <c r="AAY110" s="18"/>
      <c r="AAZ110" s="18"/>
      <c r="ABA110" s="18"/>
      <c r="ABB110" s="18"/>
      <c r="ABC110" s="18"/>
      <c r="ABD110" s="18"/>
      <c r="ABE110" s="18"/>
      <c r="ABF110" s="18"/>
      <c r="ABG110" s="18"/>
      <c r="ABH110" s="18"/>
      <c r="ABI110" s="18"/>
      <c r="ABJ110" s="18"/>
      <c r="ABK110" s="18"/>
      <c r="ABL110" s="18"/>
      <c r="ABM110" s="18"/>
      <c r="ABN110" s="18"/>
      <c r="ABO110" s="18"/>
      <c r="ABP110" s="18"/>
      <c r="ABQ110" s="18"/>
      <c r="ABR110" s="18"/>
      <c r="ABS110" s="18"/>
      <c r="ABT110" s="18"/>
      <c r="ABU110" s="18"/>
      <c r="ABV110" s="18"/>
      <c r="ABW110" s="18"/>
      <c r="ABX110" s="18"/>
      <c r="ABY110" s="18"/>
      <c r="ABZ110" s="18"/>
      <c r="ACA110" s="18"/>
      <c r="ACB110" s="18"/>
      <c r="ACC110" s="18"/>
      <c r="ACD110" s="18"/>
      <c r="ACE110" s="18"/>
      <c r="ACF110" s="18"/>
      <c r="ACG110" s="18"/>
      <c r="ACH110" s="18"/>
      <c r="ACI110" s="18"/>
      <c r="ACJ110" s="18"/>
      <c r="ACK110" s="18"/>
      <c r="ACL110" s="18"/>
      <c r="ACM110" s="18"/>
      <c r="ACN110" s="18"/>
      <c r="ACO110" s="18"/>
      <c r="ACP110" s="18"/>
      <c r="ACQ110" s="18"/>
      <c r="ACR110" s="18"/>
      <c r="ACS110" s="18"/>
      <c r="ACT110" s="18"/>
      <c r="ACU110" s="18"/>
      <c r="ACV110" s="18"/>
      <c r="ACW110" s="18"/>
      <c r="ACX110" s="18"/>
      <c r="ACY110" s="18"/>
      <c r="ACZ110" s="18"/>
      <c r="ADA110" s="18"/>
      <c r="ADB110" s="18"/>
      <c r="ADC110" s="18"/>
      <c r="ADD110" s="18"/>
      <c r="ADE110" s="18"/>
      <c r="ADF110" s="18"/>
      <c r="ADG110" s="18"/>
    </row>
    <row r="111" spans="1:787" x14ac:dyDescent="0.25">
      <c r="A111" s="58" t="s">
        <v>555</v>
      </c>
      <c r="B111" s="58" t="s">
        <v>556</v>
      </c>
      <c r="C111" s="58" t="s">
        <v>557</v>
      </c>
      <c r="D111" s="59">
        <v>40100</v>
      </c>
      <c r="E111" s="59" t="str">
        <f>VLOOKUP(C111,Data_PulledFromUniProt!$B$2:$E$782,4,FALSE)</f>
        <v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v>
      </c>
      <c r="F111" s="58">
        <v>9.01</v>
      </c>
      <c r="G111" s="81">
        <v>0</v>
      </c>
      <c r="H111" s="81">
        <v>7</v>
      </c>
      <c r="I111" s="81">
        <v>0</v>
      </c>
      <c r="J111" s="81">
        <v>0</v>
      </c>
      <c r="K111" s="81">
        <v>8</v>
      </c>
      <c r="L111" s="81">
        <v>0</v>
      </c>
      <c r="M111" s="81">
        <v>0</v>
      </c>
      <c r="N111" s="81">
        <v>0</v>
      </c>
      <c r="O111" s="81">
        <v>0</v>
      </c>
      <c r="P111" s="81">
        <v>0</v>
      </c>
      <c r="Q111" s="81">
        <v>0</v>
      </c>
      <c r="R111" s="81">
        <v>0</v>
      </c>
      <c r="S111" s="81">
        <v>0</v>
      </c>
      <c r="T111" s="81">
        <v>0</v>
      </c>
      <c r="U111" s="81">
        <v>0</v>
      </c>
      <c r="V111" s="81">
        <v>0</v>
      </c>
      <c r="W111" s="81">
        <v>1.67</v>
      </c>
      <c r="X111" s="81">
        <v>0</v>
      </c>
      <c r="Y111" s="81">
        <v>2</v>
      </c>
      <c r="Z111" s="81">
        <v>0</v>
      </c>
      <c r="AA111" s="81">
        <v>0</v>
      </c>
      <c r="AB111" s="81">
        <v>0</v>
      </c>
      <c r="AC111" s="81">
        <v>7</v>
      </c>
      <c r="AD111" s="81">
        <v>0</v>
      </c>
      <c r="AE111" s="81">
        <v>0</v>
      </c>
      <c r="AF111" s="81">
        <v>0</v>
      </c>
      <c r="AG111" s="81">
        <v>2</v>
      </c>
      <c r="AH111" s="81">
        <v>2</v>
      </c>
      <c r="AI111" s="81">
        <v>0</v>
      </c>
      <c r="AJ111" s="81">
        <v>0</v>
      </c>
      <c r="AK111" s="81">
        <v>0</v>
      </c>
      <c r="AL111" s="81">
        <v>0</v>
      </c>
      <c r="AM111" s="81">
        <v>0</v>
      </c>
      <c r="AN111" s="81">
        <v>7</v>
      </c>
      <c r="AO111" s="81">
        <v>7</v>
      </c>
      <c r="AP111" s="81">
        <v>0</v>
      </c>
      <c r="AQ111" s="81">
        <v>0</v>
      </c>
      <c r="AR111" s="81">
        <v>0</v>
      </c>
      <c r="AS111" s="81">
        <v>0</v>
      </c>
      <c r="AT111" s="81">
        <v>0</v>
      </c>
      <c r="AU111" s="81">
        <v>0</v>
      </c>
      <c r="AV111" s="81">
        <v>0</v>
      </c>
      <c r="AW111" s="81">
        <v>0</v>
      </c>
      <c r="AX111" s="81">
        <v>0</v>
      </c>
      <c r="AY111" s="81">
        <v>0</v>
      </c>
      <c r="AZ111" s="81">
        <v>0</v>
      </c>
      <c r="BA111" s="81">
        <v>0</v>
      </c>
      <c r="BB111" s="81">
        <v>5</v>
      </c>
      <c r="BC111" s="81">
        <v>0</v>
      </c>
      <c r="BD111" s="81">
        <v>3</v>
      </c>
      <c r="BE111" s="81">
        <v>0</v>
      </c>
      <c r="BF111" s="81">
        <v>0</v>
      </c>
      <c r="BG111" s="81">
        <v>0.5</v>
      </c>
      <c r="BH111" s="81">
        <v>0</v>
      </c>
      <c r="BI111" s="81">
        <v>0</v>
      </c>
      <c r="BJ111" s="81">
        <v>0</v>
      </c>
      <c r="BK111" s="81">
        <v>0</v>
      </c>
      <c r="BL111" s="81">
        <v>0</v>
      </c>
      <c r="BM111" s="81">
        <v>0</v>
      </c>
      <c r="BN111" s="81">
        <v>0</v>
      </c>
      <c r="BO111" s="81">
        <v>5</v>
      </c>
      <c r="BP111" s="81">
        <v>0</v>
      </c>
      <c r="BQ111" s="81">
        <v>1</v>
      </c>
      <c r="BR111" s="81">
        <v>8</v>
      </c>
      <c r="BS111" s="81">
        <v>0</v>
      </c>
      <c r="BT111" s="81">
        <v>0</v>
      </c>
      <c r="BU111" s="81">
        <v>0</v>
      </c>
      <c r="BV111" s="81">
        <v>0</v>
      </c>
      <c r="BW111" s="81">
        <v>0</v>
      </c>
      <c r="BX111" s="81">
        <v>0</v>
      </c>
      <c r="BY111" s="81">
        <v>0</v>
      </c>
      <c r="BZ111" s="81">
        <v>6</v>
      </c>
      <c r="CA111" s="81">
        <v>3</v>
      </c>
      <c r="CB111" s="81">
        <v>0</v>
      </c>
      <c r="CC111" s="81">
        <v>4</v>
      </c>
      <c r="CD111" s="81">
        <v>0</v>
      </c>
      <c r="CE111" s="81">
        <v>4</v>
      </c>
      <c r="CF111" s="81">
        <v>0</v>
      </c>
      <c r="CG111" s="81">
        <v>0</v>
      </c>
      <c r="CH111" s="81">
        <v>9</v>
      </c>
      <c r="CI111" s="81">
        <v>0</v>
      </c>
      <c r="CJ111" s="81">
        <v>5</v>
      </c>
      <c r="CK111" s="81">
        <v>18</v>
      </c>
      <c r="CL111" s="81">
        <v>0</v>
      </c>
      <c r="CM111" s="81">
        <v>0</v>
      </c>
      <c r="CN111" s="81">
        <v>0</v>
      </c>
      <c r="CO111" s="81">
        <v>0</v>
      </c>
      <c r="CP111" s="81">
        <v>0</v>
      </c>
      <c r="CQ111" s="81">
        <v>0</v>
      </c>
      <c r="CR111" s="81">
        <v>0</v>
      </c>
      <c r="CS111" s="81">
        <v>0</v>
      </c>
      <c r="CT111" s="81">
        <v>7</v>
      </c>
      <c r="CU111" s="81">
        <v>8</v>
      </c>
      <c r="CV111" s="81">
        <v>0</v>
      </c>
      <c r="CW111" s="81">
        <v>0</v>
      </c>
      <c r="CX111" s="81">
        <v>0</v>
      </c>
      <c r="CY111" s="81">
        <v>0</v>
      </c>
      <c r="CZ111" s="81">
        <v>0</v>
      </c>
      <c r="DA111" s="81">
        <v>0</v>
      </c>
      <c r="DB111" s="81">
        <v>0</v>
      </c>
      <c r="DC111" s="81">
        <v>0</v>
      </c>
      <c r="DD111" s="81">
        <v>0</v>
      </c>
      <c r="DE111" s="81">
        <v>1</v>
      </c>
      <c r="DF111" s="81">
        <v>0</v>
      </c>
      <c r="DG111" s="81">
        <v>0</v>
      </c>
      <c r="DH111" s="81">
        <v>4</v>
      </c>
      <c r="DI111" s="81">
        <v>0</v>
      </c>
      <c r="DJ111" s="81">
        <v>0</v>
      </c>
      <c r="DK111" s="81">
        <v>0</v>
      </c>
      <c r="DL111" s="81">
        <v>3</v>
      </c>
      <c r="DM111" s="81">
        <v>2</v>
      </c>
      <c r="DN111" s="81">
        <v>13</v>
      </c>
      <c r="DO111" s="81">
        <v>12</v>
      </c>
      <c r="DP111" s="81">
        <v>9</v>
      </c>
      <c r="DQ111" s="81">
        <v>0</v>
      </c>
      <c r="DR111" s="81">
        <v>0</v>
      </c>
      <c r="DS111" s="81">
        <v>0</v>
      </c>
      <c r="DT111" s="81">
        <v>0</v>
      </c>
      <c r="DU111" s="81">
        <v>2</v>
      </c>
      <c r="DV111" s="81">
        <v>3</v>
      </c>
      <c r="DW111" s="81">
        <v>0</v>
      </c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  <c r="JG111" s="18"/>
      <c r="JH111" s="18"/>
      <c r="JI111" s="18"/>
      <c r="JJ111" s="18"/>
      <c r="JK111" s="18"/>
      <c r="JL111" s="18"/>
      <c r="JM111" s="18"/>
      <c r="JN111" s="18"/>
      <c r="JO111" s="18"/>
      <c r="JP111" s="18"/>
      <c r="JQ111" s="18"/>
      <c r="JR111" s="18"/>
      <c r="JS111" s="18"/>
      <c r="JT111" s="18"/>
      <c r="JU111" s="18"/>
      <c r="JV111" s="18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18"/>
      <c r="KP111" s="18"/>
      <c r="KQ111" s="18"/>
      <c r="KR111" s="18"/>
      <c r="KS111" s="18"/>
      <c r="KT111" s="18"/>
      <c r="KU111" s="18"/>
      <c r="KV111" s="18"/>
      <c r="KW111" s="18"/>
      <c r="KX111" s="18"/>
      <c r="KY111" s="18"/>
      <c r="KZ111" s="18"/>
      <c r="LA111" s="18"/>
      <c r="LB111" s="18"/>
      <c r="LC111" s="18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LS111" s="18"/>
      <c r="LT111" s="18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18"/>
      <c r="MG111" s="18"/>
      <c r="MH111" s="18"/>
      <c r="MI111" s="18"/>
      <c r="MJ111" s="18"/>
      <c r="MK111" s="18"/>
      <c r="ML111" s="18"/>
      <c r="MM111" s="18"/>
      <c r="MN111" s="18"/>
      <c r="MO111" s="18"/>
      <c r="MP111" s="18"/>
      <c r="MQ111" s="18"/>
      <c r="MR111" s="18"/>
      <c r="MS111" s="18"/>
      <c r="MT111" s="18"/>
      <c r="MU111" s="18"/>
      <c r="MV111" s="18"/>
      <c r="MW111" s="18"/>
      <c r="MX111" s="18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8"/>
      <c r="NN111" s="18"/>
      <c r="NO111" s="18"/>
      <c r="NP111" s="18"/>
      <c r="NQ111" s="18"/>
      <c r="NR111" s="18"/>
      <c r="NS111" s="18"/>
      <c r="NT111" s="18"/>
      <c r="NU111" s="18"/>
      <c r="NV111" s="18"/>
      <c r="NW111" s="18"/>
      <c r="NX111" s="18"/>
      <c r="NY111" s="18"/>
      <c r="NZ111" s="18"/>
      <c r="OA111" s="18"/>
      <c r="OB111" s="18"/>
      <c r="OC111" s="18"/>
      <c r="OD111" s="18"/>
      <c r="OE111" s="18"/>
      <c r="OF111" s="18"/>
      <c r="OG111" s="18"/>
      <c r="OH111" s="18"/>
      <c r="OI111" s="18"/>
      <c r="OJ111" s="18"/>
      <c r="OK111" s="18"/>
      <c r="OL111" s="18"/>
      <c r="OM111" s="18"/>
      <c r="ON111" s="18"/>
      <c r="OO111" s="18"/>
      <c r="OP111" s="18"/>
      <c r="OQ111" s="18"/>
      <c r="OR111" s="18"/>
      <c r="OS111" s="18"/>
      <c r="OT111" s="18"/>
      <c r="OU111" s="18"/>
      <c r="OV111" s="18"/>
      <c r="OW111" s="18"/>
      <c r="OX111" s="18"/>
      <c r="OY111" s="18"/>
      <c r="OZ111" s="18"/>
      <c r="PA111" s="18"/>
      <c r="PB111" s="18"/>
      <c r="PC111" s="18"/>
      <c r="PD111" s="18"/>
      <c r="PE111" s="18"/>
      <c r="PF111" s="18"/>
      <c r="PG111" s="18"/>
      <c r="PH111" s="18"/>
      <c r="PI111" s="18"/>
      <c r="PJ111" s="18"/>
      <c r="PK111" s="18"/>
      <c r="PL111" s="18"/>
      <c r="PM111" s="18"/>
      <c r="PN111" s="18"/>
      <c r="PO111" s="18"/>
      <c r="PP111" s="18"/>
      <c r="PQ111" s="18"/>
      <c r="PR111" s="18"/>
      <c r="PS111" s="18"/>
      <c r="PT111" s="18"/>
      <c r="PU111" s="18"/>
      <c r="PV111" s="18"/>
      <c r="PW111" s="18"/>
      <c r="PX111" s="18"/>
      <c r="PY111" s="18"/>
      <c r="PZ111" s="18"/>
      <c r="QA111" s="18"/>
      <c r="QB111" s="18"/>
      <c r="QC111" s="18"/>
      <c r="QD111" s="18"/>
      <c r="QE111" s="18"/>
      <c r="QF111" s="18"/>
      <c r="QG111" s="18"/>
      <c r="QH111" s="18"/>
      <c r="QI111" s="18"/>
      <c r="QJ111" s="18"/>
      <c r="QK111" s="18"/>
      <c r="QL111" s="18"/>
      <c r="QM111" s="18"/>
      <c r="QN111" s="18"/>
      <c r="QO111" s="18"/>
      <c r="QP111" s="18"/>
      <c r="QQ111" s="18"/>
      <c r="QR111" s="18"/>
      <c r="QS111" s="18"/>
      <c r="QT111" s="18"/>
      <c r="QU111" s="18"/>
      <c r="QV111" s="18"/>
      <c r="QW111" s="18"/>
      <c r="QX111" s="18"/>
      <c r="QY111" s="18"/>
      <c r="QZ111" s="18"/>
      <c r="RA111" s="18"/>
      <c r="RB111" s="18"/>
      <c r="RC111" s="18"/>
      <c r="RD111" s="18"/>
      <c r="RE111" s="18"/>
      <c r="RF111" s="18"/>
      <c r="RG111" s="18"/>
      <c r="RH111" s="18"/>
      <c r="RI111" s="18"/>
      <c r="RJ111" s="18"/>
      <c r="RK111" s="18"/>
      <c r="RL111" s="18"/>
      <c r="RM111" s="18"/>
      <c r="RN111" s="18"/>
      <c r="RO111" s="18"/>
      <c r="RP111" s="18"/>
      <c r="RQ111" s="18"/>
      <c r="RR111" s="18"/>
      <c r="RS111" s="18"/>
      <c r="RT111" s="18"/>
      <c r="RU111" s="18"/>
      <c r="RV111" s="18"/>
      <c r="RW111" s="18"/>
      <c r="RX111" s="18"/>
      <c r="RY111" s="18"/>
      <c r="RZ111" s="18"/>
      <c r="SA111" s="18"/>
      <c r="SB111" s="18"/>
      <c r="SC111" s="18"/>
      <c r="SD111" s="18"/>
      <c r="SE111" s="18"/>
      <c r="SF111" s="18"/>
      <c r="SG111" s="18"/>
      <c r="SH111" s="18"/>
      <c r="SI111" s="18"/>
      <c r="SJ111" s="18"/>
      <c r="SK111" s="18"/>
      <c r="SL111" s="18"/>
      <c r="SM111" s="18"/>
      <c r="SN111" s="18"/>
      <c r="SO111" s="18"/>
      <c r="SP111" s="18"/>
      <c r="SQ111" s="18"/>
      <c r="SR111" s="18"/>
      <c r="SS111" s="18"/>
      <c r="ST111" s="18"/>
      <c r="SU111" s="18"/>
      <c r="SV111" s="18"/>
      <c r="SW111" s="18"/>
      <c r="SX111" s="18"/>
      <c r="SY111" s="18"/>
      <c r="SZ111" s="18"/>
      <c r="TA111" s="18"/>
      <c r="TB111" s="18"/>
      <c r="TC111" s="18"/>
      <c r="TD111" s="18"/>
      <c r="TE111" s="18"/>
      <c r="TF111" s="18"/>
      <c r="TG111" s="18"/>
      <c r="TH111" s="18"/>
      <c r="TI111" s="18"/>
      <c r="TJ111" s="18"/>
      <c r="TK111" s="18"/>
      <c r="TL111" s="18"/>
      <c r="TM111" s="18"/>
      <c r="TN111" s="18"/>
      <c r="TO111" s="18"/>
      <c r="TP111" s="18"/>
      <c r="TQ111" s="18"/>
      <c r="TR111" s="18"/>
      <c r="TS111" s="18"/>
      <c r="TT111" s="18"/>
      <c r="TU111" s="18"/>
      <c r="TV111" s="18"/>
      <c r="TW111" s="18"/>
      <c r="TX111" s="18"/>
      <c r="TY111" s="18"/>
      <c r="TZ111" s="18"/>
      <c r="UA111" s="18"/>
      <c r="UB111" s="18"/>
      <c r="UC111" s="18"/>
      <c r="UD111" s="18"/>
      <c r="UE111" s="18"/>
      <c r="UF111" s="18"/>
      <c r="UG111" s="18"/>
      <c r="UH111" s="18"/>
      <c r="UI111" s="18"/>
      <c r="UJ111" s="18"/>
      <c r="UK111" s="18"/>
      <c r="UL111" s="18"/>
      <c r="UM111" s="18"/>
      <c r="UN111" s="18"/>
      <c r="UO111" s="18"/>
      <c r="UP111" s="18"/>
      <c r="UQ111" s="18"/>
      <c r="UR111" s="18"/>
      <c r="US111" s="18"/>
      <c r="UT111" s="18"/>
      <c r="UU111" s="18"/>
      <c r="UV111" s="18"/>
      <c r="UW111" s="18"/>
      <c r="UX111" s="18"/>
      <c r="UY111" s="18"/>
      <c r="UZ111" s="18"/>
      <c r="VA111" s="18"/>
      <c r="VB111" s="18"/>
      <c r="VC111" s="18"/>
      <c r="VD111" s="18"/>
      <c r="VE111" s="18"/>
      <c r="VF111" s="18"/>
      <c r="VG111" s="18"/>
      <c r="VH111" s="18"/>
      <c r="VI111" s="18"/>
      <c r="VJ111" s="18"/>
      <c r="VK111" s="18"/>
      <c r="VL111" s="18"/>
      <c r="VM111" s="18"/>
      <c r="VN111" s="18"/>
      <c r="VO111" s="18"/>
      <c r="VP111" s="18"/>
      <c r="VQ111" s="18"/>
      <c r="VR111" s="18"/>
      <c r="VS111" s="18"/>
      <c r="VT111" s="18"/>
      <c r="VU111" s="18"/>
      <c r="VV111" s="18"/>
      <c r="VW111" s="18"/>
      <c r="VX111" s="18"/>
      <c r="VY111" s="18"/>
      <c r="VZ111" s="18"/>
      <c r="WA111" s="18"/>
      <c r="WB111" s="18"/>
      <c r="WC111" s="18"/>
      <c r="WD111" s="18"/>
      <c r="WE111" s="18"/>
      <c r="WF111" s="18"/>
      <c r="WG111" s="18"/>
      <c r="WH111" s="18"/>
      <c r="WI111" s="18"/>
      <c r="WJ111" s="18"/>
      <c r="WK111" s="18"/>
      <c r="WL111" s="18"/>
      <c r="WM111" s="18"/>
      <c r="WN111" s="18"/>
      <c r="WO111" s="18"/>
      <c r="WP111" s="18"/>
      <c r="WQ111" s="18"/>
      <c r="WR111" s="18"/>
      <c r="WS111" s="18"/>
      <c r="WT111" s="18"/>
      <c r="WU111" s="18"/>
      <c r="WV111" s="18"/>
      <c r="WW111" s="18"/>
      <c r="WX111" s="18"/>
      <c r="WY111" s="18"/>
      <c r="WZ111" s="18"/>
      <c r="XA111" s="18"/>
      <c r="XB111" s="18"/>
      <c r="XC111" s="18"/>
      <c r="XD111" s="18"/>
      <c r="XE111" s="18"/>
      <c r="XF111" s="18"/>
      <c r="XG111" s="18"/>
      <c r="XH111" s="18"/>
      <c r="XI111" s="18"/>
      <c r="XJ111" s="18"/>
      <c r="XK111" s="18"/>
      <c r="XL111" s="18"/>
      <c r="XM111" s="18"/>
      <c r="XN111" s="18"/>
      <c r="XO111" s="18"/>
      <c r="XP111" s="18"/>
      <c r="XQ111" s="18"/>
      <c r="XR111" s="18"/>
      <c r="XS111" s="18"/>
      <c r="XT111" s="18"/>
      <c r="XU111" s="18"/>
      <c r="XV111" s="18"/>
      <c r="XW111" s="18"/>
      <c r="XX111" s="18"/>
      <c r="XY111" s="18"/>
      <c r="XZ111" s="18"/>
      <c r="YA111" s="18"/>
      <c r="YB111" s="18"/>
      <c r="YC111" s="18"/>
      <c r="YD111" s="18"/>
      <c r="YE111" s="18"/>
      <c r="YF111" s="18"/>
      <c r="YG111" s="18"/>
      <c r="YH111" s="18"/>
      <c r="YI111" s="18"/>
      <c r="YJ111" s="18"/>
      <c r="YK111" s="18"/>
      <c r="YL111" s="18"/>
      <c r="YM111" s="18"/>
      <c r="YN111" s="18"/>
      <c r="YO111" s="18"/>
      <c r="YP111" s="18"/>
      <c r="YQ111" s="18"/>
      <c r="YR111" s="18"/>
      <c r="YS111" s="18"/>
      <c r="YT111" s="18"/>
      <c r="YU111" s="18"/>
      <c r="YV111" s="18"/>
      <c r="YW111" s="18"/>
      <c r="YX111" s="18"/>
      <c r="YY111" s="18"/>
      <c r="YZ111" s="18"/>
      <c r="ZA111" s="18"/>
      <c r="ZB111" s="18"/>
      <c r="ZC111" s="18"/>
      <c r="ZD111" s="18"/>
      <c r="ZE111" s="18"/>
      <c r="ZF111" s="18"/>
      <c r="ZG111" s="18"/>
      <c r="ZH111" s="18"/>
      <c r="ZI111" s="18"/>
      <c r="ZJ111" s="18"/>
      <c r="ZK111" s="18"/>
      <c r="ZL111" s="18"/>
      <c r="ZM111" s="18"/>
      <c r="ZN111" s="18"/>
      <c r="ZO111" s="18"/>
      <c r="ZP111" s="18"/>
      <c r="ZQ111" s="18"/>
      <c r="ZR111" s="18"/>
      <c r="ZS111" s="18"/>
      <c r="ZT111" s="18"/>
      <c r="ZU111" s="18"/>
      <c r="ZV111" s="18"/>
      <c r="ZW111" s="18"/>
      <c r="ZX111" s="18"/>
      <c r="ZY111" s="18"/>
      <c r="ZZ111" s="18"/>
      <c r="AAA111" s="18"/>
      <c r="AAB111" s="18"/>
      <c r="AAC111" s="18"/>
      <c r="AAD111" s="18"/>
      <c r="AAE111" s="18"/>
      <c r="AAF111" s="18"/>
      <c r="AAG111" s="18"/>
      <c r="AAH111" s="18"/>
      <c r="AAI111" s="18"/>
      <c r="AAJ111" s="18"/>
      <c r="AAK111" s="18"/>
      <c r="AAL111" s="18"/>
      <c r="AAM111" s="18"/>
      <c r="AAN111" s="18"/>
      <c r="AAO111" s="18"/>
      <c r="AAP111" s="18"/>
      <c r="AAQ111" s="18"/>
      <c r="AAR111" s="18"/>
      <c r="AAS111" s="18"/>
      <c r="AAT111" s="18"/>
      <c r="AAU111" s="18"/>
      <c r="AAV111" s="18"/>
      <c r="AAW111" s="18"/>
      <c r="AAX111" s="18"/>
      <c r="AAY111" s="18"/>
      <c r="AAZ111" s="18"/>
      <c r="ABA111" s="18"/>
      <c r="ABB111" s="18"/>
      <c r="ABC111" s="18"/>
      <c r="ABD111" s="18"/>
      <c r="ABE111" s="18"/>
      <c r="ABF111" s="18"/>
      <c r="ABG111" s="18"/>
      <c r="ABH111" s="18"/>
      <c r="ABI111" s="18"/>
      <c r="ABJ111" s="18"/>
      <c r="ABK111" s="18"/>
      <c r="ABL111" s="18"/>
      <c r="ABM111" s="18"/>
      <c r="ABN111" s="18"/>
      <c r="ABO111" s="18"/>
      <c r="ABP111" s="18"/>
      <c r="ABQ111" s="18"/>
      <c r="ABR111" s="18"/>
      <c r="ABS111" s="18"/>
      <c r="ABT111" s="18"/>
      <c r="ABU111" s="18"/>
      <c r="ABV111" s="18"/>
      <c r="ABW111" s="18"/>
      <c r="ABX111" s="18"/>
      <c r="ABY111" s="18"/>
      <c r="ABZ111" s="18"/>
      <c r="ACA111" s="18"/>
      <c r="ACB111" s="18"/>
      <c r="ACC111" s="18"/>
      <c r="ACD111" s="18"/>
      <c r="ACE111" s="18"/>
      <c r="ACF111" s="18"/>
      <c r="ACG111" s="18"/>
      <c r="ACH111" s="18"/>
      <c r="ACI111" s="18"/>
      <c r="ACJ111" s="18"/>
      <c r="ACK111" s="18"/>
      <c r="ACL111" s="18"/>
      <c r="ACM111" s="18"/>
      <c r="ACN111" s="18"/>
      <c r="ACO111" s="18"/>
      <c r="ACP111" s="18"/>
      <c r="ACQ111" s="18"/>
      <c r="ACR111" s="18"/>
      <c r="ACS111" s="18"/>
      <c r="ACT111" s="18"/>
      <c r="ACU111" s="18"/>
      <c r="ACV111" s="18"/>
      <c r="ACW111" s="18"/>
      <c r="ACX111" s="18"/>
      <c r="ACY111" s="18"/>
      <c r="ACZ111" s="18"/>
      <c r="ADA111" s="18"/>
      <c r="ADB111" s="18"/>
      <c r="ADC111" s="18"/>
      <c r="ADD111" s="18"/>
      <c r="ADE111" s="18"/>
      <c r="ADF111" s="18"/>
      <c r="ADG111" s="18"/>
    </row>
    <row r="112" spans="1:787" x14ac:dyDescent="0.25">
      <c r="A112" s="58" t="s">
        <v>558</v>
      </c>
      <c r="B112" s="58" t="s">
        <v>559</v>
      </c>
      <c r="C112" s="58" t="s">
        <v>560</v>
      </c>
      <c r="D112" s="59">
        <v>53200</v>
      </c>
      <c r="E112" s="59" t="str">
        <f>VLOOKUP(C112,Data_PulledFromUniProt!$B$2:$E$782,4,FALSE)</f>
        <v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v>
      </c>
      <c r="F112" s="58">
        <v>6.21</v>
      </c>
      <c r="G112" s="81">
        <v>0</v>
      </c>
      <c r="H112" s="81">
        <v>2</v>
      </c>
      <c r="I112" s="81">
        <v>0</v>
      </c>
      <c r="J112" s="81">
        <v>0</v>
      </c>
      <c r="K112" s="81">
        <v>1</v>
      </c>
      <c r="L112" s="81">
        <v>0</v>
      </c>
      <c r="M112" s="81">
        <v>0</v>
      </c>
      <c r="N112" s="81">
        <v>0</v>
      </c>
      <c r="O112" s="81">
        <v>0</v>
      </c>
      <c r="P112" s="81">
        <v>2</v>
      </c>
      <c r="Q112" s="81">
        <v>0</v>
      </c>
      <c r="R112" s="81">
        <v>0</v>
      </c>
      <c r="S112" s="81">
        <v>0</v>
      </c>
      <c r="T112" s="81">
        <v>0</v>
      </c>
      <c r="U112" s="81">
        <v>1</v>
      </c>
      <c r="V112" s="81">
        <v>3</v>
      </c>
      <c r="W112" s="81">
        <v>0</v>
      </c>
      <c r="X112" s="81">
        <v>0</v>
      </c>
      <c r="Y112" s="81">
        <v>0</v>
      </c>
      <c r="Z112" s="81">
        <v>10</v>
      </c>
      <c r="AA112" s="81">
        <v>0</v>
      </c>
      <c r="AB112" s="81">
        <v>0</v>
      </c>
      <c r="AC112" s="81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1">
        <v>0</v>
      </c>
      <c r="AJ112" s="81">
        <v>0</v>
      </c>
      <c r="AK112" s="81">
        <v>1</v>
      </c>
      <c r="AL112" s="81">
        <v>2</v>
      </c>
      <c r="AM112" s="81">
        <v>0</v>
      </c>
      <c r="AN112" s="81">
        <v>0</v>
      </c>
      <c r="AO112" s="81">
        <v>0</v>
      </c>
      <c r="AP112" s="81">
        <v>0</v>
      </c>
      <c r="AQ112" s="81">
        <v>9</v>
      </c>
      <c r="AR112" s="81">
        <v>0</v>
      </c>
      <c r="AS112" s="81">
        <v>0</v>
      </c>
      <c r="AT112" s="81">
        <v>2</v>
      </c>
      <c r="AU112" s="81">
        <v>0</v>
      </c>
      <c r="AV112" s="81">
        <v>0</v>
      </c>
      <c r="AW112" s="81">
        <v>0</v>
      </c>
      <c r="AX112" s="81">
        <v>0</v>
      </c>
      <c r="AY112" s="81">
        <v>0</v>
      </c>
      <c r="AZ112" s="81">
        <v>0</v>
      </c>
      <c r="BA112" s="81">
        <v>0</v>
      </c>
      <c r="BB112" s="81">
        <v>0</v>
      </c>
      <c r="BC112" s="81">
        <v>0</v>
      </c>
      <c r="BD112" s="81">
        <v>9</v>
      </c>
      <c r="BE112" s="81">
        <v>1</v>
      </c>
      <c r="BF112" s="81">
        <v>0</v>
      </c>
      <c r="BG112" s="81">
        <v>7</v>
      </c>
      <c r="BH112" s="81">
        <v>0</v>
      </c>
      <c r="BI112" s="81">
        <v>0</v>
      </c>
      <c r="BJ112" s="81">
        <v>0</v>
      </c>
      <c r="BK112" s="81">
        <v>0</v>
      </c>
      <c r="BL112" s="81">
        <v>0</v>
      </c>
      <c r="BM112" s="81">
        <v>1</v>
      </c>
      <c r="BN112" s="81">
        <v>0</v>
      </c>
      <c r="BO112" s="81">
        <v>0</v>
      </c>
      <c r="BP112" s="81">
        <v>0</v>
      </c>
      <c r="BQ112" s="81">
        <v>0</v>
      </c>
      <c r="BR112" s="81">
        <v>0</v>
      </c>
      <c r="BS112" s="81">
        <v>0</v>
      </c>
      <c r="BT112" s="81">
        <v>0</v>
      </c>
      <c r="BU112" s="81">
        <v>0</v>
      </c>
      <c r="BV112" s="81">
        <v>2</v>
      </c>
      <c r="BW112" s="81">
        <v>0</v>
      </c>
      <c r="BX112" s="81">
        <v>3</v>
      </c>
      <c r="BY112" s="81">
        <v>0</v>
      </c>
      <c r="BZ112" s="81">
        <v>0</v>
      </c>
      <c r="CA112" s="81">
        <v>0</v>
      </c>
      <c r="CB112" s="81">
        <v>0</v>
      </c>
      <c r="CC112" s="81">
        <v>1</v>
      </c>
      <c r="CD112" s="81">
        <v>0</v>
      </c>
      <c r="CE112" s="81">
        <v>0</v>
      </c>
      <c r="CF112" s="81">
        <v>9</v>
      </c>
      <c r="CG112" s="81">
        <v>0</v>
      </c>
      <c r="CH112" s="81">
        <v>0</v>
      </c>
      <c r="CI112" s="81">
        <v>0</v>
      </c>
      <c r="CJ112" s="81">
        <v>0</v>
      </c>
      <c r="CK112" s="81">
        <v>0</v>
      </c>
      <c r="CL112" s="81">
        <v>0</v>
      </c>
      <c r="CM112" s="81">
        <v>0</v>
      </c>
      <c r="CN112" s="81">
        <v>1</v>
      </c>
      <c r="CO112" s="81">
        <v>0</v>
      </c>
      <c r="CP112" s="81">
        <v>2</v>
      </c>
      <c r="CQ112" s="81">
        <v>2</v>
      </c>
      <c r="CR112" s="81">
        <v>0</v>
      </c>
      <c r="CS112" s="81">
        <v>4</v>
      </c>
      <c r="CT112" s="81">
        <v>0</v>
      </c>
      <c r="CU112" s="81">
        <v>0</v>
      </c>
      <c r="CV112" s="81">
        <v>0</v>
      </c>
      <c r="CW112" s="81">
        <v>0</v>
      </c>
      <c r="CX112" s="81">
        <v>7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0</v>
      </c>
      <c r="DF112" s="81">
        <v>0</v>
      </c>
      <c r="DG112" s="81">
        <v>0</v>
      </c>
      <c r="DH112" s="81">
        <v>0</v>
      </c>
      <c r="DI112" s="81">
        <v>0</v>
      </c>
      <c r="DJ112" s="81">
        <v>0</v>
      </c>
      <c r="DK112" s="81">
        <v>2</v>
      </c>
      <c r="DL112" s="81">
        <v>0</v>
      </c>
      <c r="DM112" s="81">
        <v>0</v>
      </c>
      <c r="DN112" s="81">
        <v>0</v>
      </c>
      <c r="DO112" s="81">
        <v>0</v>
      </c>
      <c r="DP112" s="81">
        <v>0</v>
      </c>
      <c r="DQ112" s="81">
        <v>0</v>
      </c>
      <c r="DR112" s="81">
        <v>1</v>
      </c>
      <c r="DS112" s="81">
        <v>12</v>
      </c>
      <c r="DT112" s="81">
        <v>0</v>
      </c>
      <c r="DU112" s="81">
        <v>6</v>
      </c>
      <c r="DV112" s="81">
        <v>0</v>
      </c>
      <c r="DW112" s="81">
        <v>2</v>
      </c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  <c r="JG112" s="18"/>
      <c r="JH112" s="18"/>
      <c r="JI112" s="18"/>
      <c r="JJ112" s="18"/>
      <c r="JK112" s="18"/>
      <c r="JL112" s="18"/>
      <c r="JM112" s="18"/>
      <c r="JN112" s="18"/>
      <c r="JO112" s="18"/>
      <c r="JP112" s="18"/>
      <c r="JQ112" s="18"/>
      <c r="JR112" s="18"/>
      <c r="JS112" s="18"/>
      <c r="JT112" s="18"/>
      <c r="JU112" s="18"/>
      <c r="JV112" s="18"/>
      <c r="JW112" s="18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18"/>
      <c r="KP112" s="18"/>
      <c r="KQ112" s="18"/>
      <c r="KR112" s="18"/>
      <c r="KS112" s="18"/>
      <c r="KT112" s="18"/>
      <c r="KU112" s="18"/>
      <c r="KV112" s="18"/>
      <c r="KW112" s="18"/>
      <c r="KX112" s="18"/>
      <c r="KY112" s="18"/>
      <c r="KZ112" s="18"/>
      <c r="LA112" s="18"/>
      <c r="LB112" s="18"/>
      <c r="LC112" s="18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LS112" s="18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18"/>
      <c r="MG112" s="18"/>
      <c r="MH112" s="18"/>
      <c r="MI112" s="18"/>
      <c r="MJ112" s="18"/>
      <c r="MK112" s="18"/>
      <c r="ML112" s="18"/>
      <c r="MM112" s="18"/>
      <c r="MN112" s="18"/>
      <c r="MO112" s="18"/>
      <c r="MP112" s="18"/>
      <c r="MQ112" s="18"/>
      <c r="MR112" s="18"/>
      <c r="MS112" s="18"/>
      <c r="MT112" s="18"/>
      <c r="MU112" s="18"/>
      <c r="MV112" s="18"/>
      <c r="MW112" s="18"/>
      <c r="MX112" s="18"/>
      <c r="MY112" s="18"/>
      <c r="MZ112" s="18"/>
      <c r="NA112" s="18"/>
      <c r="NB112" s="18"/>
      <c r="NC112" s="18"/>
      <c r="ND112" s="18"/>
      <c r="NE112" s="18"/>
      <c r="NF112" s="18"/>
      <c r="NG112" s="18"/>
      <c r="NH112" s="18"/>
      <c r="NI112" s="18"/>
      <c r="NJ112" s="18"/>
      <c r="NK112" s="18"/>
      <c r="NL112" s="18"/>
      <c r="NM112" s="18"/>
      <c r="NN112" s="18"/>
      <c r="NO112" s="18"/>
      <c r="NP112" s="18"/>
      <c r="NQ112" s="18"/>
      <c r="NR112" s="18"/>
      <c r="NS112" s="18"/>
      <c r="NT112" s="18"/>
      <c r="NU112" s="18"/>
      <c r="NV112" s="18"/>
      <c r="NW112" s="18"/>
      <c r="NX112" s="18"/>
      <c r="NY112" s="18"/>
      <c r="NZ112" s="18"/>
      <c r="OA112" s="18"/>
      <c r="OB112" s="18"/>
      <c r="OC112" s="18"/>
      <c r="OD112" s="18"/>
      <c r="OE112" s="18"/>
      <c r="OF112" s="18"/>
      <c r="OG112" s="18"/>
      <c r="OH112" s="18"/>
      <c r="OI112" s="18"/>
      <c r="OJ112" s="18"/>
      <c r="OK112" s="18"/>
      <c r="OL112" s="18"/>
      <c r="OM112" s="18"/>
      <c r="ON112" s="18"/>
      <c r="OO112" s="18"/>
      <c r="OP112" s="18"/>
      <c r="OQ112" s="18"/>
      <c r="OR112" s="18"/>
      <c r="OS112" s="18"/>
      <c r="OT112" s="18"/>
      <c r="OU112" s="18"/>
      <c r="OV112" s="18"/>
      <c r="OW112" s="18"/>
      <c r="OX112" s="18"/>
      <c r="OY112" s="18"/>
      <c r="OZ112" s="18"/>
      <c r="PA112" s="18"/>
      <c r="PB112" s="18"/>
      <c r="PC112" s="18"/>
      <c r="PD112" s="18"/>
      <c r="PE112" s="18"/>
      <c r="PF112" s="18"/>
      <c r="PG112" s="18"/>
      <c r="PH112" s="18"/>
      <c r="PI112" s="18"/>
      <c r="PJ112" s="18"/>
      <c r="PK112" s="18"/>
      <c r="PL112" s="18"/>
      <c r="PM112" s="18"/>
      <c r="PN112" s="18"/>
      <c r="PO112" s="18"/>
      <c r="PP112" s="18"/>
      <c r="PQ112" s="18"/>
      <c r="PR112" s="18"/>
      <c r="PS112" s="18"/>
      <c r="PT112" s="18"/>
      <c r="PU112" s="18"/>
      <c r="PV112" s="18"/>
      <c r="PW112" s="18"/>
      <c r="PX112" s="18"/>
      <c r="PY112" s="18"/>
      <c r="PZ112" s="18"/>
      <c r="QA112" s="18"/>
      <c r="QB112" s="18"/>
      <c r="QC112" s="18"/>
      <c r="QD112" s="18"/>
      <c r="QE112" s="18"/>
      <c r="QF112" s="18"/>
      <c r="QG112" s="18"/>
      <c r="QH112" s="18"/>
      <c r="QI112" s="18"/>
      <c r="QJ112" s="18"/>
      <c r="QK112" s="18"/>
      <c r="QL112" s="18"/>
      <c r="QM112" s="18"/>
      <c r="QN112" s="18"/>
      <c r="QO112" s="18"/>
      <c r="QP112" s="18"/>
      <c r="QQ112" s="18"/>
      <c r="QR112" s="18"/>
      <c r="QS112" s="18"/>
      <c r="QT112" s="18"/>
      <c r="QU112" s="18"/>
      <c r="QV112" s="18"/>
      <c r="QW112" s="18"/>
      <c r="QX112" s="18"/>
      <c r="QY112" s="18"/>
      <c r="QZ112" s="18"/>
      <c r="RA112" s="18"/>
      <c r="RB112" s="18"/>
      <c r="RC112" s="18"/>
      <c r="RD112" s="18"/>
      <c r="RE112" s="18"/>
      <c r="RF112" s="18"/>
      <c r="RG112" s="18"/>
      <c r="RH112" s="18"/>
      <c r="RI112" s="18"/>
      <c r="RJ112" s="18"/>
      <c r="RK112" s="18"/>
      <c r="RL112" s="18"/>
      <c r="RM112" s="18"/>
      <c r="RN112" s="18"/>
      <c r="RO112" s="18"/>
      <c r="RP112" s="18"/>
      <c r="RQ112" s="18"/>
      <c r="RR112" s="18"/>
      <c r="RS112" s="18"/>
      <c r="RT112" s="18"/>
      <c r="RU112" s="18"/>
      <c r="RV112" s="18"/>
      <c r="RW112" s="18"/>
      <c r="RX112" s="18"/>
      <c r="RY112" s="18"/>
      <c r="RZ112" s="18"/>
      <c r="SA112" s="18"/>
      <c r="SB112" s="18"/>
      <c r="SC112" s="18"/>
      <c r="SD112" s="18"/>
      <c r="SE112" s="18"/>
      <c r="SF112" s="18"/>
      <c r="SG112" s="18"/>
      <c r="SH112" s="18"/>
      <c r="SI112" s="18"/>
      <c r="SJ112" s="18"/>
      <c r="SK112" s="18"/>
      <c r="SL112" s="18"/>
      <c r="SM112" s="18"/>
      <c r="SN112" s="18"/>
      <c r="SO112" s="18"/>
      <c r="SP112" s="18"/>
      <c r="SQ112" s="18"/>
      <c r="SR112" s="18"/>
      <c r="SS112" s="18"/>
      <c r="ST112" s="18"/>
      <c r="SU112" s="18"/>
      <c r="SV112" s="18"/>
      <c r="SW112" s="18"/>
      <c r="SX112" s="18"/>
      <c r="SY112" s="18"/>
      <c r="SZ112" s="18"/>
      <c r="TA112" s="18"/>
      <c r="TB112" s="18"/>
      <c r="TC112" s="18"/>
      <c r="TD112" s="18"/>
      <c r="TE112" s="18"/>
      <c r="TF112" s="18"/>
      <c r="TG112" s="18"/>
      <c r="TH112" s="18"/>
      <c r="TI112" s="18"/>
      <c r="TJ112" s="18"/>
      <c r="TK112" s="18"/>
      <c r="TL112" s="18"/>
      <c r="TM112" s="18"/>
      <c r="TN112" s="18"/>
      <c r="TO112" s="18"/>
      <c r="TP112" s="18"/>
      <c r="TQ112" s="18"/>
      <c r="TR112" s="18"/>
      <c r="TS112" s="18"/>
      <c r="TT112" s="18"/>
      <c r="TU112" s="18"/>
      <c r="TV112" s="18"/>
      <c r="TW112" s="18"/>
      <c r="TX112" s="18"/>
      <c r="TY112" s="18"/>
      <c r="TZ112" s="18"/>
      <c r="UA112" s="18"/>
      <c r="UB112" s="18"/>
      <c r="UC112" s="18"/>
      <c r="UD112" s="18"/>
      <c r="UE112" s="18"/>
      <c r="UF112" s="18"/>
      <c r="UG112" s="18"/>
      <c r="UH112" s="18"/>
      <c r="UI112" s="18"/>
      <c r="UJ112" s="18"/>
      <c r="UK112" s="18"/>
      <c r="UL112" s="18"/>
      <c r="UM112" s="18"/>
      <c r="UN112" s="18"/>
      <c r="UO112" s="18"/>
      <c r="UP112" s="18"/>
      <c r="UQ112" s="18"/>
      <c r="UR112" s="18"/>
      <c r="US112" s="18"/>
      <c r="UT112" s="18"/>
      <c r="UU112" s="18"/>
      <c r="UV112" s="18"/>
      <c r="UW112" s="18"/>
      <c r="UX112" s="18"/>
      <c r="UY112" s="18"/>
      <c r="UZ112" s="18"/>
      <c r="VA112" s="18"/>
      <c r="VB112" s="18"/>
      <c r="VC112" s="18"/>
      <c r="VD112" s="18"/>
      <c r="VE112" s="18"/>
      <c r="VF112" s="18"/>
      <c r="VG112" s="18"/>
      <c r="VH112" s="18"/>
      <c r="VI112" s="18"/>
      <c r="VJ112" s="18"/>
      <c r="VK112" s="18"/>
      <c r="VL112" s="18"/>
      <c r="VM112" s="18"/>
      <c r="VN112" s="18"/>
      <c r="VO112" s="18"/>
      <c r="VP112" s="18"/>
      <c r="VQ112" s="18"/>
      <c r="VR112" s="18"/>
      <c r="VS112" s="18"/>
      <c r="VT112" s="18"/>
      <c r="VU112" s="18"/>
      <c r="VV112" s="18"/>
      <c r="VW112" s="18"/>
      <c r="VX112" s="18"/>
      <c r="VY112" s="18"/>
      <c r="VZ112" s="18"/>
      <c r="WA112" s="18"/>
      <c r="WB112" s="18"/>
      <c r="WC112" s="18"/>
      <c r="WD112" s="18"/>
      <c r="WE112" s="18"/>
      <c r="WF112" s="18"/>
      <c r="WG112" s="18"/>
      <c r="WH112" s="18"/>
      <c r="WI112" s="18"/>
      <c r="WJ112" s="18"/>
      <c r="WK112" s="18"/>
      <c r="WL112" s="18"/>
      <c r="WM112" s="18"/>
      <c r="WN112" s="18"/>
      <c r="WO112" s="18"/>
      <c r="WP112" s="18"/>
      <c r="WQ112" s="18"/>
      <c r="WR112" s="18"/>
      <c r="WS112" s="18"/>
      <c r="WT112" s="18"/>
      <c r="WU112" s="18"/>
      <c r="WV112" s="18"/>
      <c r="WW112" s="18"/>
      <c r="WX112" s="18"/>
      <c r="WY112" s="18"/>
      <c r="WZ112" s="18"/>
      <c r="XA112" s="18"/>
      <c r="XB112" s="18"/>
      <c r="XC112" s="18"/>
      <c r="XD112" s="18"/>
      <c r="XE112" s="18"/>
      <c r="XF112" s="18"/>
      <c r="XG112" s="18"/>
      <c r="XH112" s="18"/>
      <c r="XI112" s="18"/>
      <c r="XJ112" s="18"/>
      <c r="XK112" s="18"/>
      <c r="XL112" s="18"/>
      <c r="XM112" s="18"/>
      <c r="XN112" s="18"/>
      <c r="XO112" s="18"/>
      <c r="XP112" s="18"/>
      <c r="XQ112" s="18"/>
      <c r="XR112" s="18"/>
      <c r="XS112" s="18"/>
      <c r="XT112" s="18"/>
      <c r="XU112" s="18"/>
      <c r="XV112" s="18"/>
      <c r="XW112" s="18"/>
      <c r="XX112" s="18"/>
      <c r="XY112" s="18"/>
      <c r="XZ112" s="18"/>
      <c r="YA112" s="18"/>
      <c r="YB112" s="18"/>
      <c r="YC112" s="18"/>
      <c r="YD112" s="18"/>
      <c r="YE112" s="18"/>
      <c r="YF112" s="18"/>
      <c r="YG112" s="18"/>
      <c r="YH112" s="18"/>
      <c r="YI112" s="18"/>
      <c r="YJ112" s="18"/>
      <c r="YK112" s="18"/>
      <c r="YL112" s="18"/>
      <c r="YM112" s="18"/>
      <c r="YN112" s="18"/>
      <c r="YO112" s="18"/>
      <c r="YP112" s="18"/>
      <c r="YQ112" s="18"/>
      <c r="YR112" s="18"/>
      <c r="YS112" s="18"/>
      <c r="YT112" s="18"/>
      <c r="YU112" s="18"/>
      <c r="YV112" s="18"/>
      <c r="YW112" s="18"/>
      <c r="YX112" s="18"/>
      <c r="YY112" s="18"/>
      <c r="YZ112" s="18"/>
      <c r="ZA112" s="18"/>
      <c r="ZB112" s="18"/>
      <c r="ZC112" s="18"/>
      <c r="ZD112" s="18"/>
      <c r="ZE112" s="18"/>
      <c r="ZF112" s="18"/>
      <c r="ZG112" s="18"/>
      <c r="ZH112" s="18"/>
      <c r="ZI112" s="18"/>
      <c r="ZJ112" s="18"/>
      <c r="ZK112" s="18"/>
      <c r="ZL112" s="18"/>
      <c r="ZM112" s="18"/>
      <c r="ZN112" s="18"/>
      <c r="ZO112" s="18"/>
      <c r="ZP112" s="18"/>
      <c r="ZQ112" s="18"/>
      <c r="ZR112" s="18"/>
      <c r="ZS112" s="18"/>
      <c r="ZT112" s="18"/>
      <c r="ZU112" s="18"/>
      <c r="ZV112" s="18"/>
      <c r="ZW112" s="18"/>
      <c r="ZX112" s="18"/>
      <c r="ZY112" s="18"/>
      <c r="ZZ112" s="18"/>
      <c r="AAA112" s="18"/>
      <c r="AAB112" s="18"/>
      <c r="AAC112" s="18"/>
      <c r="AAD112" s="18"/>
      <c r="AAE112" s="18"/>
      <c r="AAF112" s="18"/>
      <c r="AAG112" s="18"/>
      <c r="AAH112" s="18"/>
      <c r="AAI112" s="18"/>
      <c r="AAJ112" s="18"/>
      <c r="AAK112" s="18"/>
      <c r="AAL112" s="18"/>
      <c r="AAM112" s="18"/>
      <c r="AAN112" s="18"/>
      <c r="AAO112" s="18"/>
      <c r="AAP112" s="18"/>
      <c r="AAQ112" s="18"/>
      <c r="AAR112" s="18"/>
      <c r="AAS112" s="18"/>
      <c r="AAT112" s="18"/>
      <c r="AAU112" s="18"/>
      <c r="AAV112" s="18"/>
      <c r="AAW112" s="18"/>
      <c r="AAX112" s="18"/>
      <c r="AAY112" s="18"/>
      <c r="AAZ112" s="18"/>
      <c r="ABA112" s="18"/>
      <c r="ABB112" s="18"/>
      <c r="ABC112" s="18"/>
      <c r="ABD112" s="18"/>
      <c r="ABE112" s="18"/>
      <c r="ABF112" s="18"/>
      <c r="ABG112" s="18"/>
      <c r="ABH112" s="18"/>
      <c r="ABI112" s="18"/>
      <c r="ABJ112" s="18"/>
      <c r="ABK112" s="18"/>
      <c r="ABL112" s="18"/>
      <c r="ABM112" s="18"/>
      <c r="ABN112" s="18"/>
      <c r="ABO112" s="18"/>
      <c r="ABP112" s="18"/>
      <c r="ABQ112" s="18"/>
      <c r="ABR112" s="18"/>
      <c r="ABS112" s="18"/>
      <c r="ABT112" s="18"/>
      <c r="ABU112" s="18"/>
      <c r="ABV112" s="18"/>
      <c r="ABW112" s="18"/>
      <c r="ABX112" s="18"/>
      <c r="ABY112" s="18"/>
      <c r="ABZ112" s="18"/>
      <c r="ACA112" s="18"/>
      <c r="ACB112" s="18"/>
      <c r="ACC112" s="18"/>
      <c r="ACD112" s="18"/>
      <c r="ACE112" s="18"/>
      <c r="ACF112" s="18"/>
      <c r="ACG112" s="18"/>
      <c r="ACH112" s="18"/>
      <c r="ACI112" s="18"/>
      <c r="ACJ112" s="18"/>
      <c r="ACK112" s="18"/>
      <c r="ACL112" s="18"/>
      <c r="ACM112" s="18"/>
      <c r="ACN112" s="18"/>
      <c r="ACO112" s="18"/>
      <c r="ACP112" s="18"/>
      <c r="ACQ112" s="18"/>
      <c r="ACR112" s="18"/>
      <c r="ACS112" s="18"/>
      <c r="ACT112" s="18"/>
      <c r="ACU112" s="18"/>
      <c r="ACV112" s="18"/>
      <c r="ACW112" s="18"/>
      <c r="ACX112" s="18"/>
      <c r="ACY112" s="18"/>
      <c r="ACZ112" s="18"/>
      <c r="ADA112" s="18"/>
      <c r="ADB112" s="18"/>
      <c r="ADC112" s="18"/>
      <c r="ADD112" s="18"/>
      <c r="ADE112" s="18"/>
      <c r="ADF112" s="18"/>
      <c r="ADG112" s="18"/>
    </row>
    <row r="113" spans="1:787" x14ac:dyDescent="0.25">
      <c r="A113" s="58" t="s">
        <v>561</v>
      </c>
      <c r="B113" s="58" t="s">
        <v>562</v>
      </c>
      <c r="C113" s="58" t="s">
        <v>563</v>
      </c>
      <c r="D113" s="59">
        <v>227000</v>
      </c>
      <c r="E113" s="59" t="str">
        <f>VLOOKUP(C113,Data_PulledFromUniProt!$B$2:$E$782,4,FALSE)</f>
        <v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v>
      </c>
      <c r="F113" s="58">
        <v>5.6</v>
      </c>
      <c r="G113" s="81">
        <v>10</v>
      </c>
      <c r="H113" s="81">
        <v>0</v>
      </c>
      <c r="I113" s="81">
        <v>0</v>
      </c>
      <c r="J113" s="81">
        <v>0</v>
      </c>
      <c r="K113" s="81">
        <v>0</v>
      </c>
      <c r="L113" s="81">
        <v>0</v>
      </c>
      <c r="M113" s="81">
        <v>0</v>
      </c>
      <c r="N113" s="81">
        <v>0</v>
      </c>
      <c r="O113" s="81">
        <v>0</v>
      </c>
      <c r="P113" s="81">
        <v>0</v>
      </c>
      <c r="Q113" s="81">
        <v>2</v>
      </c>
      <c r="R113" s="81">
        <v>0</v>
      </c>
      <c r="S113" s="81">
        <v>0</v>
      </c>
      <c r="T113" s="81">
        <v>0</v>
      </c>
      <c r="U113" s="81">
        <v>0</v>
      </c>
      <c r="V113" s="81">
        <v>0</v>
      </c>
      <c r="W113" s="81">
        <v>0</v>
      </c>
      <c r="X113" s="81">
        <v>0</v>
      </c>
      <c r="Y113" s="81">
        <v>0</v>
      </c>
      <c r="Z113" s="81">
        <v>0</v>
      </c>
      <c r="AA113" s="81">
        <v>0</v>
      </c>
      <c r="AB113" s="81">
        <v>0</v>
      </c>
      <c r="AC113" s="81">
        <v>1</v>
      </c>
      <c r="AD113" s="81">
        <v>0</v>
      </c>
      <c r="AE113" s="81">
        <v>0</v>
      </c>
      <c r="AF113" s="81">
        <v>0</v>
      </c>
      <c r="AG113" s="81">
        <v>0</v>
      </c>
      <c r="AH113" s="81">
        <v>0</v>
      </c>
      <c r="AI113" s="81">
        <v>0</v>
      </c>
      <c r="AJ113" s="81">
        <v>0</v>
      </c>
      <c r="AK113" s="81">
        <v>0</v>
      </c>
      <c r="AL113" s="81">
        <v>0</v>
      </c>
      <c r="AM113" s="81">
        <v>0</v>
      </c>
      <c r="AN113" s="81">
        <v>1</v>
      </c>
      <c r="AO113" s="81">
        <v>0</v>
      </c>
      <c r="AP113" s="81">
        <v>2</v>
      </c>
      <c r="AQ113" s="81">
        <v>0</v>
      </c>
      <c r="AR113" s="81">
        <v>0</v>
      </c>
      <c r="AS113" s="81">
        <v>0</v>
      </c>
      <c r="AT113" s="81">
        <v>0</v>
      </c>
      <c r="AU113" s="81">
        <v>0</v>
      </c>
      <c r="AV113" s="81">
        <v>0</v>
      </c>
      <c r="AW113" s="81">
        <v>0</v>
      </c>
      <c r="AX113" s="81">
        <v>0</v>
      </c>
      <c r="AY113" s="81">
        <v>0</v>
      </c>
      <c r="AZ113" s="81">
        <v>0</v>
      </c>
      <c r="BA113" s="81">
        <v>0</v>
      </c>
      <c r="BB113" s="81">
        <v>0</v>
      </c>
      <c r="BC113" s="81">
        <v>0</v>
      </c>
      <c r="BD113" s="81">
        <v>0</v>
      </c>
      <c r="BE113" s="81">
        <v>0</v>
      </c>
      <c r="BF113" s="81">
        <v>0</v>
      </c>
      <c r="BG113" s="81">
        <v>0</v>
      </c>
      <c r="BH113" s="81">
        <v>0</v>
      </c>
      <c r="BI113" s="81">
        <v>0</v>
      </c>
      <c r="BJ113" s="81">
        <v>0</v>
      </c>
      <c r="BK113" s="81">
        <v>0</v>
      </c>
      <c r="BL113" s="81">
        <v>0</v>
      </c>
      <c r="BM113" s="81">
        <v>0</v>
      </c>
      <c r="BN113" s="81">
        <v>0</v>
      </c>
      <c r="BO113" s="81">
        <v>14</v>
      </c>
      <c r="BP113" s="81">
        <v>0</v>
      </c>
      <c r="BQ113" s="81">
        <v>4</v>
      </c>
      <c r="BR113" s="81">
        <v>0</v>
      </c>
      <c r="BS113" s="81">
        <v>0</v>
      </c>
      <c r="BT113" s="81">
        <v>0</v>
      </c>
      <c r="BU113" s="81">
        <v>0</v>
      </c>
      <c r="BV113" s="81">
        <v>0</v>
      </c>
      <c r="BW113" s="81">
        <v>0</v>
      </c>
      <c r="BX113" s="81">
        <v>0</v>
      </c>
      <c r="BY113" s="81">
        <v>0</v>
      </c>
      <c r="BZ113" s="81">
        <v>0</v>
      </c>
      <c r="CA113" s="81">
        <v>0</v>
      </c>
      <c r="CB113" s="81">
        <v>0</v>
      </c>
      <c r="CC113" s="81">
        <v>2</v>
      </c>
      <c r="CD113" s="81">
        <v>0</v>
      </c>
      <c r="CE113" s="81">
        <v>2</v>
      </c>
      <c r="CF113" s="81">
        <v>0</v>
      </c>
      <c r="CG113" s="81">
        <v>0</v>
      </c>
      <c r="CH113" s="81">
        <v>0</v>
      </c>
      <c r="CI113" s="81">
        <v>0</v>
      </c>
      <c r="CJ113" s="81">
        <v>7</v>
      </c>
      <c r="CK113" s="81">
        <v>0</v>
      </c>
      <c r="CL113" s="81">
        <v>0</v>
      </c>
      <c r="CM113" s="81">
        <v>0</v>
      </c>
      <c r="CN113" s="81">
        <v>0</v>
      </c>
      <c r="CO113" s="81">
        <v>0</v>
      </c>
      <c r="CP113" s="81">
        <v>0</v>
      </c>
      <c r="CQ113" s="81">
        <v>0</v>
      </c>
      <c r="CR113" s="81">
        <v>0</v>
      </c>
      <c r="CS113" s="81">
        <v>0</v>
      </c>
      <c r="CT113" s="81">
        <v>0</v>
      </c>
      <c r="CU113" s="81">
        <v>4</v>
      </c>
      <c r="CV113" s="81">
        <v>0</v>
      </c>
      <c r="CW113" s="81">
        <v>0</v>
      </c>
      <c r="CX113" s="81">
        <v>0</v>
      </c>
      <c r="CY113" s="81">
        <v>0</v>
      </c>
      <c r="CZ113" s="81">
        <v>0</v>
      </c>
      <c r="DA113" s="81">
        <v>0</v>
      </c>
      <c r="DB113" s="81">
        <v>0</v>
      </c>
      <c r="DC113" s="81">
        <v>0</v>
      </c>
      <c r="DD113" s="81">
        <v>0</v>
      </c>
      <c r="DE113" s="81">
        <v>0</v>
      </c>
      <c r="DF113" s="81">
        <v>0</v>
      </c>
      <c r="DG113" s="81">
        <v>0</v>
      </c>
      <c r="DH113" s="81">
        <v>0</v>
      </c>
      <c r="DI113" s="81">
        <v>0</v>
      </c>
      <c r="DJ113" s="81">
        <v>0</v>
      </c>
      <c r="DK113" s="81">
        <v>0</v>
      </c>
      <c r="DL113" s="81">
        <v>0</v>
      </c>
      <c r="DM113" s="81">
        <v>0</v>
      </c>
      <c r="DN113" s="81">
        <v>3</v>
      </c>
      <c r="DO113" s="81">
        <v>2</v>
      </c>
      <c r="DP113" s="81">
        <v>2</v>
      </c>
      <c r="DQ113" s="81">
        <v>0</v>
      </c>
      <c r="DR113" s="81">
        <v>0</v>
      </c>
      <c r="DS113" s="81">
        <v>0</v>
      </c>
      <c r="DT113" s="81">
        <v>0</v>
      </c>
      <c r="DU113" s="81">
        <v>0</v>
      </c>
      <c r="DV113" s="81">
        <v>0</v>
      </c>
      <c r="DW113" s="81">
        <v>0</v>
      </c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  <c r="JG113" s="18"/>
      <c r="JH113" s="18"/>
      <c r="JI113" s="18"/>
      <c r="JJ113" s="18"/>
      <c r="JK113" s="18"/>
      <c r="JL113" s="18"/>
      <c r="JM113" s="18"/>
      <c r="JN113" s="18"/>
      <c r="JO113" s="18"/>
      <c r="JP113" s="18"/>
      <c r="JQ113" s="18"/>
      <c r="JR113" s="18"/>
      <c r="JS113" s="18"/>
      <c r="JT113" s="18"/>
      <c r="JU113" s="18"/>
      <c r="JV113" s="18"/>
      <c r="JW113" s="18"/>
      <c r="JX113" s="18"/>
      <c r="JY113" s="18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18"/>
      <c r="KP113" s="18"/>
      <c r="KQ113" s="18"/>
      <c r="KR113" s="18"/>
      <c r="KS113" s="18"/>
      <c r="KT113" s="18"/>
      <c r="KU113" s="18"/>
      <c r="KV113" s="18"/>
      <c r="KW113" s="18"/>
      <c r="KX113" s="18"/>
      <c r="KY113" s="18"/>
      <c r="KZ113" s="18"/>
      <c r="LA113" s="18"/>
      <c r="LB113" s="18"/>
      <c r="LC113" s="18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18"/>
      <c r="MG113" s="18"/>
      <c r="MH113" s="18"/>
      <c r="MI113" s="18"/>
      <c r="MJ113" s="18"/>
      <c r="MK113" s="18"/>
      <c r="ML113" s="18"/>
      <c r="MM113" s="18"/>
      <c r="MN113" s="18"/>
      <c r="MO113" s="18"/>
      <c r="MP113" s="18"/>
      <c r="MQ113" s="18"/>
      <c r="MR113" s="18"/>
      <c r="MS113" s="18"/>
      <c r="MT113" s="18"/>
      <c r="MU113" s="18"/>
      <c r="MV113" s="18"/>
      <c r="MW113" s="18"/>
      <c r="MX113" s="18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18"/>
      <c r="NX113" s="18"/>
      <c r="NY113" s="18"/>
      <c r="NZ113" s="18"/>
      <c r="OA113" s="18"/>
      <c r="OB113" s="18"/>
      <c r="OC113" s="18"/>
      <c r="OD113" s="18"/>
      <c r="OE113" s="18"/>
      <c r="OF113" s="18"/>
      <c r="OG113" s="18"/>
      <c r="OH113" s="18"/>
      <c r="OI113" s="18"/>
      <c r="OJ113" s="18"/>
      <c r="OK113" s="18"/>
      <c r="OL113" s="18"/>
      <c r="OM113" s="18"/>
      <c r="ON113" s="18"/>
      <c r="OO113" s="18"/>
      <c r="OP113" s="18"/>
      <c r="OQ113" s="18"/>
      <c r="OR113" s="18"/>
      <c r="OS113" s="18"/>
      <c r="OT113" s="18"/>
      <c r="OU113" s="18"/>
      <c r="OV113" s="18"/>
      <c r="OW113" s="18"/>
      <c r="OX113" s="18"/>
      <c r="OY113" s="18"/>
      <c r="OZ113" s="18"/>
      <c r="PA113" s="18"/>
      <c r="PB113" s="18"/>
      <c r="PC113" s="18"/>
      <c r="PD113" s="18"/>
      <c r="PE113" s="18"/>
      <c r="PF113" s="18"/>
      <c r="PG113" s="18"/>
      <c r="PH113" s="18"/>
      <c r="PI113" s="18"/>
      <c r="PJ113" s="18"/>
      <c r="PK113" s="18"/>
      <c r="PL113" s="18"/>
      <c r="PM113" s="18"/>
      <c r="PN113" s="18"/>
      <c r="PO113" s="18"/>
      <c r="PP113" s="18"/>
      <c r="PQ113" s="18"/>
      <c r="PR113" s="18"/>
      <c r="PS113" s="18"/>
      <c r="PT113" s="18"/>
      <c r="PU113" s="18"/>
      <c r="PV113" s="18"/>
      <c r="PW113" s="18"/>
      <c r="PX113" s="18"/>
      <c r="PY113" s="18"/>
      <c r="PZ113" s="18"/>
      <c r="QA113" s="18"/>
      <c r="QB113" s="18"/>
      <c r="QC113" s="18"/>
      <c r="QD113" s="18"/>
      <c r="QE113" s="18"/>
      <c r="QF113" s="18"/>
      <c r="QG113" s="18"/>
      <c r="QH113" s="18"/>
      <c r="QI113" s="18"/>
      <c r="QJ113" s="18"/>
      <c r="QK113" s="18"/>
      <c r="QL113" s="18"/>
      <c r="QM113" s="18"/>
      <c r="QN113" s="18"/>
      <c r="QO113" s="18"/>
      <c r="QP113" s="18"/>
      <c r="QQ113" s="18"/>
      <c r="QR113" s="18"/>
      <c r="QS113" s="18"/>
      <c r="QT113" s="18"/>
      <c r="QU113" s="18"/>
      <c r="QV113" s="18"/>
      <c r="QW113" s="18"/>
      <c r="QX113" s="18"/>
      <c r="QY113" s="18"/>
      <c r="QZ113" s="18"/>
      <c r="RA113" s="18"/>
      <c r="RB113" s="18"/>
      <c r="RC113" s="18"/>
      <c r="RD113" s="18"/>
      <c r="RE113" s="18"/>
      <c r="RF113" s="18"/>
      <c r="RG113" s="18"/>
      <c r="RH113" s="18"/>
      <c r="RI113" s="18"/>
      <c r="RJ113" s="18"/>
      <c r="RK113" s="18"/>
      <c r="RL113" s="18"/>
      <c r="RM113" s="18"/>
      <c r="RN113" s="18"/>
      <c r="RO113" s="18"/>
      <c r="RP113" s="18"/>
      <c r="RQ113" s="18"/>
      <c r="RR113" s="18"/>
      <c r="RS113" s="18"/>
      <c r="RT113" s="18"/>
      <c r="RU113" s="18"/>
      <c r="RV113" s="18"/>
      <c r="RW113" s="18"/>
      <c r="RX113" s="18"/>
      <c r="RY113" s="18"/>
      <c r="RZ113" s="18"/>
      <c r="SA113" s="18"/>
      <c r="SB113" s="18"/>
      <c r="SC113" s="18"/>
      <c r="SD113" s="18"/>
      <c r="SE113" s="18"/>
      <c r="SF113" s="18"/>
      <c r="SG113" s="18"/>
      <c r="SH113" s="18"/>
      <c r="SI113" s="18"/>
      <c r="SJ113" s="18"/>
      <c r="SK113" s="18"/>
      <c r="SL113" s="18"/>
      <c r="SM113" s="18"/>
      <c r="SN113" s="18"/>
      <c r="SO113" s="18"/>
      <c r="SP113" s="18"/>
      <c r="SQ113" s="18"/>
      <c r="SR113" s="18"/>
      <c r="SS113" s="18"/>
      <c r="ST113" s="18"/>
      <c r="SU113" s="18"/>
      <c r="SV113" s="18"/>
      <c r="SW113" s="18"/>
      <c r="SX113" s="18"/>
      <c r="SY113" s="18"/>
      <c r="SZ113" s="18"/>
      <c r="TA113" s="18"/>
      <c r="TB113" s="18"/>
      <c r="TC113" s="18"/>
      <c r="TD113" s="18"/>
      <c r="TE113" s="18"/>
      <c r="TF113" s="18"/>
      <c r="TG113" s="18"/>
      <c r="TH113" s="18"/>
      <c r="TI113" s="18"/>
      <c r="TJ113" s="18"/>
      <c r="TK113" s="18"/>
      <c r="TL113" s="18"/>
      <c r="TM113" s="18"/>
      <c r="TN113" s="18"/>
      <c r="TO113" s="18"/>
      <c r="TP113" s="18"/>
      <c r="TQ113" s="18"/>
      <c r="TR113" s="18"/>
      <c r="TS113" s="18"/>
      <c r="TT113" s="18"/>
      <c r="TU113" s="18"/>
      <c r="TV113" s="18"/>
      <c r="TW113" s="18"/>
      <c r="TX113" s="18"/>
      <c r="TY113" s="18"/>
      <c r="TZ113" s="18"/>
      <c r="UA113" s="18"/>
      <c r="UB113" s="18"/>
      <c r="UC113" s="18"/>
      <c r="UD113" s="18"/>
      <c r="UE113" s="18"/>
      <c r="UF113" s="18"/>
      <c r="UG113" s="18"/>
      <c r="UH113" s="18"/>
      <c r="UI113" s="18"/>
      <c r="UJ113" s="18"/>
      <c r="UK113" s="18"/>
      <c r="UL113" s="18"/>
      <c r="UM113" s="18"/>
      <c r="UN113" s="18"/>
      <c r="UO113" s="18"/>
      <c r="UP113" s="18"/>
      <c r="UQ113" s="18"/>
      <c r="UR113" s="18"/>
      <c r="US113" s="18"/>
      <c r="UT113" s="18"/>
      <c r="UU113" s="18"/>
      <c r="UV113" s="18"/>
      <c r="UW113" s="18"/>
      <c r="UX113" s="18"/>
      <c r="UY113" s="18"/>
      <c r="UZ113" s="18"/>
      <c r="VA113" s="18"/>
      <c r="VB113" s="18"/>
      <c r="VC113" s="18"/>
      <c r="VD113" s="18"/>
      <c r="VE113" s="18"/>
      <c r="VF113" s="18"/>
      <c r="VG113" s="18"/>
      <c r="VH113" s="18"/>
      <c r="VI113" s="18"/>
      <c r="VJ113" s="18"/>
      <c r="VK113" s="18"/>
      <c r="VL113" s="18"/>
      <c r="VM113" s="18"/>
      <c r="VN113" s="18"/>
      <c r="VO113" s="18"/>
      <c r="VP113" s="18"/>
      <c r="VQ113" s="18"/>
      <c r="VR113" s="18"/>
      <c r="VS113" s="18"/>
      <c r="VT113" s="18"/>
      <c r="VU113" s="18"/>
      <c r="VV113" s="18"/>
      <c r="VW113" s="18"/>
      <c r="VX113" s="18"/>
      <c r="VY113" s="18"/>
      <c r="VZ113" s="18"/>
      <c r="WA113" s="18"/>
      <c r="WB113" s="18"/>
      <c r="WC113" s="18"/>
      <c r="WD113" s="18"/>
      <c r="WE113" s="18"/>
      <c r="WF113" s="18"/>
      <c r="WG113" s="18"/>
      <c r="WH113" s="18"/>
      <c r="WI113" s="18"/>
      <c r="WJ113" s="18"/>
      <c r="WK113" s="18"/>
      <c r="WL113" s="18"/>
      <c r="WM113" s="18"/>
      <c r="WN113" s="18"/>
      <c r="WO113" s="18"/>
      <c r="WP113" s="18"/>
      <c r="WQ113" s="18"/>
      <c r="WR113" s="18"/>
      <c r="WS113" s="18"/>
      <c r="WT113" s="18"/>
      <c r="WU113" s="18"/>
      <c r="WV113" s="18"/>
      <c r="WW113" s="18"/>
      <c r="WX113" s="18"/>
      <c r="WY113" s="18"/>
      <c r="WZ113" s="18"/>
      <c r="XA113" s="18"/>
      <c r="XB113" s="18"/>
      <c r="XC113" s="18"/>
      <c r="XD113" s="18"/>
      <c r="XE113" s="18"/>
      <c r="XF113" s="18"/>
      <c r="XG113" s="18"/>
      <c r="XH113" s="18"/>
      <c r="XI113" s="18"/>
      <c r="XJ113" s="18"/>
      <c r="XK113" s="18"/>
      <c r="XL113" s="18"/>
      <c r="XM113" s="18"/>
      <c r="XN113" s="18"/>
      <c r="XO113" s="18"/>
      <c r="XP113" s="18"/>
      <c r="XQ113" s="18"/>
      <c r="XR113" s="18"/>
      <c r="XS113" s="18"/>
      <c r="XT113" s="18"/>
      <c r="XU113" s="18"/>
      <c r="XV113" s="18"/>
      <c r="XW113" s="18"/>
      <c r="XX113" s="18"/>
      <c r="XY113" s="18"/>
      <c r="XZ113" s="18"/>
      <c r="YA113" s="18"/>
      <c r="YB113" s="18"/>
      <c r="YC113" s="18"/>
      <c r="YD113" s="18"/>
      <c r="YE113" s="18"/>
      <c r="YF113" s="18"/>
      <c r="YG113" s="18"/>
      <c r="YH113" s="18"/>
      <c r="YI113" s="18"/>
      <c r="YJ113" s="18"/>
      <c r="YK113" s="18"/>
      <c r="YL113" s="18"/>
      <c r="YM113" s="18"/>
      <c r="YN113" s="18"/>
      <c r="YO113" s="18"/>
      <c r="YP113" s="18"/>
      <c r="YQ113" s="18"/>
      <c r="YR113" s="18"/>
      <c r="YS113" s="18"/>
      <c r="YT113" s="18"/>
      <c r="YU113" s="18"/>
      <c r="YV113" s="18"/>
      <c r="YW113" s="18"/>
      <c r="YX113" s="18"/>
      <c r="YY113" s="18"/>
      <c r="YZ113" s="18"/>
      <c r="ZA113" s="18"/>
      <c r="ZB113" s="18"/>
      <c r="ZC113" s="18"/>
      <c r="ZD113" s="18"/>
      <c r="ZE113" s="18"/>
      <c r="ZF113" s="18"/>
      <c r="ZG113" s="18"/>
      <c r="ZH113" s="18"/>
      <c r="ZI113" s="18"/>
      <c r="ZJ113" s="18"/>
      <c r="ZK113" s="18"/>
      <c r="ZL113" s="18"/>
      <c r="ZM113" s="18"/>
      <c r="ZN113" s="18"/>
      <c r="ZO113" s="18"/>
      <c r="ZP113" s="18"/>
      <c r="ZQ113" s="18"/>
      <c r="ZR113" s="18"/>
      <c r="ZS113" s="18"/>
      <c r="ZT113" s="18"/>
      <c r="ZU113" s="18"/>
      <c r="ZV113" s="18"/>
      <c r="ZW113" s="18"/>
      <c r="ZX113" s="18"/>
      <c r="ZY113" s="18"/>
      <c r="ZZ113" s="18"/>
      <c r="AAA113" s="18"/>
      <c r="AAB113" s="18"/>
      <c r="AAC113" s="18"/>
      <c r="AAD113" s="18"/>
      <c r="AAE113" s="18"/>
      <c r="AAF113" s="18"/>
      <c r="AAG113" s="18"/>
      <c r="AAH113" s="18"/>
      <c r="AAI113" s="18"/>
      <c r="AAJ113" s="18"/>
      <c r="AAK113" s="18"/>
      <c r="AAL113" s="18"/>
      <c r="AAM113" s="18"/>
      <c r="AAN113" s="18"/>
      <c r="AAO113" s="18"/>
      <c r="AAP113" s="18"/>
      <c r="AAQ113" s="18"/>
      <c r="AAR113" s="18"/>
      <c r="AAS113" s="18"/>
      <c r="AAT113" s="18"/>
      <c r="AAU113" s="18"/>
      <c r="AAV113" s="18"/>
      <c r="AAW113" s="18"/>
      <c r="AAX113" s="18"/>
      <c r="AAY113" s="18"/>
      <c r="AAZ113" s="18"/>
      <c r="ABA113" s="18"/>
      <c r="ABB113" s="18"/>
      <c r="ABC113" s="18"/>
      <c r="ABD113" s="18"/>
      <c r="ABE113" s="18"/>
      <c r="ABF113" s="18"/>
      <c r="ABG113" s="18"/>
      <c r="ABH113" s="18"/>
      <c r="ABI113" s="18"/>
      <c r="ABJ113" s="18"/>
      <c r="ABK113" s="18"/>
      <c r="ABL113" s="18"/>
      <c r="ABM113" s="18"/>
      <c r="ABN113" s="18"/>
      <c r="ABO113" s="18"/>
      <c r="ABP113" s="18"/>
      <c r="ABQ113" s="18"/>
      <c r="ABR113" s="18"/>
      <c r="ABS113" s="18"/>
      <c r="ABT113" s="18"/>
      <c r="ABU113" s="18"/>
      <c r="ABV113" s="18"/>
      <c r="ABW113" s="18"/>
      <c r="ABX113" s="18"/>
      <c r="ABY113" s="18"/>
      <c r="ABZ113" s="18"/>
      <c r="ACA113" s="18"/>
      <c r="ACB113" s="18"/>
      <c r="ACC113" s="18"/>
      <c r="ACD113" s="18"/>
      <c r="ACE113" s="18"/>
      <c r="ACF113" s="18"/>
      <c r="ACG113" s="18"/>
      <c r="ACH113" s="18"/>
      <c r="ACI113" s="18"/>
      <c r="ACJ113" s="18"/>
      <c r="ACK113" s="18"/>
      <c r="ACL113" s="18"/>
      <c r="ACM113" s="18"/>
      <c r="ACN113" s="18"/>
      <c r="ACO113" s="18"/>
      <c r="ACP113" s="18"/>
      <c r="ACQ113" s="18"/>
      <c r="ACR113" s="18"/>
      <c r="ACS113" s="18"/>
      <c r="ACT113" s="18"/>
      <c r="ACU113" s="18"/>
      <c r="ACV113" s="18"/>
      <c r="ACW113" s="18"/>
      <c r="ACX113" s="18"/>
      <c r="ACY113" s="18"/>
      <c r="ACZ113" s="18"/>
      <c r="ADA113" s="18"/>
      <c r="ADB113" s="18"/>
      <c r="ADC113" s="18"/>
      <c r="ADD113" s="18"/>
      <c r="ADE113" s="18"/>
      <c r="ADF113" s="18"/>
      <c r="ADG113" s="18"/>
    </row>
    <row r="114" spans="1:787" x14ac:dyDescent="0.25">
      <c r="A114" s="58" t="s">
        <v>564</v>
      </c>
      <c r="B114" s="58" t="s">
        <v>565</v>
      </c>
      <c r="C114" s="58" t="s">
        <v>566</v>
      </c>
      <c r="D114" s="59">
        <v>95000</v>
      </c>
      <c r="E114" s="59" t="str">
        <f>VLOOKUP(C114,Data_PulledFromUniProt!$B$2:$E$782,4,FALSE)</f>
        <v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v>
      </c>
      <c r="F114" s="58">
        <v>5.94</v>
      </c>
      <c r="G114" s="81">
        <v>0</v>
      </c>
      <c r="H114" s="81">
        <v>0</v>
      </c>
      <c r="I114" s="81">
        <v>0</v>
      </c>
      <c r="J114" s="81">
        <v>0</v>
      </c>
      <c r="K114" s="81">
        <v>0</v>
      </c>
      <c r="L114" s="81">
        <v>0</v>
      </c>
      <c r="M114" s="81">
        <v>2</v>
      </c>
      <c r="N114" s="81">
        <v>12</v>
      </c>
      <c r="O114" s="81">
        <v>14</v>
      </c>
      <c r="P114" s="81">
        <v>6.5</v>
      </c>
      <c r="Q114" s="81">
        <v>0</v>
      </c>
      <c r="R114" s="81">
        <v>9</v>
      </c>
      <c r="S114" s="81">
        <v>0</v>
      </c>
      <c r="T114" s="81">
        <v>0</v>
      </c>
      <c r="U114" s="81">
        <v>0</v>
      </c>
      <c r="V114" s="81">
        <v>10</v>
      </c>
      <c r="W114" s="81">
        <v>0</v>
      </c>
      <c r="X114" s="81">
        <v>20</v>
      </c>
      <c r="Y114" s="81">
        <v>0</v>
      </c>
      <c r="Z114" s="81">
        <v>0</v>
      </c>
      <c r="AA114" s="81">
        <v>0</v>
      </c>
      <c r="AB114" s="81">
        <v>0</v>
      </c>
      <c r="AC114" s="81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1">
        <v>0</v>
      </c>
      <c r="AJ114" s="81">
        <v>13</v>
      </c>
      <c r="AK114" s="81">
        <v>0</v>
      </c>
      <c r="AL114" s="81">
        <v>0</v>
      </c>
      <c r="AM114" s="81">
        <v>0</v>
      </c>
      <c r="AN114" s="81">
        <v>0</v>
      </c>
      <c r="AO114" s="81">
        <v>0</v>
      </c>
      <c r="AP114" s="81">
        <v>0</v>
      </c>
      <c r="AQ114" s="81">
        <v>0</v>
      </c>
      <c r="AR114" s="81">
        <v>0</v>
      </c>
      <c r="AS114" s="81">
        <v>12</v>
      </c>
      <c r="AT114" s="81">
        <v>0</v>
      </c>
      <c r="AU114" s="81">
        <v>0</v>
      </c>
      <c r="AV114" s="81">
        <v>0</v>
      </c>
      <c r="AW114" s="81">
        <v>0</v>
      </c>
      <c r="AX114" s="81">
        <v>0</v>
      </c>
      <c r="AY114" s="81">
        <v>0</v>
      </c>
      <c r="AZ114" s="81">
        <v>0</v>
      </c>
      <c r="BA114" s="81">
        <v>0</v>
      </c>
      <c r="BB114" s="81">
        <v>19</v>
      </c>
      <c r="BC114" s="81">
        <v>0</v>
      </c>
      <c r="BD114" s="81">
        <v>0</v>
      </c>
      <c r="BE114" s="81">
        <v>8</v>
      </c>
      <c r="BF114" s="81">
        <v>0</v>
      </c>
      <c r="BG114" s="81">
        <v>1.5</v>
      </c>
      <c r="BH114" s="81">
        <v>3</v>
      </c>
      <c r="BI114" s="81">
        <v>10</v>
      </c>
      <c r="BJ114" s="81">
        <v>10</v>
      </c>
      <c r="BK114" s="81">
        <v>0</v>
      </c>
      <c r="BL114" s="81">
        <v>0</v>
      </c>
      <c r="BM114" s="81">
        <v>4</v>
      </c>
      <c r="BN114" s="81">
        <v>0</v>
      </c>
      <c r="BO114" s="81">
        <v>0</v>
      </c>
      <c r="BP114" s="81">
        <v>0</v>
      </c>
      <c r="BQ114" s="81">
        <v>0</v>
      </c>
      <c r="BR114" s="81">
        <v>0</v>
      </c>
      <c r="BS114" s="81">
        <v>0</v>
      </c>
      <c r="BT114" s="81">
        <v>4</v>
      </c>
      <c r="BU114" s="81">
        <v>0</v>
      </c>
      <c r="BV114" s="81">
        <v>0</v>
      </c>
      <c r="BW114" s="81">
        <v>0</v>
      </c>
      <c r="BX114" s="81">
        <v>0</v>
      </c>
      <c r="BY114" s="81">
        <v>0</v>
      </c>
      <c r="BZ114" s="81">
        <v>0</v>
      </c>
      <c r="CA114" s="81">
        <v>0</v>
      </c>
      <c r="CB114" s="81">
        <v>0</v>
      </c>
      <c r="CC114" s="81">
        <v>0</v>
      </c>
      <c r="CD114" s="81">
        <v>21</v>
      </c>
      <c r="CE114" s="81">
        <v>0</v>
      </c>
      <c r="CF114" s="81">
        <v>0</v>
      </c>
      <c r="CG114" s="81">
        <v>0</v>
      </c>
      <c r="CH114" s="81">
        <v>22</v>
      </c>
      <c r="CI114" s="81">
        <v>0</v>
      </c>
      <c r="CJ114" s="81">
        <v>0</v>
      </c>
      <c r="CK114" s="81">
        <v>0</v>
      </c>
      <c r="CL114" s="81">
        <v>23</v>
      </c>
      <c r="CM114" s="81">
        <v>10</v>
      </c>
      <c r="CN114" s="81">
        <v>9</v>
      </c>
      <c r="CO114" s="81">
        <v>0</v>
      </c>
      <c r="CP114" s="81">
        <v>0</v>
      </c>
      <c r="CQ114" s="81">
        <v>0</v>
      </c>
      <c r="CR114" s="81">
        <v>0</v>
      </c>
      <c r="CS114" s="81">
        <v>0</v>
      </c>
      <c r="CT114" s="81">
        <v>0</v>
      </c>
      <c r="CU114" s="81">
        <v>0</v>
      </c>
      <c r="CV114" s="81">
        <v>0</v>
      </c>
      <c r="CW114" s="81">
        <v>0</v>
      </c>
      <c r="CX114" s="81">
        <v>0</v>
      </c>
      <c r="CY114" s="81">
        <v>0</v>
      </c>
      <c r="CZ114" s="81">
        <v>0</v>
      </c>
      <c r="DA114" s="81">
        <v>0</v>
      </c>
      <c r="DB114" s="81">
        <v>0</v>
      </c>
      <c r="DC114" s="81">
        <v>0</v>
      </c>
      <c r="DD114" s="81">
        <v>4</v>
      </c>
      <c r="DE114" s="81">
        <v>0</v>
      </c>
      <c r="DF114" s="81">
        <v>6</v>
      </c>
      <c r="DG114" s="81">
        <v>0</v>
      </c>
      <c r="DH114" s="81">
        <v>0</v>
      </c>
      <c r="DI114" s="81">
        <v>10</v>
      </c>
      <c r="DJ114" s="81">
        <v>0</v>
      </c>
      <c r="DK114" s="81">
        <v>0</v>
      </c>
      <c r="DL114" s="81">
        <v>4</v>
      </c>
      <c r="DM114" s="81">
        <v>0</v>
      </c>
      <c r="DN114" s="81">
        <v>0</v>
      </c>
      <c r="DO114" s="81">
        <v>0</v>
      </c>
      <c r="DP114" s="81">
        <v>0</v>
      </c>
      <c r="DQ114" s="81">
        <v>0</v>
      </c>
      <c r="DR114" s="81">
        <v>0</v>
      </c>
      <c r="DS114" s="81">
        <v>0</v>
      </c>
      <c r="DT114" s="81">
        <v>0</v>
      </c>
      <c r="DU114" s="81">
        <v>0</v>
      </c>
      <c r="DV114" s="81">
        <v>0</v>
      </c>
      <c r="DW114" s="81">
        <v>0</v>
      </c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  <c r="GQ114" s="18"/>
      <c r="GR114" s="18"/>
      <c r="GS114" s="18"/>
      <c r="GT114" s="18"/>
      <c r="GU114" s="18"/>
      <c r="GV114" s="18"/>
      <c r="GW114" s="18"/>
      <c r="GX114" s="18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  <c r="JG114" s="18"/>
      <c r="JH114" s="18"/>
      <c r="JI114" s="18"/>
      <c r="JJ114" s="18"/>
      <c r="JK114" s="18"/>
      <c r="JL114" s="18"/>
      <c r="JM114" s="18"/>
      <c r="JN114" s="18"/>
      <c r="JO114" s="18"/>
      <c r="JP114" s="18"/>
      <c r="JQ114" s="18"/>
      <c r="JR114" s="18"/>
      <c r="JS114" s="18"/>
      <c r="JT114" s="18"/>
      <c r="JU114" s="18"/>
      <c r="JV114" s="18"/>
      <c r="JW114" s="18"/>
      <c r="JX114" s="18"/>
      <c r="JY114" s="18"/>
      <c r="JZ114" s="18"/>
      <c r="KA114" s="18"/>
      <c r="KB114" s="18"/>
      <c r="KC114" s="18"/>
      <c r="KD114" s="18"/>
      <c r="KE114" s="18"/>
      <c r="KF114" s="18"/>
      <c r="KG114" s="18"/>
      <c r="KH114" s="18"/>
      <c r="KI114" s="18"/>
      <c r="KJ114" s="18"/>
      <c r="KK114" s="18"/>
      <c r="KL114" s="18"/>
      <c r="KM114" s="18"/>
      <c r="KN114" s="18"/>
      <c r="KO114" s="18"/>
      <c r="KP114" s="18"/>
      <c r="KQ114" s="18"/>
      <c r="KR114" s="18"/>
      <c r="KS114" s="18"/>
      <c r="KT114" s="18"/>
      <c r="KU114" s="18"/>
      <c r="KV114" s="18"/>
      <c r="KW114" s="18"/>
      <c r="KX114" s="18"/>
      <c r="KY114" s="18"/>
      <c r="KZ114" s="18"/>
      <c r="LA114" s="18"/>
      <c r="LB114" s="18"/>
      <c r="LC114" s="18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LS114" s="18"/>
      <c r="LT114" s="18"/>
      <c r="LU114" s="18"/>
      <c r="LV114" s="18"/>
      <c r="LW114" s="18"/>
      <c r="LX114" s="18"/>
      <c r="LY114" s="18"/>
      <c r="LZ114" s="18"/>
      <c r="MA114" s="18"/>
      <c r="MB114" s="18"/>
      <c r="MC114" s="18"/>
      <c r="MD114" s="18"/>
      <c r="ME114" s="18"/>
      <c r="MF114" s="18"/>
      <c r="MG114" s="18"/>
      <c r="MH114" s="18"/>
      <c r="MI114" s="18"/>
      <c r="MJ114" s="18"/>
      <c r="MK114" s="18"/>
      <c r="ML114" s="18"/>
      <c r="MM114" s="18"/>
      <c r="MN114" s="18"/>
      <c r="MO114" s="18"/>
      <c r="MP114" s="18"/>
      <c r="MQ114" s="18"/>
      <c r="MR114" s="18"/>
      <c r="MS114" s="18"/>
      <c r="MT114" s="18"/>
      <c r="MU114" s="18"/>
      <c r="MV114" s="18"/>
      <c r="MW114" s="18"/>
      <c r="MX114" s="18"/>
      <c r="MY114" s="18"/>
      <c r="MZ114" s="18"/>
      <c r="NA114" s="18"/>
      <c r="NB114" s="18"/>
      <c r="NC114" s="18"/>
      <c r="ND114" s="18"/>
      <c r="NE114" s="18"/>
      <c r="NF114" s="18"/>
      <c r="NG114" s="18"/>
      <c r="NH114" s="18"/>
      <c r="NI114" s="18"/>
      <c r="NJ114" s="18"/>
      <c r="NK114" s="18"/>
      <c r="NL114" s="18"/>
      <c r="NM114" s="18"/>
      <c r="NN114" s="18"/>
      <c r="NO114" s="18"/>
      <c r="NP114" s="18"/>
      <c r="NQ114" s="18"/>
      <c r="NR114" s="18"/>
      <c r="NS114" s="18"/>
      <c r="NT114" s="18"/>
      <c r="NU114" s="18"/>
      <c r="NV114" s="18"/>
      <c r="NW114" s="18"/>
      <c r="NX114" s="18"/>
      <c r="NY114" s="18"/>
      <c r="NZ114" s="18"/>
      <c r="OA114" s="18"/>
      <c r="OB114" s="18"/>
      <c r="OC114" s="18"/>
      <c r="OD114" s="18"/>
      <c r="OE114" s="18"/>
      <c r="OF114" s="18"/>
      <c r="OG114" s="18"/>
      <c r="OH114" s="18"/>
      <c r="OI114" s="18"/>
      <c r="OJ114" s="18"/>
      <c r="OK114" s="18"/>
      <c r="OL114" s="18"/>
      <c r="OM114" s="18"/>
      <c r="ON114" s="18"/>
      <c r="OO114" s="18"/>
      <c r="OP114" s="18"/>
      <c r="OQ114" s="18"/>
      <c r="OR114" s="18"/>
      <c r="OS114" s="18"/>
      <c r="OT114" s="18"/>
      <c r="OU114" s="18"/>
      <c r="OV114" s="18"/>
      <c r="OW114" s="18"/>
      <c r="OX114" s="18"/>
      <c r="OY114" s="18"/>
      <c r="OZ114" s="18"/>
      <c r="PA114" s="18"/>
      <c r="PB114" s="18"/>
      <c r="PC114" s="18"/>
      <c r="PD114" s="18"/>
      <c r="PE114" s="18"/>
      <c r="PF114" s="18"/>
      <c r="PG114" s="18"/>
      <c r="PH114" s="18"/>
      <c r="PI114" s="18"/>
      <c r="PJ114" s="18"/>
      <c r="PK114" s="18"/>
      <c r="PL114" s="18"/>
      <c r="PM114" s="18"/>
      <c r="PN114" s="18"/>
      <c r="PO114" s="18"/>
      <c r="PP114" s="18"/>
      <c r="PQ114" s="18"/>
      <c r="PR114" s="18"/>
      <c r="PS114" s="18"/>
      <c r="PT114" s="18"/>
      <c r="PU114" s="18"/>
      <c r="PV114" s="18"/>
      <c r="PW114" s="18"/>
      <c r="PX114" s="18"/>
      <c r="PY114" s="18"/>
      <c r="PZ114" s="18"/>
      <c r="QA114" s="18"/>
      <c r="QB114" s="18"/>
      <c r="QC114" s="18"/>
      <c r="QD114" s="18"/>
      <c r="QE114" s="18"/>
      <c r="QF114" s="18"/>
      <c r="QG114" s="18"/>
      <c r="QH114" s="18"/>
      <c r="QI114" s="18"/>
      <c r="QJ114" s="18"/>
      <c r="QK114" s="18"/>
      <c r="QL114" s="18"/>
      <c r="QM114" s="18"/>
      <c r="QN114" s="18"/>
      <c r="QO114" s="18"/>
      <c r="QP114" s="18"/>
      <c r="QQ114" s="18"/>
      <c r="QR114" s="18"/>
      <c r="QS114" s="18"/>
      <c r="QT114" s="18"/>
      <c r="QU114" s="18"/>
      <c r="QV114" s="18"/>
      <c r="QW114" s="18"/>
      <c r="QX114" s="18"/>
      <c r="QY114" s="18"/>
      <c r="QZ114" s="18"/>
      <c r="RA114" s="18"/>
      <c r="RB114" s="18"/>
      <c r="RC114" s="18"/>
      <c r="RD114" s="18"/>
      <c r="RE114" s="18"/>
      <c r="RF114" s="18"/>
      <c r="RG114" s="18"/>
      <c r="RH114" s="18"/>
      <c r="RI114" s="18"/>
      <c r="RJ114" s="18"/>
      <c r="RK114" s="18"/>
      <c r="RL114" s="18"/>
      <c r="RM114" s="18"/>
      <c r="RN114" s="18"/>
      <c r="RO114" s="18"/>
      <c r="RP114" s="18"/>
      <c r="RQ114" s="18"/>
      <c r="RR114" s="18"/>
      <c r="RS114" s="18"/>
      <c r="RT114" s="18"/>
      <c r="RU114" s="18"/>
      <c r="RV114" s="18"/>
      <c r="RW114" s="18"/>
      <c r="RX114" s="18"/>
      <c r="RY114" s="18"/>
      <c r="RZ114" s="18"/>
      <c r="SA114" s="18"/>
      <c r="SB114" s="18"/>
      <c r="SC114" s="18"/>
      <c r="SD114" s="18"/>
      <c r="SE114" s="18"/>
      <c r="SF114" s="18"/>
      <c r="SG114" s="18"/>
      <c r="SH114" s="18"/>
      <c r="SI114" s="18"/>
      <c r="SJ114" s="18"/>
      <c r="SK114" s="18"/>
      <c r="SL114" s="18"/>
      <c r="SM114" s="18"/>
      <c r="SN114" s="18"/>
      <c r="SO114" s="18"/>
      <c r="SP114" s="18"/>
      <c r="SQ114" s="18"/>
      <c r="SR114" s="18"/>
      <c r="SS114" s="18"/>
      <c r="ST114" s="18"/>
      <c r="SU114" s="18"/>
      <c r="SV114" s="18"/>
      <c r="SW114" s="18"/>
      <c r="SX114" s="18"/>
      <c r="SY114" s="18"/>
      <c r="SZ114" s="18"/>
      <c r="TA114" s="18"/>
      <c r="TB114" s="18"/>
      <c r="TC114" s="18"/>
      <c r="TD114" s="18"/>
      <c r="TE114" s="18"/>
      <c r="TF114" s="18"/>
      <c r="TG114" s="18"/>
      <c r="TH114" s="18"/>
      <c r="TI114" s="18"/>
      <c r="TJ114" s="18"/>
      <c r="TK114" s="18"/>
      <c r="TL114" s="18"/>
      <c r="TM114" s="18"/>
      <c r="TN114" s="18"/>
      <c r="TO114" s="18"/>
      <c r="TP114" s="18"/>
      <c r="TQ114" s="18"/>
      <c r="TR114" s="18"/>
      <c r="TS114" s="18"/>
      <c r="TT114" s="18"/>
      <c r="TU114" s="18"/>
      <c r="TV114" s="18"/>
      <c r="TW114" s="18"/>
      <c r="TX114" s="18"/>
      <c r="TY114" s="18"/>
      <c r="TZ114" s="18"/>
      <c r="UA114" s="18"/>
      <c r="UB114" s="18"/>
      <c r="UC114" s="18"/>
      <c r="UD114" s="18"/>
      <c r="UE114" s="18"/>
      <c r="UF114" s="18"/>
      <c r="UG114" s="18"/>
      <c r="UH114" s="18"/>
      <c r="UI114" s="18"/>
      <c r="UJ114" s="18"/>
      <c r="UK114" s="18"/>
      <c r="UL114" s="18"/>
      <c r="UM114" s="18"/>
      <c r="UN114" s="18"/>
      <c r="UO114" s="18"/>
      <c r="UP114" s="18"/>
      <c r="UQ114" s="18"/>
      <c r="UR114" s="18"/>
      <c r="US114" s="18"/>
      <c r="UT114" s="18"/>
      <c r="UU114" s="18"/>
      <c r="UV114" s="18"/>
      <c r="UW114" s="18"/>
      <c r="UX114" s="18"/>
      <c r="UY114" s="18"/>
      <c r="UZ114" s="18"/>
      <c r="VA114" s="18"/>
      <c r="VB114" s="18"/>
      <c r="VC114" s="18"/>
      <c r="VD114" s="18"/>
      <c r="VE114" s="18"/>
      <c r="VF114" s="18"/>
      <c r="VG114" s="18"/>
      <c r="VH114" s="18"/>
      <c r="VI114" s="18"/>
      <c r="VJ114" s="18"/>
      <c r="VK114" s="18"/>
      <c r="VL114" s="18"/>
      <c r="VM114" s="18"/>
      <c r="VN114" s="18"/>
      <c r="VO114" s="18"/>
      <c r="VP114" s="18"/>
      <c r="VQ114" s="18"/>
      <c r="VR114" s="18"/>
      <c r="VS114" s="18"/>
      <c r="VT114" s="18"/>
      <c r="VU114" s="18"/>
      <c r="VV114" s="18"/>
      <c r="VW114" s="18"/>
      <c r="VX114" s="18"/>
      <c r="VY114" s="18"/>
      <c r="VZ114" s="18"/>
      <c r="WA114" s="18"/>
      <c r="WB114" s="18"/>
      <c r="WC114" s="18"/>
      <c r="WD114" s="18"/>
      <c r="WE114" s="18"/>
      <c r="WF114" s="18"/>
      <c r="WG114" s="18"/>
      <c r="WH114" s="18"/>
      <c r="WI114" s="18"/>
      <c r="WJ114" s="18"/>
      <c r="WK114" s="18"/>
      <c r="WL114" s="18"/>
      <c r="WM114" s="18"/>
      <c r="WN114" s="18"/>
      <c r="WO114" s="18"/>
      <c r="WP114" s="18"/>
      <c r="WQ114" s="18"/>
      <c r="WR114" s="18"/>
      <c r="WS114" s="18"/>
      <c r="WT114" s="18"/>
      <c r="WU114" s="18"/>
      <c r="WV114" s="18"/>
      <c r="WW114" s="18"/>
      <c r="WX114" s="18"/>
      <c r="WY114" s="18"/>
      <c r="WZ114" s="18"/>
      <c r="XA114" s="18"/>
      <c r="XB114" s="18"/>
      <c r="XC114" s="18"/>
      <c r="XD114" s="18"/>
      <c r="XE114" s="18"/>
      <c r="XF114" s="18"/>
      <c r="XG114" s="18"/>
      <c r="XH114" s="18"/>
      <c r="XI114" s="18"/>
      <c r="XJ114" s="18"/>
      <c r="XK114" s="18"/>
      <c r="XL114" s="18"/>
      <c r="XM114" s="18"/>
      <c r="XN114" s="18"/>
      <c r="XO114" s="18"/>
      <c r="XP114" s="18"/>
      <c r="XQ114" s="18"/>
      <c r="XR114" s="18"/>
      <c r="XS114" s="18"/>
      <c r="XT114" s="18"/>
      <c r="XU114" s="18"/>
      <c r="XV114" s="18"/>
      <c r="XW114" s="18"/>
      <c r="XX114" s="18"/>
      <c r="XY114" s="18"/>
      <c r="XZ114" s="18"/>
      <c r="YA114" s="18"/>
      <c r="YB114" s="18"/>
      <c r="YC114" s="18"/>
      <c r="YD114" s="18"/>
      <c r="YE114" s="18"/>
      <c r="YF114" s="18"/>
      <c r="YG114" s="18"/>
      <c r="YH114" s="18"/>
      <c r="YI114" s="18"/>
      <c r="YJ114" s="18"/>
      <c r="YK114" s="18"/>
      <c r="YL114" s="18"/>
      <c r="YM114" s="18"/>
      <c r="YN114" s="18"/>
      <c r="YO114" s="18"/>
      <c r="YP114" s="18"/>
      <c r="YQ114" s="18"/>
      <c r="YR114" s="18"/>
      <c r="YS114" s="18"/>
      <c r="YT114" s="18"/>
      <c r="YU114" s="18"/>
      <c r="YV114" s="18"/>
      <c r="YW114" s="18"/>
      <c r="YX114" s="18"/>
      <c r="YY114" s="18"/>
      <c r="YZ114" s="18"/>
      <c r="ZA114" s="18"/>
      <c r="ZB114" s="18"/>
      <c r="ZC114" s="18"/>
      <c r="ZD114" s="18"/>
      <c r="ZE114" s="18"/>
      <c r="ZF114" s="18"/>
      <c r="ZG114" s="18"/>
      <c r="ZH114" s="18"/>
      <c r="ZI114" s="18"/>
      <c r="ZJ114" s="18"/>
      <c r="ZK114" s="18"/>
      <c r="ZL114" s="18"/>
      <c r="ZM114" s="18"/>
      <c r="ZN114" s="18"/>
      <c r="ZO114" s="18"/>
      <c r="ZP114" s="18"/>
      <c r="ZQ114" s="18"/>
      <c r="ZR114" s="18"/>
      <c r="ZS114" s="18"/>
      <c r="ZT114" s="18"/>
      <c r="ZU114" s="18"/>
      <c r="ZV114" s="18"/>
      <c r="ZW114" s="18"/>
      <c r="ZX114" s="18"/>
      <c r="ZY114" s="18"/>
      <c r="ZZ114" s="18"/>
      <c r="AAA114" s="18"/>
      <c r="AAB114" s="18"/>
      <c r="AAC114" s="18"/>
      <c r="AAD114" s="18"/>
      <c r="AAE114" s="18"/>
      <c r="AAF114" s="18"/>
      <c r="AAG114" s="18"/>
      <c r="AAH114" s="18"/>
      <c r="AAI114" s="18"/>
      <c r="AAJ114" s="18"/>
      <c r="AAK114" s="18"/>
      <c r="AAL114" s="18"/>
      <c r="AAM114" s="18"/>
      <c r="AAN114" s="18"/>
      <c r="AAO114" s="18"/>
      <c r="AAP114" s="18"/>
      <c r="AAQ114" s="18"/>
      <c r="AAR114" s="18"/>
      <c r="AAS114" s="18"/>
      <c r="AAT114" s="18"/>
      <c r="AAU114" s="18"/>
      <c r="AAV114" s="18"/>
      <c r="AAW114" s="18"/>
      <c r="AAX114" s="18"/>
      <c r="AAY114" s="18"/>
      <c r="AAZ114" s="18"/>
      <c r="ABA114" s="18"/>
      <c r="ABB114" s="18"/>
      <c r="ABC114" s="18"/>
      <c r="ABD114" s="18"/>
      <c r="ABE114" s="18"/>
      <c r="ABF114" s="18"/>
      <c r="ABG114" s="18"/>
      <c r="ABH114" s="18"/>
      <c r="ABI114" s="18"/>
      <c r="ABJ114" s="18"/>
      <c r="ABK114" s="18"/>
      <c r="ABL114" s="18"/>
      <c r="ABM114" s="18"/>
      <c r="ABN114" s="18"/>
      <c r="ABO114" s="18"/>
      <c r="ABP114" s="18"/>
      <c r="ABQ114" s="18"/>
      <c r="ABR114" s="18"/>
      <c r="ABS114" s="18"/>
      <c r="ABT114" s="18"/>
      <c r="ABU114" s="18"/>
      <c r="ABV114" s="18"/>
      <c r="ABW114" s="18"/>
      <c r="ABX114" s="18"/>
      <c r="ABY114" s="18"/>
      <c r="ABZ114" s="18"/>
      <c r="ACA114" s="18"/>
      <c r="ACB114" s="18"/>
      <c r="ACC114" s="18"/>
      <c r="ACD114" s="18"/>
      <c r="ACE114" s="18"/>
      <c r="ACF114" s="18"/>
      <c r="ACG114" s="18"/>
      <c r="ACH114" s="18"/>
      <c r="ACI114" s="18"/>
      <c r="ACJ114" s="18"/>
      <c r="ACK114" s="18"/>
      <c r="ACL114" s="18"/>
      <c r="ACM114" s="18"/>
      <c r="ACN114" s="18"/>
      <c r="ACO114" s="18"/>
      <c r="ACP114" s="18"/>
      <c r="ACQ114" s="18"/>
      <c r="ACR114" s="18"/>
      <c r="ACS114" s="18"/>
      <c r="ACT114" s="18"/>
      <c r="ACU114" s="18"/>
      <c r="ACV114" s="18"/>
      <c r="ACW114" s="18"/>
      <c r="ACX114" s="18"/>
      <c r="ACY114" s="18"/>
      <c r="ACZ114" s="18"/>
      <c r="ADA114" s="18"/>
      <c r="ADB114" s="18"/>
      <c r="ADC114" s="18"/>
      <c r="ADD114" s="18"/>
      <c r="ADE114" s="18"/>
      <c r="ADF114" s="18"/>
      <c r="ADG114" s="18"/>
    </row>
    <row r="115" spans="1:787" x14ac:dyDescent="0.25">
      <c r="A115" s="58" t="s">
        <v>567</v>
      </c>
      <c r="B115" s="58" t="s">
        <v>568</v>
      </c>
      <c r="C115" s="58" t="s">
        <v>569</v>
      </c>
      <c r="D115" s="59">
        <v>14100</v>
      </c>
      <c r="E115" s="59" t="str">
        <f>VLOOKUP(C115,Data_PulledFromUniProt!$B$2:$E$782,4,FALSE)</f>
        <v>MSGRGKQGGKARAKAKTRSSRAGLQFPVGRVHRLLRKGNYSERVGAGAPVYLAAVLEYLTAEILELAGNAARDNKKTRIIPRHLQLAIRNDEELNKLLGRVTIAQGGVLPNIQAVLLPKKTESHHKAKGK</v>
      </c>
      <c r="F115" s="58">
        <v>11.22</v>
      </c>
      <c r="G115" s="81">
        <v>0</v>
      </c>
      <c r="H115" s="81">
        <v>0</v>
      </c>
      <c r="I115" s="81">
        <v>0</v>
      </c>
      <c r="J115" s="81">
        <v>0</v>
      </c>
      <c r="K115" s="81">
        <v>0</v>
      </c>
      <c r="L115" s="81">
        <v>0</v>
      </c>
      <c r="M115" s="81">
        <v>0</v>
      </c>
      <c r="N115" s="81">
        <v>5</v>
      </c>
      <c r="O115" s="81">
        <v>0</v>
      </c>
      <c r="P115" s="81">
        <v>0</v>
      </c>
      <c r="Q115" s="81">
        <v>0</v>
      </c>
      <c r="R115" s="81">
        <v>1</v>
      </c>
      <c r="S115" s="81">
        <v>0</v>
      </c>
      <c r="T115" s="81">
        <v>0</v>
      </c>
      <c r="U115" s="81">
        <v>0</v>
      </c>
      <c r="V115" s="81">
        <v>0</v>
      </c>
      <c r="W115" s="81">
        <v>0</v>
      </c>
      <c r="X115" s="81">
        <v>0</v>
      </c>
      <c r="Y115" s="81">
        <v>0</v>
      </c>
      <c r="Z115" s="81">
        <v>1</v>
      </c>
      <c r="AA115" s="81">
        <v>0</v>
      </c>
      <c r="AB115" s="81">
        <v>0</v>
      </c>
      <c r="AC115" s="81">
        <v>6</v>
      </c>
      <c r="AD115" s="81">
        <v>0</v>
      </c>
      <c r="AE115" s="81">
        <v>0</v>
      </c>
      <c r="AF115" s="81">
        <v>0</v>
      </c>
      <c r="AG115" s="81">
        <v>5</v>
      </c>
      <c r="AH115" s="81">
        <v>0</v>
      </c>
      <c r="AI115" s="81">
        <v>0</v>
      </c>
      <c r="AJ115" s="81">
        <v>0</v>
      </c>
      <c r="AK115" s="81">
        <v>0</v>
      </c>
      <c r="AL115" s="81">
        <v>0</v>
      </c>
      <c r="AM115" s="81">
        <v>0</v>
      </c>
      <c r="AN115" s="81">
        <v>3</v>
      </c>
      <c r="AO115" s="81">
        <v>4</v>
      </c>
      <c r="AP115" s="81">
        <v>0</v>
      </c>
      <c r="AQ115" s="81">
        <v>8</v>
      </c>
      <c r="AR115" s="81">
        <v>0</v>
      </c>
      <c r="AS115" s="81">
        <v>2</v>
      </c>
      <c r="AT115" s="81">
        <v>0</v>
      </c>
      <c r="AU115" s="81">
        <v>0</v>
      </c>
      <c r="AV115" s="81">
        <v>0</v>
      </c>
      <c r="AW115" s="81">
        <v>0</v>
      </c>
      <c r="AX115" s="81">
        <v>0</v>
      </c>
      <c r="AY115" s="81">
        <v>0</v>
      </c>
      <c r="AZ115" s="81">
        <v>0</v>
      </c>
      <c r="BA115" s="81">
        <v>0</v>
      </c>
      <c r="BB115" s="81">
        <v>0</v>
      </c>
      <c r="BC115" s="81">
        <v>0</v>
      </c>
      <c r="BD115" s="81">
        <v>0</v>
      </c>
      <c r="BE115" s="81">
        <v>4</v>
      </c>
      <c r="BF115" s="81">
        <v>0</v>
      </c>
      <c r="BG115" s="81">
        <v>0</v>
      </c>
      <c r="BH115" s="81">
        <v>0</v>
      </c>
      <c r="BI115" s="81">
        <v>0</v>
      </c>
      <c r="BJ115" s="81">
        <v>0</v>
      </c>
      <c r="BK115" s="81">
        <v>0</v>
      </c>
      <c r="BL115" s="81">
        <v>5</v>
      </c>
      <c r="BM115" s="81">
        <v>0</v>
      </c>
      <c r="BN115" s="81">
        <v>0</v>
      </c>
      <c r="BO115" s="81">
        <v>0</v>
      </c>
      <c r="BP115" s="81">
        <v>0</v>
      </c>
      <c r="BQ115" s="81">
        <v>0</v>
      </c>
      <c r="BR115" s="81">
        <v>0</v>
      </c>
      <c r="BS115" s="81">
        <v>0</v>
      </c>
      <c r="BT115" s="81">
        <v>0</v>
      </c>
      <c r="BU115" s="81">
        <v>0</v>
      </c>
      <c r="BV115" s="81">
        <v>1</v>
      </c>
      <c r="BW115" s="81">
        <v>2</v>
      </c>
      <c r="BX115" s="81">
        <v>0</v>
      </c>
      <c r="BY115" s="81">
        <v>0</v>
      </c>
      <c r="BZ115" s="81">
        <v>0</v>
      </c>
      <c r="CA115" s="81">
        <v>0</v>
      </c>
      <c r="CB115" s="81">
        <v>0</v>
      </c>
      <c r="CC115" s="81">
        <v>0</v>
      </c>
      <c r="CD115" s="81">
        <v>0</v>
      </c>
      <c r="CE115" s="81">
        <v>0</v>
      </c>
      <c r="CF115" s="81">
        <v>0</v>
      </c>
      <c r="CG115" s="81">
        <v>0</v>
      </c>
      <c r="CH115" s="81">
        <v>0</v>
      </c>
      <c r="CI115" s="81">
        <v>0</v>
      </c>
      <c r="CJ115" s="81">
        <v>0</v>
      </c>
      <c r="CK115" s="81">
        <v>0</v>
      </c>
      <c r="CL115" s="81">
        <v>0</v>
      </c>
      <c r="CM115" s="81">
        <v>0</v>
      </c>
      <c r="CN115" s="81">
        <v>0</v>
      </c>
      <c r="CO115" s="81">
        <v>0</v>
      </c>
      <c r="CP115" s="81">
        <v>1</v>
      </c>
      <c r="CQ115" s="81">
        <v>0</v>
      </c>
      <c r="CR115" s="81">
        <v>0</v>
      </c>
      <c r="CS115" s="81">
        <v>3</v>
      </c>
      <c r="CT115" s="81">
        <v>0</v>
      </c>
      <c r="CU115" s="81">
        <v>0</v>
      </c>
      <c r="CV115" s="81">
        <v>0</v>
      </c>
      <c r="CW115" s="81">
        <v>0</v>
      </c>
      <c r="CX115" s="81">
        <v>0</v>
      </c>
      <c r="CY115" s="81">
        <v>0</v>
      </c>
      <c r="CZ115" s="81">
        <v>0</v>
      </c>
      <c r="DA115" s="81">
        <v>1</v>
      </c>
      <c r="DB115" s="81">
        <v>3</v>
      </c>
      <c r="DC115" s="81">
        <v>0</v>
      </c>
      <c r="DD115" s="81">
        <v>0</v>
      </c>
      <c r="DE115" s="81">
        <v>1</v>
      </c>
      <c r="DF115" s="81">
        <v>0</v>
      </c>
      <c r="DG115" s="81">
        <v>0</v>
      </c>
      <c r="DH115" s="81">
        <v>0</v>
      </c>
      <c r="DI115" s="81">
        <v>0</v>
      </c>
      <c r="DJ115" s="81">
        <v>1</v>
      </c>
      <c r="DK115" s="81">
        <v>3</v>
      </c>
      <c r="DL115" s="81">
        <v>0</v>
      </c>
      <c r="DM115" s="81">
        <v>0</v>
      </c>
      <c r="DN115" s="81">
        <v>0</v>
      </c>
      <c r="DO115" s="81">
        <v>0</v>
      </c>
      <c r="DP115" s="81">
        <v>0</v>
      </c>
      <c r="DQ115" s="81">
        <v>3</v>
      </c>
      <c r="DR115" s="81">
        <v>0</v>
      </c>
      <c r="DS115" s="81">
        <v>0</v>
      </c>
      <c r="DT115" s="81">
        <v>1</v>
      </c>
      <c r="DU115" s="81">
        <v>0</v>
      </c>
      <c r="DV115" s="81">
        <v>1</v>
      </c>
      <c r="DW115" s="81">
        <v>0</v>
      </c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  <c r="JG115" s="18"/>
      <c r="JH115" s="18"/>
      <c r="JI115" s="18"/>
      <c r="JJ115" s="18"/>
      <c r="JK115" s="18"/>
      <c r="JL115" s="18"/>
      <c r="JM115" s="18"/>
      <c r="JN115" s="18"/>
      <c r="JO115" s="18"/>
      <c r="JP115" s="18"/>
      <c r="JQ115" s="18"/>
      <c r="JR115" s="18"/>
      <c r="JS115" s="18"/>
      <c r="JT115" s="18"/>
      <c r="JU115" s="18"/>
      <c r="JV115" s="18"/>
      <c r="JW115" s="18"/>
      <c r="JX115" s="18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18"/>
      <c r="KP115" s="18"/>
      <c r="KQ115" s="18"/>
      <c r="KR115" s="18"/>
      <c r="KS115" s="18"/>
      <c r="KT115" s="18"/>
      <c r="KU115" s="18"/>
      <c r="KV115" s="18"/>
      <c r="KW115" s="18"/>
      <c r="KX115" s="18"/>
      <c r="KY115" s="18"/>
      <c r="KZ115" s="18"/>
      <c r="LA115" s="18"/>
      <c r="LB115" s="18"/>
      <c r="LC115" s="18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18"/>
      <c r="MG115" s="18"/>
      <c r="MH115" s="18"/>
      <c r="MI115" s="18"/>
      <c r="MJ115" s="18"/>
      <c r="MK115" s="18"/>
      <c r="ML115" s="18"/>
      <c r="MM115" s="18"/>
      <c r="MN115" s="18"/>
      <c r="MO115" s="18"/>
      <c r="MP115" s="18"/>
      <c r="MQ115" s="18"/>
      <c r="MR115" s="18"/>
      <c r="MS115" s="18"/>
      <c r="MT115" s="18"/>
      <c r="MU115" s="18"/>
      <c r="MV115" s="18"/>
      <c r="MW115" s="18"/>
      <c r="MX115" s="18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18"/>
      <c r="NX115" s="18"/>
      <c r="NY115" s="18"/>
      <c r="NZ115" s="18"/>
      <c r="OA115" s="18"/>
      <c r="OB115" s="18"/>
      <c r="OC115" s="18"/>
      <c r="OD115" s="18"/>
      <c r="OE115" s="18"/>
      <c r="OF115" s="18"/>
      <c r="OG115" s="18"/>
      <c r="OH115" s="18"/>
      <c r="OI115" s="18"/>
      <c r="OJ115" s="18"/>
      <c r="OK115" s="18"/>
      <c r="OL115" s="18"/>
      <c r="OM115" s="18"/>
      <c r="ON115" s="18"/>
      <c r="OO115" s="18"/>
      <c r="OP115" s="18"/>
      <c r="OQ115" s="18"/>
      <c r="OR115" s="18"/>
      <c r="OS115" s="18"/>
      <c r="OT115" s="18"/>
      <c r="OU115" s="18"/>
      <c r="OV115" s="18"/>
      <c r="OW115" s="18"/>
      <c r="OX115" s="18"/>
      <c r="OY115" s="18"/>
      <c r="OZ115" s="18"/>
      <c r="PA115" s="18"/>
      <c r="PB115" s="18"/>
      <c r="PC115" s="18"/>
      <c r="PD115" s="18"/>
      <c r="PE115" s="18"/>
      <c r="PF115" s="18"/>
      <c r="PG115" s="18"/>
      <c r="PH115" s="18"/>
      <c r="PI115" s="18"/>
      <c r="PJ115" s="18"/>
      <c r="PK115" s="18"/>
      <c r="PL115" s="18"/>
      <c r="PM115" s="18"/>
      <c r="PN115" s="18"/>
      <c r="PO115" s="18"/>
      <c r="PP115" s="18"/>
      <c r="PQ115" s="18"/>
      <c r="PR115" s="18"/>
      <c r="PS115" s="18"/>
      <c r="PT115" s="18"/>
      <c r="PU115" s="18"/>
      <c r="PV115" s="18"/>
      <c r="PW115" s="18"/>
      <c r="PX115" s="18"/>
      <c r="PY115" s="18"/>
      <c r="PZ115" s="18"/>
      <c r="QA115" s="18"/>
      <c r="QB115" s="18"/>
      <c r="QC115" s="18"/>
      <c r="QD115" s="18"/>
      <c r="QE115" s="18"/>
      <c r="QF115" s="18"/>
      <c r="QG115" s="18"/>
      <c r="QH115" s="18"/>
      <c r="QI115" s="18"/>
      <c r="QJ115" s="18"/>
      <c r="QK115" s="18"/>
      <c r="QL115" s="18"/>
      <c r="QM115" s="18"/>
      <c r="QN115" s="18"/>
      <c r="QO115" s="18"/>
      <c r="QP115" s="18"/>
      <c r="QQ115" s="18"/>
      <c r="QR115" s="18"/>
      <c r="QS115" s="18"/>
      <c r="QT115" s="18"/>
      <c r="QU115" s="18"/>
      <c r="QV115" s="18"/>
      <c r="QW115" s="18"/>
      <c r="QX115" s="18"/>
      <c r="QY115" s="18"/>
      <c r="QZ115" s="18"/>
      <c r="RA115" s="18"/>
      <c r="RB115" s="18"/>
      <c r="RC115" s="18"/>
      <c r="RD115" s="18"/>
      <c r="RE115" s="18"/>
      <c r="RF115" s="18"/>
      <c r="RG115" s="18"/>
      <c r="RH115" s="18"/>
      <c r="RI115" s="18"/>
      <c r="RJ115" s="18"/>
      <c r="RK115" s="18"/>
      <c r="RL115" s="18"/>
      <c r="RM115" s="18"/>
      <c r="RN115" s="18"/>
      <c r="RO115" s="18"/>
      <c r="RP115" s="18"/>
      <c r="RQ115" s="18"/>
      <c r="RR115" s="18"/>
      <c r="RS115" s="18"/>
      <c r="RT115" s="18"/>
      <c r="RU115" s="18"/>
      <c r="RV115" s="18"/>
      <c r="RW115" s="18"/>
      <c r="RX115" s="18"/>
      <c r="RY115" s="18"/>
      <c r="RZ115" s="18"/>
      <c r="SA115" s="18"/>
      <c r="SB115" s="18"/>
      <c r="SC115" s="18"/>
      <c r="SD115" s="18"/>
      <c r="SE115" s="18"/>
      <c r="SF115" s="18"/>
      <c r="SG115" s="18"/>
      <c r="SH115" s="18"/>
      <c r="SI115" s="18"/>
      <c r="SJ115" s="18"/>
      <c r="SK115" s="18"/>
      <c r="SL115" s="18"/>
      <c r="SM115" s="18"/>
      <c r="SN115" s="18"/>
      <c r="SO115" s="18"/>
      <c r="SP115" s="18"/>
      <c r="SQ115" s="18"/>
      <c r="SR115" s="18"/>
      <c r="SS115" s="18"/>
      <c r="ST115" s="18"/>
      <c r="SU115" s="18"/>
      <c r="SV115" s="18"/>
      <c r="SW115" s="18"/>
      <c r="SX115" s="18"/>
      <c r="SY115" s="18"/>
      <c r="SZ115" s="18"/>
      <c r="TA115" s="18"/>
      <c r="TB115" s="18"/>
      <c r="TC115" s="18"/>
      <c r="TD115" s="18"/>
      <c r="TE115" s="18"/>
      <c r="TF115" s="18"/>
      <c r="TG115" s="18"/>
      <c r="TH115" s="18"/>
      <c r="TI115" s="18"/>
      <c r="TJ115" s="18"/>
      <c r="TK115" s="18"/>
      <c r="TL115" s="18"/>
      <c r="TM115" s="18"/>
      <c r="TN115" s="18"/>
      <c r="TO115" s="18"/>
      <c r="TP115" s="18"/>
      <c r="TQ115" s="18"/>
      <c r="TR115" s="18"/>
      <c r="TS115" s="18"/>
      <c r="TT115" s="18"/>
      <c r="TU115" s="18"/>
      <c r="TV115" s="18"/>
      <c r="TW115" s="18"/>
      <c r="TX115" s="18"/>
      <c r="TY115" s="18"/>
      <c r="TZ115" s="18"/>
      <c r="UA115" s="18"/>
      <c r="UB115" s="18"/>
      <c r="UC115" s="18"/>
      <c r="UD115" s="18"/>
      <c r="UE115" s="18"/>
      <c r="UF115" s="18"/>
      <c r="UG115" s="18"/>
      <c r="UH115" s="18"/>
      <c r="UI115" s="18"/>
      <c r="UJ115" s="18"/>
      <c r="UK115" s="18"/>
      <c r="UL115" s="18"/>
      <c r="UM115" s="18"/>
      <c r="UN115" s="18"/>
      <c r="UO115" s="18"/>
      <c r="UP115" s="18"/>
      <c r="UQ115" s="18"/>
      <c r="UR115" s="18"/>
      <c r="US115" s="18"/>
      <c r="UT115" s="18"/>
      <c r="UU115" s="18"/>
      <c r="UV115" s="18"/>
      <c r="UW115" s="18"/>
      <c r="UX115" s="18"/>
      <c r="UY115" s="18"/>
      <c r="UZ115" s="18"/>
      <c r="VA115" s="18"/>
      <c r="VB115" s="18"/>
      <c r="VC115" s="18"/>
      <c r="VD115" s="18"/>
      <c r="VE115" s="18"/>
      <c r="VF115" s="18"/>
      <c r="VG115" s="18"/>
      <c r="VH115" s="18"/>
      <c r="VI115" s="18"/>
      <c r="VJ115" s="18"/>
      <c r="VK115" s="18"/>
      <c r="VL115" s="18"/>
      <c r="VM115" s="18"/>
      <c r="VN115" s="18"/>
      <c r="VO115" s="18"/>
      <c r="VP115" s="18"/>
      <c r="VQ115" s="18"/>
      <c r="VR115" s="18"/>
      <c r="VS115" s="18"/>
      <c r="VT115" s="18"/>
      <c r="VU115" s="18"/>
      <c r="VV115" s="18"/>
      <c r="VW115" s="18"/>
      <c r="VX115" s="18"/>
      <c r="VY115" s="18"/>
      <c r="VZ115" s="18"/>
      <c r="WA115" s="18"/>
      <c r="WB115" s="18"/>
      <c r="WC115" s="18"/>
      <c r="WD115" s="18"/>
      <c r="WE115" s="18"/>
      <c r="WF115" s="18"/>
      <c r="WG115" s="18"/>
      <c r="WH115" s="18"/>
      <c r="WI115" s="18"/>
      <c r="WJ115" s="18"/>
      <c r="WK115" s="18"/>
      <c r="WL115" s="18"/>
      <c r="WM115" s="18"/>
      <c r="WN115" s="18"/>
      <c r="WO115" s="18"/>
      <c r="WP115" s="18"/>
      <c r="WQ115" s="18"/>
      <c r="WR115" s="18"/>
      <c r="WS115" s="18"/>
      <c r="WT115" s="18"/>
      <c r="WU115" s="18"/>
      <c r="WV115" s="18"/>
      <c r="WW115" s="18"/>
      <c r="WX115" s="18"/>
      <c r="WY115" s="18"/>
      <c r="WZ115" s="18"/>
      <c r="XA115" s="18"/>
      <c r="XB115" s="18"/>
      <c r="XC115" s="18"/>
      <c r="XD115" s="18"/>
      <c r="XE115" s="18"/>
      <c r="XF115" s="18"/>
      <c r="XG115" s="18"/>
      <c r="XH115" s="18"/>
      <c r="XI115" s="18"/>
      <c r="XJ115" s="18"/>
      <c r="XK115" s="18"/>
      <c r="XL115" s="18"/>
      <c r="XM115" s="18"/>
      <c r="XN115" s="18"/>
      <c r="XO115" s="18"/>
      <c r="XP115" s="18"/>
      <c r="XQ115" s="18"/>
      <c r="XR115" s="18"/>
      <c r="XS115" s="18"/>
      <c r="XT115" s="18"/>
      <c r="XU115" s="18"/>
      <c r="XV115" s="18"/>
      <c r="XW115" s="18"/>
      <c r="XX115" s="18"/>
      <c r="XY115" s="18"/>
      <c r="XZ115" s="18"/>
      <c r="YA115" s="18"/>
      <c r="YB115" s="18"/>
      <c r="YC115" s="18"/>
      <c r="YD115" s="18"/>
      <c r="YE115" s="18"/>
      <c r="YF115" s="18"/>
      <c r="YG115" s="18"/>
      <c r="YH115" s="18"/>
      <c r="YI115" s="18"/>
      <c r="YJ115" s="18"/>
      <c r="YK115" s="18"/>
      <c r="YL115" s="18"/>
      <c r="YM115" s="18"/>
      <c r="YN115" s="18"/>
      <c r="YO115" s="18"/>
      <c r="YP115" s="18"/>
      <c r="YQ115" s="18"/>
      <c r="YR115" s="18"/>
      <c r="YS115" s="18"/>
      <c r="YT115" s="18"/>
      <c r="YU115" s="18"/>
      <c r="YV115" s="18"/>
      <c r="YW115" s="18"/>
      <c r="YX115" s="18"/>
      <c r="YY115" s="18"/>
      <c r="YZ115" s="18"/>
      <c r="ZA115" s="18"/>
      <c r="ZB115" s="18"/>
      <c r="ZC115" s="18"/>
      <c r="ZD115" s="18"/>
      <c r="ZE115" s="18"/>
      <c r="ZF115" s="18"/>
      <c r="ZG115" s="18"/>
      <c r="ZH115" s="18"/>
      <c r="ZI115" s="18"/>
      <c r="ZJ115" s="18"/>
      <c r="ZK115" s="18"/>
      <c r="ZL115" s="18"/>
      <c r="ZM115" s="18"/>
      <c r="ZN115" s="18"/>
      <c r="ZO115" s="18"/>
      <c r="ZP115" s="18"/>
      <c r="ZQ115" s="18"/>
      <c r="ZR115" s="18"/>
      <c r="ZS115" s="18"/>
      <c r="ZT115" s="18"/>
      <c r="ZU115" s="18"/>
      <c r="ZV115" s="18"/>
      <c r="ZW115" s="18"/>
      <c r="ZX115" s="18"/>
      <c r="ZY115" s="18"/>
      <c r="ZZ115" s="18"/>
      <c r="AAA115" s="18"/>
      <c r="AAB115" s="18"/>
      <c r="AAC115" s="18"/>
      <c r="AAD115" s="18"/>
      <c r="AAE115" s="18"/>
      <c r="AAF115" s="18"/>
      <c r="AAG115" s="18"/>
      <c r="AAH115" s="18"/>
      <c r="AAI115" s="18"/>
      <c r="AAJ115" s="18"/>
      <c r="AAK115" s="18"/>
      <c r="AAL115" s="18"/>
      <c r="AAM115" s="18"/>
      <c r="AAN115" s="18"/>
      <c r="AAO115" s="18"/>
      <c r="AAP115" s="18"/>
      <c r="AAQ115" s="18"/>
      <c r="AAR115" s="18"/>
      <c r="AAS115" s="18"/>
      <c r="AAT115" s="18"/>
      <c r="AAU115" s="18"/>
      <c r="AAV115" s="18"/>
      <c r="AAW115" s="18"/>
      <c r="AAX115" s="18"/>
      <c r="AAY115" s="18"/>
      <c r="AAZ115" s="18"/>
      <c r="ABA115" s="18"/>
      <c r="ABB115" s="18"/>
      <c r="ABC115" s="18"/>
      <c r="ABD115" s="18"/>
      <c r="ABE115" s="18"/>
      <c r="ABF115" s="18"/>
      <c r="ABG115" s="18"/>
      <c r="ABH115" s="18"/>
      <c r="ABI115" s="18"/>
      <c r="ABJ115" s="18"/>
      <c r="ABK115" s="18"/>
      <c r="ABL115" s="18"/>
      <c r="ABM115" s="18"/>
      <c r="ABN115" s="18"/>
      <c r="ABO115" s="18"/>
      <c r="ABP115" s="18"/>
      <c r="ABQ115" s="18"/>
      <c r="ABR115" s="18"/>
      <c r="ABS115" s="18"/>
      <c r="ABT115" s="18"/>
      <c r="ABU115" s="18"/>
      <c r="ABV115" s="18"/>
      <c r="ABW115" s="18"/>
      <c r="ABX115" s="18"/>
      <c r="ABY115" s="18"/>
      <c r="ABZ115" s="18"/>
      <c r="ACA115" s="18"/>
      <c r="ACB115" s="18"/>
      <c r="ACC115" s="18"/>
      <c r="ACD115" s="18"/>
      <c r="ACE115" s="18"/>
      <c r="ACF115" s="18"/>
      <c r="ACG115" s="18"/>
      <c r="ACH115" s="18"/>
      <c r="ACI115" s="18"/>
      <c r="ACJ115" s="18"/>
      <c r="ACK115" s="18"/>
      <c r="ACL115" s="18"/>
      <c r="ACM115" s="18"/>
      <c r="ACN115" s="18"/>
      <c r="ACO115" s="18"/>
      <c r="ACP115" s="18"/>
      <c r="ACQ115" s="18"/>
      <c r="ACR115" s="18"/>
      <c r="ACS115" s="18"/>
      <c r="ACT115" s="18"/>
      <c r="ACU115" s="18"/>
      <c r="ACV115" s="18"/>
      <c r="ACW115" s="18"/>
      <c r="ACX115" s="18"/>
      <c r="ACY115" s="18"/>
      <c r="ACZ115" s="18"/>
      <c r="ADA115" s="18"/>
      <c r="ADB115" s="18"/>
      <c r="ADC115" s="18"/>
      <c r="ADD115" s="18"/>
      <c r="ADE115" s="18"/>
      <c r="ADF115" s="18"/>
      <c r="ADG115" s="18"/>
    </row>
    <row r="116" spans="1:787" x14ac:dyDescent="0.25">
      <c r="A116" s="58" t="s">
        <v>570</v>
      </c>
      <c r="B116" s="58" t="s">
        <v>571</v>
      </c>
      <c r="C116" s="58" t="s">
        <v>572</v>
      </c>
      <c r="D116" s="59">
        <v>11300</v>
      </c>
      <c r="E116" s="59" t="str">
        <f>VLOOKUP(C116,Data_PulledFromUniProt!$B$2:$E$782,4,FALSE)</f>
        <v>MRFMTLLFLTALAGALVCAYDPEAASAPGSGNPCHEASAAQKENAGEDPGLARQAPKPRKQRSSLLEKGLDGAKKAVGGLGKLGKDAVEDLESVGKGAVHDVKDVLDSVL</v>
      </c>
      <c r="F116" s="58">
        <v>6.39</v>
      </c>
      <c r="G116" s="81">
        <v>0</v>
      </c>
      <c r="H116" s="81">
        <v>0</v>
      </c>
      <c r="I116" s="81">
        <v>0</v>
      </c>
      <c r="J116" s="81">
        <v>0</v>
      </c>
      <c r="K116" s="81">
        <v>0</v>
      </c>
      <c r="L116" s="81">
        <v>0</v>
      </c>
      <c r="M116" s="81">
        <v>0</v>
      </c>
      <c r="N116" s="81">
        <v>0</v>
      </c>
      <c r="O116" s="81">
        <v>0</v>
      </c>
      <c r="P116" s="81">
        <v>0</v>
      </c>
      <c r="Q116" s="81">
        <v>0</v>
      </c>
      <c r="R116" s="81">
        <v>0</v>
      </c>
      <c r="S116" s="81">
        <v>0</v>
      </c>
      <c r="T116" s="81">
        <v>0</v>
      </c>
      <c r="U116" s="81">
        <v>0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1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1">
        <v>0</v>
      </c>
      <c r="AJ116" s="81">
        <v>0</v>
      </c>
      <c r="AK116" s="81">
        <v>3</v>
      </c>
      <c r="AL116" s="81">
        <v>4</v>
      </c>
      <c r="AM116" s="81">
        <v>0</v>
      </c>
      <c r="AN116" s="81">
        <v>0</v>
      </c>
      <c r="AO116" s="81">
        <v>1</v>
      </c>
      <c r="AP116" s="81">
        <v>0</v>
      </c>
      <c r="AQ116" s="81">
        <v>0</v>
      </c>
      <c r="AR116" s="81">
        <v>0</v>
      </c>
      <c r="AS116" s="81">
        <v>0</v>
      </c>
      <c r="AT116" s="81">
        <v>0</v>
      </c>
      <c r="AU116" s="81">
        <v>3</v>
      </c>
      <c r="AV116" s="81">
        <v>0</v>
      </c>
      <c r="AW116" s="81">
        <v>0</v>
      </c>
      <c r="AX116" s="81">
        <v>0</v>
      </c>
      <c r="AY116" s="81">
        <v>0</v>
      </c>
      <c r="AZ116" s="81">
        <v>3</v>
      </c>
      <c r="BA116" s="81">
        <v>0</v>
      </c>
      <c r="BB116" s="81">
        <v>0</v>
      </c>
      <c r="BC116" s="81">
        <v>0</v>
      </c>
      <c r="BD116" s="81">
        <v>0</v>
      </c>
      <c r="BE116" s="81">
        <v>1</v>
      </c>
      <c r="BF116" s="81">
        <v>0</v>
      </c>
      <c r="BG116" s="81">
        <v>0</v>
      </c>
      <c r="BH116" s="81">
        <v>4</v>
      </c>
      <c r="BI116" s="81">
        <v>0</v>
      </c>
      <c r="BJ116" s="81">
        <v>0</v>
      </c>
      <c r="BK116" s="81">
        <v>0</v>
      </c>
      <c r="BL116" s="81">
        <v>0</v>
      </c>
      <c r="BM116" s="81">
        <v>3</v>
      </c>
      <c r="BN116" s="81">
        <v>0</v>
      </c>
      <c r="BO116" s="81">
        <v>0</v>
      </c>
      <c r="BP116" s="81">
        <v>0</v>
      </c>
      <c r="BQ116" s="81">
        <v>0</v>
      </c>
      <c r="BR116" s="81">
        <v>0</v>
      </c>
      <c r="BS116" s="81">
        <v>0</v>
      </c>
      <c r="BT116" s="81">
        <v>0</v>
      </c>
      <c r="BU116" s="81">
        <v>2</v>
      </c>
      <c r="BV116" s="81">
        <v>0</v>
      </c>
      <c r="BW116" s="81">
        <v>0</v>
      </c>
      <c r="BX116" s="81">
        <v>0</v>
      </c>
      <c r="BY116" s="81">
        <v>0</v>
      </c>
      <c r="BZ116" s="81">
        <v>0</v>
      </c>
      <c r="CA116" s="81">
        <v>0</v>
      </c>
      <c r="CB116" s="81">
        <v>1</v>
      </c>
      <c r="CC116" s="81">
        <v>0</v>
      </c>
      <c r="CD116" s="81">
        <v>1</v>
      </c>
      <c r="CE116" s="81">
        <v>0</v>
      </c>
      <c r="CF116" s="81">
        <v>0</v>
      </c>
      <c r="CG116" s="81">
        <v>3</v>
      </c>
      <c r="CH116" s="81">
        <v>0</v>
      </c>
      <c r="CI116" s="81">
        <v>0</v>
      </c>
      <c r="CJ116" s="81">
        <v>0</v>
      </c>
      <c r="CK116" s="81">
        <v>0</v>
      </c>
      <c r="CL116" s="81">
        <v>0</v>
      </c>
      <c r="CM116" s="81">
        <v>3</v>
      </c>
      <c r="CN116" s="81">
        <v>0</v>
      </c>
      <c r="CO116" s="81">
        <v>0</v>
      </c>
      <c r="CP116" s="81">
        <v>0</v>
      </c>
      <c r="CQ116" s="81">
        <v>4</v>
      </c>
      <c r="CR116" s="81">
        <v>0</v>
      </c>
      <c r="CS116" s="81">
        <v>0</v>
      </c>
      <c r="CT116" s="81">
        <v>0</v>
      </c>
      <c r="CU116" s="81">
        <v>0</v>
      </c>
      <c r="CV116" s="81">
        <v>4</v>
      </c>
      <c r="CW116" s="81">
        <v>4</v>
      </c>
      <c r="CX116" s="81">
        <v>0</v>
      </c>
      <c r="CY116" s="81">
        <v>3</v>
      </c>
      <c r="CZ116" s="81">
        <v>0</v>
      </c>
      <c r="DA116" s="81">
        <v>0</v>
      </c>
      <c r="DB116" s="81">
        <v>4</v>
      </c>
      <c r="DC116" s="81">
        <v>0</v>
      </c>
      <c r="DD116" s="81">
        <v>0</v>
      </c>
      <c r="DE116" s="81">
        <v>3</v>
      </c>
      <c r="DF116" s="81">
        <v>0</v>
      </c>
      <c r="DG116" s="81">
        <v>0</v>
      </c>
      <c r="DH116" s="81">
        <v>0</v>
      </c>
      <c r="DI116" s="81">
        <v>0</v>
      </c>
      <c r="DJ116" s="81">
        <v>0</v>
      </c>
      <c r="DK116" s="81">
        <v>0</v>
      </c>
      <c r="DL116" s="81">
        <v>4</v>
      </c>
      <c r="DM116" s="81">
        <v>0</v>
      </c>
      <c r="DN116" s="81">
        <v>0</v>
      </c>
      <c r="DO116" s="81">
        <v>0</v>
      </c>
      <c r="DP116" s="81">
        <v>0</v>
      </c>
      <c r="DQ116" s="81">
        <v>0</v>
      </c>
      <c r="DR116" s="81">
        <v>3</v>
      </c>
      <c r="DS116" s="81">
        <v>0</v>
      </c>
      <c r="DT116" s="81">
        <v>0</v>
      </c>
      <c r="DU116" s="81">
        <v>0</v>
      </c>
      <c r="DV116" s="81">
        <v>0</v>
      </c>
      <c r="DW116" s="81">
        <v>0</v>
      </c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  <c r="JG116" s="18"/>
      <c r="JH116" s="18"/>
      <c r="JI116" s="18"/>
      <c r="JJ116" s="18"/>
      <c r="JK116" s="18"/>
      <c r="JL116" s="18"/>
      <c r="JM116" s="18"/>
      <c r="JN116" s="18"/>
      <c r="JO116" s="18"/>
      <c r="JP116" s="18"/>
      <c r="JQ116" s="18"/>
      <c r="JR116" s="18"/>
      <c r="JS116" s="18"/>
      <c r="JT116" s="18"/>
      <c r="JU116" s="18"/>
      <c r="JV116" s="18"/>
      <c r="JW116" s="18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18"/>
      <c r="KP116" s="18"/>
      <c r="KQ116" s="18"/>
      <c r="KR116" s="18"/>
      <c r="KS116" s="18"/>
      <c r="KT116" s="18"/>
      <c r="KU116" s="18"/>
      <c r="KV116" s="18"/>
      <c r="KW116" s="18"/>
      <c r="KX116" s="18"/>
      <c r="KY116" s="18"/>
      <c r="KZ116" s="18"/>
      <c r="LA116" s="18"/>
      <c r="LB116" s="18"/>
      <c r="LC116" s="18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18"/>
      <c r="MG116" s="18"/>
      <c r="MH116" s="18"/>
      <c r="MI116" s="18"/>
      <c r="MJ116" s="18"/>
      <c r="MK116" s="18"/>
      <c r="ML116" s="18"/>
      <c r="MM116" s="18"/>
      <c r="MN116" s="18"/>
      <c r="MO116" s="18"/>
      <c r="MP116" s="18"/>
      <c r="MQ116" s="18"/>
      <c r="MR116" s="18"/>
      <c r="MS116" s="18"/>
      <c r="MT116" s="18"/>
      <c r="MU116" s="18"/>
      <c r="MV116" s="18"/>
      <c r="MW116" s="18"/>
      <c r="MX116" s="18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18"/>
      <c r="NX116" s="18"/>
      <c r="NY116" s="18"/>
      <c r="NZ116" s="18"/>
      <c r="OA116" s="18"/>
      <c r="OB116" s="18"/>
      <c r="OC116" s="18"/>
      <c r="OD116" s="18"/>
      <c r="OE116" s="18"/>
      <c r="OF116" s="18"/>
      <c r="OG116" s="18"/>
      <c r="OH116" s="18"/>
      <c r="OI116" s="18"/>
      <c r="OJ116" s="18"/>
      <c r="OK116" s="18"/>
      <c r="OL116" s="18"/>
      <c r="OM116" s="18"/>
      <c r="ON116" s="18"/>
      <c r="OO116" s="18"/>
      <c r="OP116" s="18"/>
      <c r="OQ116" s="18"/>
      <c r="OR116" s="18"/>
      <c r="OS116" s="18"/>
      <c r="OT116" s="18"/>
      <c r="OU116" s="18"/>
      <c r="OV116" s="18"/>
      <c r="OW116" s="18"/>
      <c r="OX116" s="18"/>
      <c r="OY116" s="18"/>
      <c r="OZ116" s="18"/>
      <c r="PA116" s="18"/>
      <c r="PB116" s="18"/>
      <c r="PC116" s="18"/>
      <c r="PD116" s="18"/>
      <c r="PE116" s="18"/>
      <c r="PF116" s="18"/>
      <c r="PG116" s="18"/>
      <c r="PH116" s="18"/>
      <c r="PI116" s="18"/>
      <c r="PJ116" s="18"/>
      <c r="PK116" s="18"/>
      <c r="PL116" s="18"/>
      <c r="PM116" s="18"/>
      <c r="PN116" s="18"/>
      <c r="PO116" s="18"/>
      <c r="PP116" s="18"/>
      <c r="PQ116" s="18"/>
      <c r="PR116" s="18"/>
      <c r="PS116" s="18"/>
      <c r="PT116" s="18"/>
      <c r="PU116" s="18"/>
      <c r="PV116" s="18"/>
      <c r="PW116" s="18"/>
      <c r="PX116" s="18"/>
      <c r="PY116" s="18"/>
      <c r="PZ116" s="18"/>
      <c r="QA116" s="18"/>
      <c r="QB116" s="18"/>
      <c r="QC116" s="18"/>
      <c r="QD116" s="18"/>
      <c r="QE116" s="18"/>
      <c r="QF116" s="18"/>
      <c r="QG116" s="18"/>
      <c r="QH116" s="18"/>
      <c r="QI116" s="18"/>
      <c r="QJ116" s="18"/>
      <c r="QK116" s="18"/>
      <c r="QL116" s="18"/>
      <c r="QM116" s="18"/>
      <c r="QN116" s="18"/>
      <c r="QO116" s="18"/>
      <c r="QP116" s="18"/>
      <c r="QQ116" s="18"/>
      <c r="QR116" s="18"/>
      <c r="QS116" s="18"/>
      <c r="QT116" s="18"/>
      <c r="QU116" s="18"/>
      <c r="QV116" s="18"/>
      <c r="QW116" s="18"/>
      <c r="QX116" s="18"/>
      <c r="QY116" s="18"/>
      <c r="QZ116" s="18"/>
      <c r="RA116" s="18"/>
      <c r="RB116" s="18"/>
      <c r="RC116" s="18"/>
      <c r="RD116" s="18"/>
      <c r="RE116" s="18"/>
      <c r="RF116" s="18"/>
      <c r="RG116" s="18"/>
      <c r="RH116" s="18"/>
      <c r="RI116" s="18"/>
      <c r="RJ116" s="18"/>
      <c r="RK116" s="18"/>
      <c r="RL116" s="18"/>
      <c r="RM116" s="18"/>
      <c r="RN116" s="18"/>
      <c r="RO116" s="18"/>
      <c r="RP116" s="18"/>
      <c r="RQ116" s="18"/>
      <c r="RR116" s="18"/>
      <c r="RS116" s="18"/>
      <c r="RT116" s="18"/>
      <c r="RU116" s="18"/>
      <c r="RV116" s="18"/>
      <c r="RW116" s="18"/>
      <c r="RX116" s="18"/>
      <c r="RY116" s="18"/>
      <c r="RZ116" s="18"/>
      <c r="SA116" s="18"/>
      <c r="SB116" s="18"/>
      <c r="SC116" s="18"/>
      <c r="SD116" s="18"/>
      <c r="SE116" s="18"/>
      <c r="SF116" s="18"/>
      <c r="SG116" s="18"/>
      <c r="SH116" s="18"/>
      <c r="SI116" s="18"/>
      <c r="SJ116" s="18"/>
      <c r="SK116" s="18"/>
      <c r="SL116" s="18"/>
      <c r="SM116" s="18"/>
      <c r="SN116" s="18"/>
      <c r="SO116" s="18"/>
      <c r="SP116" s="18"/>
      <c r="SQ116" s="18"/>
      <c r="SR116" s="18"/>
      <c r="SS116" s="18"/>
      <c r="ST116" s="18"/>
      <c r="SU116" s="18"/>
      <c r="SV116" s="18"/>
      <c r="SW116" s="18"/>
      <c r="SX116" s="18"/>
      <c r="SY116" s="18"/>
      <c r="SZ116" s="18"/>
      <c r="TA116" s="18"/>
      <c r="TB116" s="18"/>
      <c r="TC116" s="18"/>
      <c r="TD116" s="18"/>
      <c r="TE116" s="18"/>
      <c r="TF116" s="18"/>
      <c r="TG116" s="18"/>
      <c r="TH116" s="18"/>
      <c r="TI116" s="18"/>
      <c r="TJ116" s="18"/>
      <c r="TK116" s="18"/>
      <c r="TL116" s="18"/>
      <c r="TM116" s="18"/>
      <c r="TN116" s="18"/>
      <c r="TO116" s="18"/>
      <c r="TP116" s="18"/>
      <c r="TQ116" s="18"/>
      <c r="TR116" s="18"/>
      <c r="TS116" s="18"/>
      <c r="TT116" s="18"/>
      <c r="TU116" s="18"/>
      <c r="TV116" s="18"/>
      <c r="TW116" s="18"/>
      <c r="TX116" s="18"/>
      <c r="TY116" s="18"/>
      <c r="TZ116" s="18"/>
      <c r="UA116" s="18"/>
      <c r="UB116" s="18"/>
      <c r="UC116" s="18"/>
      <c r="UD116" s="18"/>
      <c r="UE116" s="18"/>
      <c r="UF116" s="18"/>
      <c r="UG116" s="18"/>
      <c r="UH116" s="18"/>
      <c r="UI116" s="18"/>
      <c r="UJ116" s="18"/>
      <c r="UK116" s="18"/>
      <c r="UL116" s="18"/>
      <c r="UM116" s="18"/>
      <c r="UN116" s="18"/>
      <c r="UO116" s="18"/>
      <c r="UP116" s="18"/>
      <c r="UQ116" s="18"/>
      <c r="UR116" s="18"/>
      <c r="US116" s="18"/>
      <c r="UT116" s="18"/>
      <c r="UU116" s="18"/>
      <c r="UV116" s="18"/>
      <c r="UW116" s="18"/>
      <c r="UX116" s="18"/>
      <c r="UY116" s="18"/>
      <c r="UZ116" s="18"/>
      <c r="VA116" s="18"/>
      <c r="VB116" s="18"/>
      <c r="VC116" s="18"/>
      <c r="VD116" s="18"/>
      <c r="VE116" s="18"/>
      <c r="VF116" s="18"/>
      <c r="VG116" s="18"/>
      <c r="VH116" s="18"/>
      <c r="VI116" s="18"/>
      <c r="VJ116" s="18"/>
      <c r="VK116" s="18"/>
      <c r="VL116" s="18"/>
      <c r="VM116" s="18"/>
      <c r="VN116" s="18"/>
      <c r="VO116" s="18"/>
      <c r="VP116" s="18"/>
      <c r="VQ116" s="18"/>
      <c r="VR116" s="18"/>
      <c r="VS116" s="18"/>
      <c r="VT116" s="18"/>
      <c r="VU116" s="18"/>
      <c r="VV116" s="18"/>
      <c r="VW116" s="18"/>
      <c r="VX116" s="18"/>
      <c r="VY116" s="18"/>
      <c r="VZ116" s="18"/>
      <c r="WA116" s="18"/>
      <c r="WB116" s="18"/>
      <c r="WC116" s="18"/>
      <c r="WD116" s="18"/>
      <c r="WE116" s="18"/>
      <c r="WF116" s="18"/>
      <c r="WG116" s="18"/>
      <c r="WH116" s="18"/>
      <c r="WI116" s="18"/>
      <c r="WJ116" s="18"/>
      <c r="WK116" s="18"/>
      <c r="WL116" s="18"/>
      <c r="WM116" s="18"/>
      <c r="WN116" s="18"/>
      <c r="WO116" s="18"/>
      <c r="WP116" s="18"/>
      <c r="WQ116" s="18"/>
      <c r="WR116" s="18"/>
      <c r="WS116" s="18"/>
      <c r="WT116" s="18"/>
      <c r="WU116" s="18"/>
      <c r="WV116" s="18"/>
      <c r="WW116" s="18"/>
      <c r="WX116" s="18"/>
      <c r="WY116" s="18"/>
      <c r="WZ116" s="18"/>
      <c r="XA116" s="18"/>
      <c r="XB116" s="18"/>
      <c r="XC116" s="18"/>
      <c r="XD116" s="18"/>
      <c r="XE116" s="18"/>
      <c r="XF116" s="18"/>
      <c r="XG116" s="18"/>
      <c r="XH116" s="18"/>
      <c r="XI116" s="18"/>
      <c r="XJ116" s="18"/>
      <c r="XK116" s="18"/>
      <c r="XL116" s="18"/>
      <c r="XM116" s="18"/>
      <c r="XN116" s="18"/>
      <c r="XO116" s="18"/>
      <c r="XP116" s="18"/>
      <c r="XQ116" s="18"/>
      <c r="XR116" s="18"/>
      <c r="XS116" s="18"/>
      <c r="XT116" s="18"/>
      <c r="XU116" s="18"/>
      <c r="XV116" s="18"/>
      <c r="XW116" s="18"/>
      <c r="XX116" s="18"/>
      <c r="XY116" s="18"/>
      <c r="XZ116" s="18"/>
      <c r="YA116" s="18"/>
      <c r="YB116" s="18"/>
      <c r="YC116" s="18"/>
      <c r="YD116" s="18"/>
      <c r="YE116" s="18"/>
      <c r="YF116" s="18"/>
      <c r="YG116" s="18"/>
      <c r="YH116" s="18"/>
      <c r="YI116" s="18"/>
      <c r="YJ116" s="18"/>
      <c r="YK116" s="18"/>
      <c r="YL116" s="18"/>
      <c r="YM116" s="18"/>
      <c r="YN116" s="18"/>
      <c r="YO116" s="18"/>
      <c r="YP116" s="18"/>
      <c r="YQ116" s="18"/>
      <c r="YR116" s="18"/>
      <c r="YS116" s="18"/>
      <c r="YT116" s="18"/>
      <c r="YU116" s="18"/>
      <c r="YV116" s="18"/>
      <c r="YW116" s="18"/>
      <c r="YX116" s="18"/>
      <c r="YY116" s="18"/>
      <c r="YZ116" s="18"/>
      <c r="ZA116" s="18"/>
      <c r="ZB116" s="18"/>
      <c r="ZC116" s="18"/>
      <c r="ZD116" s="18"/>
      <c r="ZE116" s="18"/>
      <c r="ZF116" s="18"/>
      <c r="ZG116" s="18"/>
      <c r="ZH116" s="18"/>
      <c r="ZI116" s="18"/>
      <c r="ZJ116" s="18"/>
      <c r="ZK116" s="18"/>
      <c r="ZL116" s="18"/>
      <c r="ZM116" s="18"/>
      <c r="ZN116" s="18"/>
      <c r="ZO116" s="18"/>
      <c r="ZP116" s="18"/>
      <c r="ZQ116" s="18"/>
      <c r="ZR116" s="18"/>
      <c r="ZS116" s="18"/>
      <c r="ZT116" s="18"/>
      <c r="ZU116" s="18"/>
      <c r="ZV116" s="18"/>
      <c r="ZW116" s="18"/>
      <c r="ZX116" s="18"/>
      <c r="ZY116" s="18"/>
      <c r="ZZ116" s="18"/>
      <c r="AAA116" s="18"/>
      <c r="AAB116" s="18"/>
      <c r="AAC116" s="18"/>
      <c r="AAD116" s="18"/>
      <c r="AAE116" s="18"/>
      <c r="AAF116" s="18"/>
      <c r="AAG116" s="18"/>
      <c r="AAH116" s="18"/>
      <c r="AAI116" s="18"/>
      <c r="AAJ116" s="18"/>
      <c r="AAK116" s="18"/>
      <c r="AAL116" s="18"/>
      <c r="AAM116" s="18"/>
      <c r="AAN116" s="18"/>
      <c r="AAO116" s="18"/>
      <c r="AAP116" s="18"/>
      <c r="AAQ116" s="18"/>
      <c r="AAR116" s="18"/>
      <c r="AAS116" s="18"/>
      <c r="AAT116" s="18"/>
      <c r="AAU116" s="18"/>
      <c r="AAV116" s="18"/>
      <c r="AAW116" s="18"/>
      <c r="AAX116" s="18"/>
      <c r="AAY116" s="18"/>
      <c r="AAZ116" s="18"/>
      <c r="ABA116" s="18"/>
      <c r="ABB116" s="18"/>
      <c r="ABC116" s="18"/>
      <c r="ABD116" s="18"/>
      <c r="ABE116" s="18"/>
      <c r="ABF116" s="18"/>
      <c r="ABG116" s="18"/>
      <c r="ABH116" s="18"/>
      <c r="ABI116" s="18"/>
      <c r="ABJ116" s="18"/>
      <c r="ABK116" s="18"/>
      <c r="ABL116" s="18"/>
      <c r="ABM116" s="18"/>
      <c r="ABN116" s="18"/>
      <c r="ABO116" s="18"/>
      <c r="ABP116" s="18"/>
      <c r="ABQ116" s="18"/>
      <c r="ABR116" s="18"/>
      <c r="ABS116" s="18"/>
      <c r="ABT116" s="18"/>
      <c r="ABU116" s="18"/>
      <c r="ABV116" s="18"/>
      <c r="ABW116" s="18"/>
      <c r="ABX116" s="18"/>
      <c r="ABY116" s="18"/>
      <c r="ABZ116" s="18"/>
      <c r="ACA116" s="18"/>
      <c r="ACB116" s="18"/>
      <c r="ACC116" s="18"/>
      <c r="ACD116" s="18"/>
      <c r="ACE116" s="18"/>
      <c r="ACF116" s="18"/>
      <c r="ACG116" s="18"/>
      <c r="ACH116" s="18"/>
      <c r="ACI116" s="18"/>
      <c r="ACJ116" s="18"/>
      <c r="ACK116" s="18"/>
      <c r="ACL116" s="18"/>
      <c r="ACM116" s="18"/>
      <c r="ACN116" s="18"/>
      <c r="ACO116" s="18"/>
      <c r="ACP116" s="18"/>
      <c r="ACQ116" s="18"/>
      <c r="ACR116" s="18"/>
      <c r="ACS116" s="18"/>
      <c r="ACT116" s="18"/>
      <c r="ACU116" s="18"/>
      <c r="ACV116" s="18"/>
      <c r="ACW116" s="18"/>
      <c r="ACX116" s="18"/>
      <c r="ACY116" s="18"/>
      <c r="ACZ116" s="18"/>
      <c r="ADA116" s="18"/>
      <c r="ADB116" s="18"/>
      <c r="ADC116" s="18"/>
      <c r="ADD116" s="18"/>
      <c r="ADE116" s="18"/>
      <c r="ADF116" s="18"/>
      <c r="ADG116" s="18"/>
    </row>
    <row r="117" spans="1:787" x14ac:dyDescent="0.25">
      <c r="A117" s="58" t="s">
        <v>573</v>
      </c>
      <c r="B117" s="58" t="s">
        <v>574</v>
      </c>
      <c r="C117" s="58" t="s">
        <v>575</v>
      </c>
      <c r="D117" s="59">
        <v>64400</v>
      </c>
      <c r="E117" s="59" t="str">
        <f>VLOOKUP(C117,Data_PulledFromUniProt!$B$2:$E$782,4,FALSE)</f>
        <v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v>
      </c>
      <c r="F117" s="58">
        <v>6.39</v>
      </c>
      <c r="G117" s="81">
        <v>26</v>
      </c>
      <c r="H117" s="81">
        <v>0</v>
      </c>
      <c r="I117" s="81">
        <v>7</v>
      </c>
      <c r="J117" s="81">
        <v>6</v>
      </c>
      <c r="K117" s="81">
        <v>0</v>
      </c>
      <c r="L117" s="81">
        <v>6</v>
      </c>
      <c r="M117" s="81">
        <v>0</v>
      </c>
      <c r="N117" s="81">
        <v>0</v>
      </c>
      <c r="O117" s="81">
        <v>0</v>
      </c>
      <c r="P117" s="81">
        <v>0</v>
      </c>
      <c r="Q117" s="81">
        <v>0</v>
      </c>
      <c r="R117" s="81">
        <v>0</v>
      </c>
      <c r="S117" s="81">
        <v>0</v>
      </c>
      <c r="T117" s="81">
        <v>0</v>
      </c>
      <c r="U117" s="81">
        <v>0</v>
      </c>
      <c r="V117" s="81">
        <v>0</v>
      </c>
      <c r="W117" s="81">
        <v>0</v>
      </c>
      <c r="X117" s="81">
        <v>0</v>
      </c>
      <c r="Y117" s="81">
        <v>0</v>
      </c>
      <c r="Z117" s="81">
        <v>0</v>
      </c>
      <c r="AA117" s="81">
        <v>5</v>
      </c>
      <c r="AB117" s="81">
        <v>0</v>
      </c>
      <c r="AC117" s="81">
        <v>0</v>
      </c>
      <c r="AD117" s="81">
        <v>0</v>
      </c>
      <c r="AE117" s="81">
        <v>7</v>
      </c>
      <c r="AF117" s="81">
        <v>0</v>
      </c>
      <c r="AG117" s="81">
        <v>0</v>
      </c>
      <c r="AH117" s="81">
        <v>0</v>
      </c>
      <c r="AI117" s="81">
        <v>0</v>
      </c>
      <c r="AJ117" s="81">
        <v>0</v>
      </c>
      <c r="AK117" s="81">
        <v>0</v>
      </c>
      <c r="AL117" s="81">
        <v>0</v>
      </c>
      <c r="AM117" s="81">
        <v>0</v>
      </c>
      <c r="AN117" s="81">
        <v>0</v>
      </c>
      <c r="AO117" s="81">
        <v>4</v>
      </c>
      <c r="AP117" s="81">
        <v>0</v>
      </c>
      <c r="AQ117" s="81">
        <v>0</v>
      </c>
      <c r="AR117" s="81">
        <v>0</v>
      </c>
      <c r="AS117" s="81">
        <v>0</v>
      </c>
      <c r="AT117" s="81">
        <v>0</v>
      </c>
      <c r="AU117" s="81">
        <v>0</v>
      </c>
      <c r="AV117" s="81">
        <v>5</v>
      </c>
      <c r="AW117" s="81">
        <v>6</v>
      </c>
      <c r="AX117" s="81">
        <v>0</v>
      </c>
      <c r="AY117" s="81">
        <v>2</v>
      </c>
      <c r="AZ117" s="81">
        <v>0</v>
      </c>
      <c r="BA117" s="81">
        <v>0</v>
      </c>
      <c r="BB117" s="81">
        <v>0</v>
      </c>
      <c r="BC117" s="81">
        <v>0</v>
      </c>
      <c r="BD117" s="81">
        <v>0</v>
      </c>
      <c r="BE117" s="81">
        <v>0</v>
      </c>
      <c r="BF117" s="81">
        <v>11</v>
      </c>
      <c r="BG117" s="81">
        <v>0</v>
      </c>
      <c r="BH117" s="81">
        <v>0</v>
      </c>
      <c r="BI117" s="81">
        <v>0</v>
      </c>
      <c r="BJ117" s="81">
        <v>0</v>
      </c>
      <c r="BK117" s="81">
        <v>11</v>
      </c>
      <c r="BL117" s="81">
        <v>0</v>
      </c>
      <c r="BM117" s="81">
        <v>0</v>
      </c>
      <c r="BN117" s="81">
        <v>9</v>
      </c>
      <c r="BO117" s="81">
        <v>0</v>
      </c>
      <c r="BP117" s="81">
        <v>14</v>
      </c>
      <c r="BQ117" s="81">
        <v>26</v>
      </c>
      <c r="BR117" s="81">
        <v>0</v>
      </c>
      <c r="BS117" s="81">
        <v>1</v>
      </c>
      <c r="BT117" s="81">
        <v>18</v>
      </c>
      <c r="BU117" s="81">
        <v>0</v>
      </c>
      <c r="BV117" s="81">
        <v>0</v>
      </c>
      <c r="BW117" s="81">
        <v>0</v>
      </c>
      <c r="BX117" s="81">
        <v>0</v>
      </c>
      <c r="BY117" s="81">
        <v>0</v>
      </c>
      <c r="BZ117" s="81">
        <v>10</v>
      </c>
      <c r="CA117" s="81">
        <v>0</v>
      </c>
      <c r="CB117" s="81">
        <v>2</v>
      </c>
      <c r="CC117" s="81">
        <v>6</v>
      </c>
      <c r="CD117" s="81">
        <v>0</v>
      </c>
      <c r="CE117" s="81">
        <v>10</v>
      </c>
      <c r="CF117" s="81">
        <v>0</v>
      </c>
      <c r="CG117" s="81">
        <v>0</v>
      </c>
      <c r="CH117" s="81">
        <v>0</v>
      </c>
      <c r="CI117" s="81">
        <v>0</v>
      </c>
      <c r="CJ117" s="81">
        <v>0</v>
      </c>
      <c r="CK117" s="81">
        <v>0</v>
      </c>
      <c r="CL117" s="81">
        <v>0</v>
      </c>
      <c r="CM117" s="81">
        <v>0</v>
      </c>
      <c r="CN117" s="81">
        <v>0</v>
      </c>
      <c r="CO117" s="81">
        <v>5</v>
      </c>
      <c r="CP117" s="81">
        <v>0</v>
      </c>
      <c r="CQ117" s="81">
        <v>0</v>
      </c>
      <c r="CR117" s="81">
        <v>2</v>
      </c>
      <c r="CS117" s="81">
        <v>0</v>
      </c>
      <c r="CT117" s="81">
        <v>0</v>
      </c>
      <c r="CU117" s="81">
        <v>0</v>
      </c>
      <c r="CV117" s="81">
        <v>0</v>
      </c>
      <c r="CW117" s="81">
        <v>0</v>
      </c>
      <c r="CX117" s="81">
        <v>0</v>
      </c>
      <c r="CY117" s="81">
        <v>0</v>
      </c>
      <c r="CZ117" s="81">
        <v>2</v>
      </c>
      <c r="DA117" s="81">
        <v>0</v>
      </c>
      <c r="DB117" s="81">
        <v>0</v>
      </c>
      <c r="DC117" s="81">
        <v>0</v>
      </c>
      <c r="DD117" s="81">
        <v>0</v>
      </c>
      <c r="DE117" s="81">
        <v>1</v>
      </c>
      <c r="DF117" s="81">
        <v>0</v>
      </c>
      <c r="DG117" s="81">
        <v>2</v>
      </c>
      <c r="DH117" s="81">
        <v>0</v>
      </c>
      <c r="DI117" s="81">
        <v>0</v>
      </c>
      <c r="DJ117" s="81">
        <v>0</v>
      </c>
      <c r="DK117" s="81">
        <v>0</v>
      </c>
      <c r="DL117" s="81">
        <v>0</v>
      </c>
      <c r="DM117" s="81">
        <v>2</v>
      </c>
      <c r="DN117" s="81">
        <v>0</v>
      </c>
      <c r="DO117" s="81">
        <v>0</v>
      </c>
      <c r="DP117" s="81">
        <v>0</v>
      </c>
      <c r="DQ117" s="81">
        <v>0</v>
      </c>
      <c r="DR117" s="81">
        <v>0</v>
      </c>
      <c r="DS117" s="81">
        <v>0</v>
      </c>
      <c r="DT117" s="81">
        <v>0</v>
      </c>
      <c r="DU117" s="81">
        <v>0</v>
      </c>
      <c r="DV117" s="81">
        <v>1</v>
      </c>
      <c r="DW117" s="81">
        <v>0</v>
      </c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  <c r="JG117" s="18"/>
      <c r="JH117" s="18"/>
      <c r="JI117" s="18"/>
      <c r="JJ117" s="18"/>
      <c r="JK117" s="18"/>
      <c r="JL117" s="18"/>
      <c r="JM117" s="18"/>
      <c r="JN117" s="18"/>
      <c r="JO117" s="18"/>
      <c r="JP117" s="18"/>
      <c r="JQ117" s="18"/>
      <c r="JR117" s="18"/>
      <c r="JS117" s="18"/>
      <c r="JT117" s="18"/>
      <c r="JU117" s="18"/>
      <c r="JV117" s="18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18"/>
      <c r="KP117" s="18"/>
      <c r="KQ117" s="18"/>
      <c r="KR117" s="18"/>
      <c r="KS117" s="18"/>
      <c r="KT117" s="18"/>
      <c r="KU117" s="18"/>
      <c r="KV117" s="18"/>
      <c r="KW117" s="18"/>
      <c r="KX117" s="18"/>
      <c r="KY117" s="18"/>
      <c r="KZ117" s="18"/>
      <c r="LA117" s="18"/>
      <c r="LB117" s="18"/>
      <c r="LC117" s="18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18"/>
      <c r="MG117" s="18"/>
      <c r="MH117" s="18"/>
      <c r="MI117" s="18"/>
      <c r="MJ117" s="18"/>
      <c r="MK117" s="18"/>
      <c r="ML117" s="18"/>
      <c r="MM117" s="18"/>
      <c r="MN117" s="18"/>
      <c r="MO117" s="18"/>
      <c r="MP117" s="18"/>
      <c r="MQ117" s="18"/>
      <c r="MR117" s="18"/>
      <c r="MS117" s="18"/>
      <c r="MT117" s="18"/>
      <c r="MU117" s="18"/>
      <c r="MV117" s="18"/>
      <c r="MW117" s="18"/>
      <c r="MX117" s="18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18"/>
      <c r="NX117" s="18"/>
      <c r="NY117" s="18"/>
      <c r="NZ117" s="18"/>
      <c r="OA117" s="18"/>
      <c r="OB117" s="18"/>
      <c r="OC117" s="18"/>
      <c r="OD117" s="18"/>
      <c r="OE117" s="18"/>
      <c r="OF117" s="18"/>
      <c r="OG117" s="18"/>
      <c r="OH117" s="18"/>
      <c r="OI117" s="18"/>
      <c r="OJ117" s="18"/>
      <c r="OK117" s="18"/>
      <c r="OL117" s="18"/>
      <c r="OM117" s="18"/>
      <c r="ON117" s="18"/>
      <c r="OO117" s="18"/>
      <c r="OP117" s="18"/>
      <c r="OQ117" s="18"/>
      <c r="OR117" s="18"/>
      <c r="OS117" s="18"/>
      <c r="OT117" s="18"/>
      <c r="OU117" s="18"/>
      <c r="OV117" s="18"/>
      <c r="OW117" s="18"/>
      <c r="OX117" s="18"/>
      <c r="OY117" s="18"/>
      <c r="OZ117" s="18"/>
      <c r="PA117" s="18"/>
      <c r="PB117" s="18"/>
      <c r="PC117" s="18"/>
      <c r="PD117" s="18"/>
      <c r="PE117" s="18"/>
      <c r="PF117" s="18"/>
      <c r="PG117" s="18"/>
      <c r="PH117" s="18"/>
      <c r="PI117" s="18"/>
      <c r="PJ117" s="18"/>
      <c r="PK117" s="18"/>
      <c r="PL117" s="18"/>
      <c r="PM117" s="18"/>
      <c r="PN117" s="18"/>
      <c r="PO117" s="18"/>
      <c r="PP117" s="18"/>
      <c r="PQ117" s="18"/>
      <c r="PR117" s="18"/>
      <c r="PS117" s="18"/>
      <c r="PT117" s="18"/>
      <c r="PU117" s="18"/>
      <c r="PV117" s="18"/>
      <c r="PW117" s="18"/>
      <c r="PX117" s="18"/>
      <c r="PY117" s="18"/>
      <c r="PZ117" s="18"/>
      <c r="QA117" s="18"/>
      <c r="QB117" s="18"/>
      <c r="QC117" s="18"/>
      <c r="QD117" s="18"/>
      <c r="QE117" s="18"/>
      <c r="QF117" s="18"/>
      <c r="QG117" s="18"/>
      <c r="QH117" s="18"/>
      <c r="QI117" s="18"/>
      <c r="QJ117" s="18"/>
      <c r="QK117" s="18"/>
      <c r="QL117" s="18"/>
      <c r="QM117" s="18"/>
      <c r="QN117" s="18"/>
      <c r="QO117" s="18"/>
      <c r="QP117" s="18"/>
      <c r="QQ117" s="18"/>
      <c r="QR117" s="18"/>
      <c r="QS117" s="18"/>
      <c r="QT117" s="18"/>
      <c r="QU117" s="18"/>
      <c r="QV117" s="18"/>
      <c r="QW117" s="18"/>
      <c r="QX117" s="18"/>
      <c r="QY117" s="18"/>
      <c r="QZ117" s="18"/>
      <c r="RA117" s="18"/>
      <c r="RB117" s="18"/>
      <c r="RC117" s="18"/>
      <c r="RD117" s="18"/>
      <c r="RE117" s="18"/>
      <c r="RF117" s="18"/>
      <c r="RG117" s="18"/>
      <c r="RH117" s="18"/>
      <c r="RI117" s="18"/>
      <c r="RJ117" s="18"/>
      <c r="RK117" s="18"/>
      <c r="RL117" s="18"/>
      <c r="RM117" s="18"/>
      <c r="RN117" s="18"/>
      <c r="RO117" s="18"/>
      <c r="RP117" s="18"/>
      <c r="RQ117" s="18"/>
      <c r="RR117" s="18"/>
      <c r="RS117" s="18"/>
      <c r="RT117" s="18"/>
      <c r="RU117" s="18"/>
      <c r="RV117" s="18"/>
      <c r="RW117" s="18"/>
      <c r="RX117" s="18"/>
      <c r="RY117" s="18"/>
      <c r="RZ117" s="18"/>
      <c r="SA117" s="18"/>
      <c r="SB117" s="18"/>
      <c r="SC117" s="18"/>
      <c r="SD117" s="18"/>
      <c r="SE117" s="18"/>
      <c r="SF117" s="18"/>
      <c r="SG117" s="18"/>
      <c r="SH117" s="18"/>
      <c r="SI117" s="18"/>
      <c r="SJ117" s="18"/>
      <c r="SK117" s="18"/>
      <c r="SL117" s="18"/>
      <c r="SM117" s="18"/>
      <c r="SN117" s="18"/>
      <c r="SO117" s="18"/>
      <c r="SP117" s="18"/>
      <c r="SQ117" s="18"/>
      <c r="SR117" s="18"/>
      <c r="SS117" s="18"/>
      <c r="ST117" s="18"/>
      <c r="SU117" s="18"/>
      <c r="SV117" s="18"/>
      <c r="SW117" s="18"/>
      <c r="SX117" s="18"/>
      <c r="SY117" s="18"/>
      <c r="SZ117" s="18"/>
      <c r="TA117" s="18"/>
      <c r="TB117" s="18"/>
      <c r="TC117" s="18"/>
      <c r="TD117" s="18"/>
      <c r="TE117" s="18"/>
      <c r="TF117" s="18"/>
      <c r="TG117" s="18"/>
      <c r="TH117" s="18"/>
      <c r="TI117" s="18"/>
      <c r="TJ117" s="18"/>
      <c r="TK117" s="18"/>
      <c r="TL117" s="18"/>
      <c r="TM117" s="18"/>
      <c r="TN117" s="18"/>
      <c r="TO117" s="18"/>
      <c r="TP117" s="18"/>
      <c r="TQ117" s="18"/>
      <c r="TR117" s="18"/>
      <c r="TS117" s="18"/>
      <c r="TT117" s="18"/>
      <c r="TU117" s="18"/>
      <c r="TV117" s="18"/>
      <c r="TW117" s="18"/>
      <c r="TX117" s="18"/>
      <c r="TY117" s="18"/>
      <c r="TZ117" s="18"/>
      <c r="UA117" s="18"/>
      <c r="UB117" s="18"/>
      <c r="UC117" s="18"/>
      <c r="UD117" s="18"/>
      <c r="UE117" s="18"/>
      <c r="UF117" s="18"/>
      <c r="UG117" s="18"/>
      <c r="UH117" s="18"/>
      <c r="UI117" s="18"/>
      <c r="UJ117" s="18"/>
      <c r="UK117" s="18"/>
      <c r="UL117" s="18"/>
      <c r="UM117" s="18"/>
      <c r="UN117" s="18"/>
      <c r="UO117" s="18"/>
      <c r="UP117" s="18"/>
      <c r="UQ117" s="18"/>
      <c r="UR117" s="18"/>
      <c r="US117" s="18"/>
      <c r="UT117" s="18"/>
      <c r="UU117" s="18"/>
      <c r="UV117" s="18"/>
      <c r="UW117" s="18"/>
      <c r="UX117" s="18"/>
      <c r="UY117" s="18"/>
      <c r="UZ117" s="18"/>
      <c r="VA117" s="18"/>
      <c r="VB117" s="18"/>
      <c r="VC117" s="18"/>
      <c r="VD117" s="18"/>
      <c r="VE117" s="18"/>
      <c r="VF117" s="18"/>
      <c r="VG117" s="18"/>
      <c r="VH117" s="18"/>
      <c r="VI117" s="18"/>
      <c r="VJ117" s="18"/>
      <c r="VK117" s="18"/>
      <c r="VL117" s="18"/>
      <c r="VM117" s="18"/>
      <c r="VN117" s="18"/>
      <c r="VO117" s="18"/>
      <c r="VP117" s="18"/>
      <c r="VQ117" s="18"/>
      <c r="VR117" s="18"/>
      <c r="VS117" s="18"/>
      <c r="VT117" s="18"/>
      <c r="VU117" s="18"/>
      <c r="VV117" s="18"/>
      <c r="VW117" s="18"/>
      <c r="VX117" s="18"/>
      <c r="VY117" s="18"/>
      <c r="VZ117" s="18"/>
      <c r="WA117" s="18"/>
      <c r="WB117" s="18"/>
      <c r="WC117" s="18"/>
      <c r="WD117" s="18"/>
      <c r="WE117" s="18"/>
      <c r="WF117" s="18"/>
      <c r="WG117" s="18"/>
      <c r="WH117" s="18"/>
      <c r="WI117" s="18"/>
      <c r="WJ117" s="18"/>
      <c r="WK117" s="18"/>
      <c r="WL117" s="18"/>
      <c r="WM117" s="18"/>
      <c r="WN117" s="18"/>
      <c r="WO117" s="18"/>
      <c r="WP117" s="18"/>
      <c r="WQ117" s="18"/>
      <c r="WR117" s="18"/>
      <c r="WS117" s="18"/>
      <c r="WT117" s="18"/>
      <c r="WU117" s="18"/>
      <c r="WV117" s="18"/>
      <c r="WW117" s="18"/>
      <c r="WX117" s="18"/>
      <c r="WY117" s="18"/>
      <c r="WZ117" s="18"/>
      <c r="XA117" s="18"/>
      <c r="XB117" s="18"/>
      <c r="XC117" s="18"/>
      <c r="XD117" s="18"/>
      <c r="XE117" s="18"/>
      <c r="XF117" s="18"/>
      <c r="XG117" s="18"/>
      <c r="XH117" s="18"/>
      <c r="XI117" s="18"/>
      <c r="XJ117" s="18"/>
      <c r="XK117" s="18"/>
      <c r="XL117" s="18"/>
      <c r="XM117" s="18"/>
      <c r="XN117" s="18"/>
      <c r="XO117" s="18"/>
      <c r="XP117" s="18"/>
      <c r="XQ117" s="18"/>
      <c r="XR117" s="18"/>
      <c r="XS117" s="18"/>
      <c r="XT117" s="18"/>
      <c r="XU117" s="18"/>
      <c r="XV117" s="18"/>
      <c r="XW117" s="18"/>
      <c r="XX117" s="18"/>
      <c r="XY117" s="18"/>
      <c r="XZ117" s="18"/>
      <c r="YA117" s="18"/>
      <c r="YB117" s="18"/>
      <c r="YC117" s="18"/>
      <c r="YD117" s="18"/>
      <c r="YE117" s="18"/>
      <c r="YF117" s="18"/>
      <c r="YG117" s="18"/>
      <c r="YH117" s="18"/>
      <c r="YI117" s="18"/>
      <c r="YJ117" s="18"/>
      <c r="YK117" s="18"/>
      <c r="YL117" s="18"/>
      <c r="YM117" s="18"/>
      <c r="YN117" s="18"/>
      <c r="YO117" s="18"/>
      <c r="YP117" s="18"/>
      <c r="YQ117" s="18"/>
      <c r="YR117" s="18"/>
      <c r="YS117" s="18"/>
      <c r="YT117" s="18"/>
      <c r="YU117" s="18"/>
      <c r="YV117" s="18"/>
      <c r="YW117" s="18"/>
      <c r="YX117" s="18"/>
      <c r="YY117" s="18"/>
      <c r="YZ117" s="18"/>
      <c r="ZA117" s="18"/>
      <c r="ZB117" s="18"/>
      <c r="ZC117" s="18"/>
      <c r="ZD117" s="18"/>
      <c r="ZE117" s="18"/>
      <c r="ZF117" s="18"/>
      <c r="ZG117" s="18"/>
      <c r="ZH117" s="18"/>
      <c r="ZI117" s="18"/>
      <c r="ZJ117" s="18"/>
      <c r="ZK117" s="18"/>
      <c r="ZL117" s="18"/>
      <c r="ZM117" s="18"/>
      <c r="ZN117" s="18"/>
      <c r="ZO117" s="18"/>
      <c r="ZP117" s="18"/>
      <c r="ZQ117" s="18"/>
      <c r="ZR117" s="18"/>
      <c r="ZS117" s="18"/>
      <c r="ZT117" s="18"/>
      <c r="ZU117" s="18"/>
      <c r="ZV117" s="18"/>
      <c r="ZW117" s="18"/>
      <c r="ZX117" s="18"/>
      <c r="ZY117" s="18"/>
      <c r="ZZ117" s="18"/>
      <c r="AAA117" s="18"/>
      <c r="AAB117" s="18"/>
      <c r="AAC117" s="18"/>
      <c r="AAD117" s="18"/>
      <c r="AAE117" s="18"/>
      <c r="AAF117" s="18"/>
      <c r="AAG117" s="18"/>
      <c r="AAH117" s="18"/>
      <c r="AAI117" s="18"/>
      <c r="AAJ117" s="18"/>
      <c r="AAK117" s="18"/>
      <c r="AAL117" s="18"/>
      <c r="AAM117" s="18"/>
      <c r="AAN117" s="18"/>
      <c r="AAO117" s="18"/>
      <c r="AAP117" s="18"/>
      <c r="AAQ117" s="18"/>
      <c r="AAR117" s="18"/>
      <c r="AAS117" s="18"/>
      <c r="AAT117" s="18"/>
      <c r="AAU117" s="18"/>
      <c r="AAV117" s="18"/>
      <c r="AAW117" s="18"/>
      <c r="AAX117" s="18"/>
      <c r="AAY117" s="18"/>
      <c r="AAZ117" s="18"/>
      <c r="ABA117" s="18"/>
      <c r="ABB117" s="18"/>
      <c r="ABC117" s="18"/>
      <c r="ABD117" s="18"/>
      <c r="ABE117" s="18"/>
      <c r="ABF117" s="18"/>
      <c r="ABG117" s="18"/>
      <c r="ABH117" s="18"/>
      <c r="ABI117" s="18"/>
      <c r="ABJ117" s="18"/>
      <c r="ABK117" s="18"/>
      <c r="ABL117" s="18"/>
      <c r="ABM117" s="18"/>
      <c r="ABN117" s="18"/>
      <c r="ABO117" s="18"/>
      <c r="ABP117" s="18"/>
      <c r="ABQ117" s="18"/>
      <c r="ABR117" s="18"/>
      <c r="ABS117" s="18"/>
      <c r="ABT117" s="18"/>
      <c r="ABU117" s="18"/>
      <c r="ABV117" s="18"/>
      <c r="ABW117" s="18"/>
      <c r="ABX117" s="18"/>
      <c r="ABY117" s="18"/>
      <c r="ABZ117" s="18"/>
      <c r="ACA117" s="18"/>
      <c r="ACB117" s="18"/>
      <c r="ACC117" s="18"/>
      <c r="ACD117" s="18"/>
      <c r="ACE117" s="18"/>
      <c r="ACF117" s="18"/>
      <c r="ACG117" s="18"/>
      <c r="ACH117" s="18"/>
      <c r="ACI117" s="18"/>
      <c r="ACJ117" s="18"/>
      <c r="ACK117" s="18"/>
      <c r="ACL117" s="18"/>
      <c r="ACM117" s="18"/>
      <c r="ACN117" s="18"/>
      <c r="ACO117" s="18"/>
      <c r="ACP117" s="18"/>
      <c r="ACQ117" s="18"/>
      <c r="ACR117" s="18"/>
      <c r="ACS117" s="18"/>
      <c r="ACT117" s="18"/>
      <c r="ACU117" s="18"/>
      <c r="ACV117" s="18"/>
      <c r="ACW117" s="18"/>
      <c r="ACX117" s="18"/>
      <c r="ACY117" s="18"/>
      <c r="ACZ117" s="18"/>
      <c r="ADA117" s="18"/>
      <c r="ADB117" s="18"/>
      <c r="ADC117" s="18"/>
      <c r="ADD117" s="18"/>
      <c r="ADE117" s="18"/>
      <c r="ADF117" s="18"/>
      <c r="ADG117" s="18"/>
    </row>
    <row r="118" spans="1:787" x14ac:dyDescent="0.25">
      <c r="A118" s="58" t="s">
        <v>576</v>
      </c>
      <c r="B118" s="58" t="s">
        <v>577</v>
      </c>
      <c r="C118" s="58" t="s">
        <v>578</v>
      </c>
      <c r="D118" s="59">
        <v>22500</v>
      </c>
      <c r="E118" s="59" t="str">
        <f>VLOOKUP(C118,Data_PulledFromUniProt!$B$2:$E$782,4,FALSE)</f>
        <v>MELWGAYLLLCLFSLLTQVTTEPPTQKPKKIVNAKKDVVNTKMFEELKSRLDTLAQEVALLKEQQALQTVCLKGTKVHMKCFLAFTQTKTFHEASEDCISRGGTLGTPQTGSENDALYEYLRQSVGNEAEIWLGLNDMAAEGTWVDMTGARIAYKNWETEITAQPDGGKTENCAVLSGAANGKWFDKRCRDQLPYICQFGIV</v>
      </c>
      <c r="F118" s="58">
        <v>5.66</v>
      </c>
      <c r="G118" s="81">
        <v>0</v>
      </c>
      <c r="H118" s="81">
        <v>0</v>
      </c>
      <c r="I118" s="81">
        <v>0</v>
      </c>
      <c r="J118" s="81">
        <v>0</v>
      </c>
      <c r="K118" s="81">
        <v>0</v>
      </c>
      <c r="L118" s="81">
        <v>0</v>
      </c>
      <c r="M118" s="81">
        <v>11</v>
      </c>
      <c r="N118" s="81">
        <v>14</v>
      </c>
      <c r="O118" s="81">
        <v>14</v>
      </c>
      <c r="P118" s="81">
        <v>0</v>
      </c>
      <c r="Q118" s="81">
        <v>0</v>
      </c>
      <c r="R118" s="81">
        <v>0</v>
      </c>
      <c r="S118" s="81">
        <v>0</v>
      </c>
      <c r="T118" s="81">
        <v>0</v>
      </c>
      <c r="U118" s="81">
        <v>0</v>
      </c>
      <c r="V118" s="81">
        <v>1</v>
      </c>
      <c r="W118" s="81">
        <v>0</v>
      </c>
      <c r="X118" s="81">
        <v>13</v>
      </c>
      <c r="Y118" s="81">
        <v>0</v>
      </c>
      <c r="Z118" s="81">
        <v>0</v>
      </c>
      <c r="AA118" s="81">
        <v>0</v>
      </c>
      <c r="AB118" s="81">
        <v>0</v>
      </c>
      <c r="AC118" s="81">
        <v>0</v>
      </c>
      <c r="AD118" s="81">
        <v>9</v>
      </c>
      <c r="AE118" s="81">
        <v>0</v>
      </c>
      <c r="AF118" s="81">
        <v>0</v>
      </c>
      <c r="AG118" s="81">
        <v>0</v>
      </c>
      <c r="AH118" s="81">
        <v>0</v>
      </c>
      <c r="AI118" s="81">
        <v>0</v>
      </c>
      <c r="AJ118" s="81">
        <v>0</v>
      </c>
      <c r="AK118" s="81">
        <v>0</v>
      </c>
      <c r="AL118" s="81">
        <v>0</v>
      </c>
      <c r="AM118" s="81">
        <v>0</v>
      </c>
      <c r="AN118" s="81">
        <v>0</v>
      </c>
      <c r="AO118" s="81">
        <v>0</v>
      </c>
      <c r="AP118" s="81">
        <v>0</v>
      </c>
      <c r="AQ118" s="81">
        <v>0</v>
      </c>
      <c r="AR118" s="81">
        <v>0</v>
      </c>
      <c r="AS118" s="81">
        <v>11.5</v>
      </c>
      <c r="AT118" s="81">
        <v>0</v>
      </c>
      <c r="AU118" s="81">
        <v>0</v>
      </c>
      <c r="AV118" s="81">
        <v>0</v>
      </c>
      <c r="AW118" s="81">
        <v>0</v>
      </c>
      <c r="AX118" s="81">
        <v>0</v>
      </c>
      <c r="AY118" s="81">
        <v>0</v>
      </c>
      <c r="AZ118" s="81">
        <v>0</v>
      </c>
      <c r="BA118" s="81">
        <v>0</v>
      </c>
      <c r="BB118" s="81">
        <v>0</v>
      </c>
      <c r="BC118" s="81">
        <v>0</v>
      </c>
      <c r="BD118" s="81">
        <v>0</v>
      </c>
      <c r="BE118" s="81">
        <v>12</v>
      </c>
      <c r="BF118" s="81">
        <v>0</v>
      </c>
      <c r="BG118" s="81">
        <v>0</v>
      </c>
      <c r="BH118" s="81">
        <v>1</v>
      </c>
      <c r="BI118" s="81">
        <v>4</v>
      </c>
      <c r="BJ118" s="81">
        <v>18</v>
      </c>
      <c r="BK118" s="81">
        <v>0</v>
      </c>
      <c r="BL118" s="81">
        <v>0</v>
      </c>
      <c r="BM118" s="81">
        <v>0</v>
      </c>
      <c r="BN118" s="81">
        <v>0</v>
      </c>
      <c r="BO118" s="81">
        <v>0</v>
      </c>
      <c r="BP118" s="81">
        <v>0</v>
      </c>
      <c r="BQ118" s="81">
        <v>0</v>
      </c>
      <c r="BR118" s="81">
        <v>0</v>
      </c>
      <c r="BS118" s="81">
        <v>0</v>
      </c>
      <c r="BT118" s="81">
        <v>7</v>
      </c>
      <c r="BU118" s="81">
        <v>0</v>
      </c>
      <c r="BV118" s="81">
        <v>0</v>
      </c>
      <c r="BW118" s="81">
        <v>0</v>
      </c>
      <c r="BX118" s="81">
        <v>0</v>
      </c>
      <c r="BY118" s="81">
        <v>0</v>
      </c>
      <c r="BZ118" s="81">
        <v>0</v>
      </c>
      <c r="CA118" s="81">
        <v>0</v>
      </c>
      <c r="CB118" s="81">
        <v>0</v>
      </c>
      <c r="CC118" s="81">
        <v>0</v>
      </c>
      <c r="CD118" s="81">
        <v>0</v>
      </c>
      <c r="CE118" s="81">
        <v>0</v>
      </c>
      <c r="CF118" s="81">
        <v>0</v>
      </c>
      <c r="CG118" s="81">
        <v>0</v>
      </c>
      <c r="CH118" s="81">
        <v>0</v>
      </c>
      <c r="CI118" s="81">
        <v>0</v>
      </c>
      <c r="CJ118" s="81">
        <v>1</v>
      </c>
      <c r="CK118" s="81">
        <v>0</v>
      </c>
      <c r="CL118" s="81">
        <v>20</v>
      </c>
      <c r="CM118" s="81">
        <v>0</v>
      </c>
      <c r="CN118" s="81">
        <v>0</v>
      </c>
      <c r="CO118" s="81">
        <v>0</v>
      </c>
      <c r="CP118" s="81">
        <v>0</v>
      </c>
      <c r="CQ118" s="81">
        <v>0</v>
      </c>
      <c r="CR118" s="81">
        <v>0</v>
      </c>
      <c r="CS118" s="81">
        <v>0</v>
      </c>
      <c r="CT118" s="81">
        <v>0</v>
      </c>
      <c r="CU118" s="81">
        <v>0</v>
      </c>
      <c r="CV118" s="81">
        <v>0</v>
      </c>
      <c r="CW118" s="81">
        <v>0</v>
      </c>
      <c r="CX118" s="81">
        <v>0</v>
      </c>
      <c r="CY118" s="81">
        <v>0</v>
      </c>
      <c r="CZ118" s="81">
        <v>0</v>
      </c>
      <c r="DA118" s="81">
        <v>0</v>
      </c>
      <c r="DB118" s="81">
        <v>0</v>
      </c>
      <c r="DC118" s="81">
        <v>0</v>
      </c>
      <c r="DD118" s="81">
        <v>0</v>
      </c>
      <c r="DE118" s="81">
        <v>0</v>
      </c>
      <c r="DF118" s="81">
        <v>3</v>
      </c>
      <c r="DG118" s="81">
        <v>0</v>
      </c>
      <c r="DH118" s="81">
        <v>0</v>
      </c>
      <c r="DI118" s="81">
        <v>0</v>
      </c>
      <c r="DJ118" s="81">
        <v>0</v>
      </c>
      <c r="DK118" s="81">
        <v>0</v>
      </c>
      <c r="DL118" s="81">
        <v>0</v>
      </c>
      <c r="DM118" s="81">
        <v>0</v>
      </c>
      <c r="DN118" s="81">
        <v>0</v>
      </c>
      <c r="DO118" s="81">
        <v>0</v>
      </c>
      <c r="DP118" s="81">
        <v>16</v>
      </c>
      <c r="DQ118" s="81">
        <v>0</v>
      </c>
      <c r="DR118" s="81">
        <v>0</v>
      </c>
      <c r="DS118" s="81">
        <v>0</v>
      </c>
      <c r="DT118" s="81">
        <v>0</v>
      </c>
      <c r="DU118" s="81">
        <v>0</v>
      </c>
      <c r="DV118" s="81">
        <v>0</v>
      </c>
      <c r="DW118" s="81">
        <v>0</v>
      </c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  <c r="JG118" s="18"/>
      <c r="JH118" s="18"/>
      <c r="JI118" s="18"/>
      <c r="JJ118" s="18"/>
      <c r="JK118" s="18"/>
      <c r="JL118" s="18"/>
      <c r="JM118" s="18"/>
      <c r="JN118" s="18"/>
      <c r="JO118" s="18"/>
      <c r="JP118" s="18"/>
      <c r="JQ118" s="18"/>
      <c r="JR118" s="18"/>
      <c r="JS118" s="18"/>
      <c r="JT118" s="18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18"/>
      <c r="KP118" s="18"/>
      <c r="KQ118" s="18"/>
      <c r="KR118" s="18"/>
      <c r="KS118" s="18"/>
      <c r="KT118" s="18"/>
      <c r="KU118" s="18"/>
      <c r="KV118" s="18"/>
      <c r="KW118" s="18"/>
      <c r="KX118" s="18"/>
      <c r="KY118" s="18"/>
      <c r="KZ118" s="18"/>
      <c r="LA118" s="18"/>
      <c r="LB118" s="18"/>
      <c r="LC118" s="18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18"/>
      <c r="MG118" s="18"/>
      <c r="MH118" s="18"/>
      <c r="MI118" s="18"/>
      <c r="MJ118" s="18"/>
      <c r="MK118" s="18"/>
      <c r="ML118" s="18"/>
      <c r="MM118" s="18"/>
      <c r="MN118" s="18"/>
      <c r="MO118" s="18"/>
      <c r="MP118" s="18"/>
      <c r="MQ118" s="18"/>
      <c r="MR118" s="18"/>
      <c r="MS118" s="18"/>
      <c r="MT118" s="18"/>
      <c r="MU118" s="18"/>
      <c r="MV118" s="18"/>
      <c r="MW118" s="18"/>
      <c r="MX118" s="18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18"/>
      <c r="NX118" s="18"/>
      <c r="NY118" s="18"/>
      <c r="NZ118" s="18"/>
      <c r="OA118" s="18"/>
      <c r="OB118" s="18"/>
      <c r="OC118" s="18"/>
      <c r="OD118" s="18"/>
      <c r="OE118" s="18"/>
      <c r="OF118" s="18"/>
      <c r="OG118" s="18"/>
      <c r="OH118" s="18"/>
      <c r="OI118" s="18"/>
      <c r="OJ118" s="18"/>
      <c r="OK118" s="18"/>
      <c r="OL118" s="18"/>
      <c r="OM118" s="18"/>
      <c r="ON118" s="18"/>
      <c r="OO118" s="18"/>
      <c r="OP118" s="18"/>
      <c r="OQ118" s="18"/>
      <c r="OR118" s="18"/>
      <c r="OS118" s="18"/>
      <c r="OT118" s="18"/>
      <c r="OU118" s="18"/>
      <c r="OV118" s="18"/>
      <c r="OW118" s="18"/>
      <c r="OX118" s="18"/>
      <c r="OY118" s="18"/>
      <c r="OZ118" s="18"/>
      <c r="PA118" s="18"/>
      <c r="PB118" s="18"/>
      <c r="PC118" s="18"/>
      <c r="PD118" s="18"/>
      <c r="PE118" s="18"/>
      <c r="PF118" s="18"/>
      <c r="PG118" s="18"/>
      <c r="PH118" s="18"/>
      <c r="PI118" s="18"/>
      <c r="PJ118" s="18"/>
      <c r="PK118" s="18"/>
      <c r="PL118" s="18"/>
      <c r="PM118" s="18"/>
      <c r="PN118" s="18"/>
      <c r="PO118" s="18"/>
      <c r="PP118" s="18"/>
      <c r="PQ118" s="18"/>
      <c r="PR118" s="18"/>
      <c r="PS118" s="18"/>
      <c r="PT118" s="18"/>
      <c r="PU118" s="18"/>
      <c r="PV118" s="18"/>
      <c r="PW118" s="18"/>
      <c r="PX118" s="18"/>
      <c r="PY118" s="18"/>
      <c r="PZ118" s="18"/>
      <c r="QA118" s="18"/>
      <c r="QB118" s="18"/>
      <c r="QC118" s="18"/>
      <c r="QD118" s="18"/>
      <c r="QE118" s="18"/>
      <c r="QF118" s="18"/>
      <c r="QG118" s="18"/>
      <c r="QH118" s="18"/>
      <c r="QI118" s="18"/>
      <c r="QJ118" s="18"/>
      <c r="QK118" s="18"/>
      <c r="QL118" s="18"/>
      <c r="QM118" s="18"/>
      <c r="QN118" s="18"/>
      <c r="QO118" s="18"/>
      <c r="QP118" s="18"/>
      <c r="QQ118" s="18"/>
      <c r="QR118" s="18"/>
      <c r="QS118" s="18"/>
      <c r="QT118" s="18"/>
      <c r="QU118" s="18"/>
      <c r="QV118" s="18"/>
      <c r="QW118" s="18"/>
      <c r="QX118" s="18"/>
      <c r="QY118" s="18"/>
      <c r="QZ118" s="18"/>
      <c r="RA118" s="18"/>
      <c r="RB118" s="18"/>
      <c r="RC118" s="18"/>
      <c r="RD118" s="18"/>
      <c r="RE118" s="18"/>
      <c r="RF118" s="18"/>
      <c r="RG118" s="18"/>
      <c r="RH118" s="18"/>
      <c r="RI118" s="18"/>
      <c r="RJ118" s="18"/>
      <c r="RK118" s="18"/>
      <c r="RL118" s="18"/>
      <c r="RM118" s="18"/>
      <c r="RN118" s="18"/>
      <c r="RO118" s="18"/>
      <c r="RP118" s="18"/>
      <c r="RQ118" s="18"/>
      <c r="RR118" s="18"/>
      <c r="RS118" s="18"/>
      <c r="RT118" s="18"/>
      <c r="RU118" s="18"/>
      <c r="RV118" s="18"/>
      <c r="RW118" s="18"/>
      <c r="RX118" s="18"/>
      <c r="RY118" s="18"/>
      <c r="RZ118" s="18"/>
      <c r="SA118" s="18"/>
      <c r="SB118" s="18"/>
      <c r="SC118" s="18"/>
      <c r="SD118" s="18"/>
      <c r="SE118" s="18"/>
      <c r="SF118" s="18"/>
      <c r="SG118" s="18"/>
      <c r="SH118" s="18"/>
      <c r="SI118" s="18"/>
      <c r="SJ118" s="18"/>
      <c r="SK118" s="18"/>
      <c r="SL118" s="18"/>
      <c r="SM118" s="18"/>
      <c r="SN118" s="18"/>
      <c r="SO118" s="18"/>
      <c r="SP118" s="18"/>
      <c r="SQ118" s="18"/>
      <c r="SR118" s="18"/>
      <c r="SS118" s="18"/>
      <c r="ST118" s="18"/>
      <c r="SU118" s="18"/>
      <c r="SV118" s="18"/>
      <c r="SW118" s="18"/>
      <c r="SX118" s="18"/>
      <c r="SY118" s="18"/>
      <c r="SZ118" s="18"/>
      <c r="TA118" s="18"/>
      <c r="TB118" s="18"/>
      <c r="TC118" s="18"/>
      <c r="TD118" s="18"/>
      <c r="TE118" s="18"/>
      <c r="TF118" s="18"/>
      <c r="TG118" s="18"/>
      <c r="TH118" s="18"/>
      <c r="TI118" s="18"/>
      <c r="TJ118" s="18"/>
      <c r="TK118" s="18"/>
      <c r="TL118" s="18"/>
      <c r="TM118" s="18"/>
      <c r="TN118" s="18"/>
      <c r="TO118" s="18"/>
      <c r="TP118" s="18"/>
      <c r="TQ118" s="18"/>
      <c r="TR118" s="18"/>
      <c r="TS118" s="18"/>
      <c r="TT118" s="18"/>
      <c r="TU118" s="18"/>
      <c r="TV118" s="18"/>
      <c r="TW118" s="18"/>
      <c r="TX118" s="18"/>
      <c r="TY118" s="18"/>
      <c r="TZ118" s="18"/>
      <c r="UA118" s="18"/>
      <c r="UB118" s="18"/>
      <c r="UC118" s="18"/>
      <c r="UD118" s="18"/>
      <c r="UE118" s="18"/>
      <c r="UF118" s="18"/>
      <c r="UG118" s="18"/>
      <c r="UH118" s="18"/>
      <c r="UI118" s="18"/>
      <c r="UJ118" s="18"/>
      <c r="UK118" s="18"/>
      <c r="UL118" s="18"/>
      <c r="UM118" s="18"/>
      <c r="UN118" s="18"/>
      <c r="UO118" s="18"/>
      <c r="UP118" s="18"/>
      <c r="UQ118" s="18"/>
      <c r="UR118" s="18"/>
      <c r="US118" s="18"/>
      <c r="UT118" s="18"/>
      <c r="UU118" s="18"/>
      <c r="UV118" s="18"/>
      <c r="UW118" s="18"/>
      <c r="UX118" s="18"/>
      <c r="UY118" s="18"/>
      <c r="UZ118" s="18"/>
      <c r="VA118" s="18"/>
      <c r="VB118" s="18"/>
      <c r="VC118" s="18"/>
      <c r="VD118" s="18"/>
      <c r="VE118" s="18"/>
      <c r="VF118" s="18"/>
      <c r="VG118" s="18"/>
      <c r="VH118" s="18"/>
      <c r="VI118" s="18"/>
      <c r="VJ118" s="18"/>
      <c r="VK118" s="18"/>
      <c r="VL118" s="18"/>
      <c r="VM118" s="18"/>
      <c r="VN118" s="18"/>
      <c r="VO118" s="18"/>
      <c r="VP118" s="18"/>
      <c r="VQ118" s="18"/>
      <c r="VR118" s="18"/>
      <c r="VS118" s="18"/>
      <c r="VT118" s="18"/>
      <c r="VU118" s="18"/>
      <c r="VV118" s="18"/>
      <c r="VW118" s="18"/>
      <c r="VX118" s="18"/>
      <c r="VY118" s="18"/>
      <c r="VZ118" s="18"/>
      <c r="WA118" s="18"/>
      <c r="WB118" s="18"/>
      <c r="WC118" s="18"/>
      <c r="WD118" s="18"/>
      <c r="WE118" s="18"/>
      <c r="WF118" s="18"/>
      <c r="WG118" s="18"/>
      <c r="WH118" s="18"/>
      <c r="WI118" s="18"/>
      <c r="WJ118" s="18"/>
      <c r="WK118" s="18"/>
      <c r="WL118" s="18"/>
      <c r="WM118" s="18"/>
      <c r="WN118" s="18"/>
      <c r="WO118" s="18"/>
      <c r="WP118" s="18"/>
      <c r="WQ118" s="18"/>
      <c r="WR118" s="18"/>
      <c r="WS118" s="18"/>
      <c r="WT118" s="18"/>
      <c r="WU118" s="18"/>
      <c r="WV118" s="18"/>
      <c r="WW118" s="18"/>
      <c r="WX118" s="18"/>
      <c r="WY118" s="18"/>
      <c r="WZ118" s="18"/>
      <c r="XA118" s="18"/>
      <c r="XB118" s="18"/>
      <c r="XC118" s="18"/>
      <c r="XD118" s="18"/>
      <c r="XE118" s="18"/>
      <c r="XF118" s="18"/>
      <c r="XG118" s="18"/>
      <c r="XH118" s="18"/>
      <c r="XI118" s="18"/>
      <c r="XJ118" s="18"/>
      <c r="XK118" s="18"/>
      <c r="XL118" s="18"/>
      <c r="XM118" s="18"/>
      <c r="XN118" s="18"/>
      <c r="XO118" s="18"/>
      <c r="XP118" s="18"/>
      <c r="XQ118" s="18"/>
      <c r="XR118" s="18"/>
      <c r="XS118" s="18"/>
      <c r="XT118" s="18"/>
      <c r="XU118" s="18"/>
      <c r="XV118" s="18"/>
      <c r="XW118" s="18"/>
      <c r="XX118" s="18"/>
      <c r="XY118" s="18"/>
      <c r="XZ118" s="18"/>
      <c r="YA118" s="18"/>
      <c r="YB118" s="18"/>
      <c r="YC118" s="18"/>
      <c r="YD118" s="18"/>
      <c r="YE118" s="18"/>
      <c r="YF118" s="18"/>
      <c r="YG118" s="18"/>
      <c r="YH118" s="18"/>
      <c r="YI118" s="18"/>
      <c r="YJ118" s="18"/>
      <c r="YK118" s="18"/>
      <c r="YL118" s="18"/>
      <c r="YM118" s="18"/>
      <c r="YN118" s="18"/>
      <c r="YO118" s="18"/>
      <c r="YP118" s="18"/>
      <c r="YQ118" s="18"/>
      <c r="YR118" s="18"/>
      <c r="YS118" s="18"/>
      <c r="YT118" s="18"/>
      <c r="YU118" s="18"/>
      <c r="YV118" s="18"/>
      <c r="YW118" s="18"/>
      <c r="YX118" s="18"/>
      <c r="YY118" s="18"/>
      <c r="YZ118" s="18"/>
      <c r="ZA118" s="18"/>
      <c r="ZB118" s="18"/>
      <c r="ZC118" s="18"/>
      <c r="ZD118" s="18"/>
      <c r="ZE118" s="18"/>
      <c r="ZF118" s="18"/>
      <c r="ZG118" s="18"/>
      <c r="ZH118" s="18"/>
      <c r="ZI118" s="18"/>
      <c r="ZJ118" s="18"/>
      <c r="ZK118" s="18"/>
      <c r="ZL118" s="18"/>
      <c r="ZM118" s="18"/>
      <c r="ZN118" s="18"/>
      <c r="ZO118" s="18"/>
      <c r="ZP118" s="18"/>
      <c r="ZQ118" s="18"/>
      <c r="ZR118" s="18"/>
      <c r="ZS118" s="18"/>
      <c r="ZT118" s="18"/>
      <c r="ZU118" s="18"/>
      <c r="ZV118" s="18"/>
      <c r="ZW118" s="18"/>
      <c r="ZX118" s="18"/>
      <c r="ZY118" s="18"/>
      <c r="ZZ118" s="18"/>
      <c r="AAA118" s="18"/>
      <c r="AAB118" s="18"/>
      <c r="AAC118" s="18"/>
      <c r="AAD118" s="18"/>
      <c r="AAE118" s="18"/>
      <c r="AAF118" s="18"/>
      <c r="AAG118" s="18"/>
      <c r="AAH118" s="18"/>
      <c r="AAI118" s="18"/>
      <c r="AAJ118" s="18"/>
      <c r="AAK118" s="18"/>
      <c r="AAL118" s="18"/>
      <c r="AAM118" s="18"/>
      <c r="AAN118" s="18"/>
      <c r="AAO118" s="18"/>
      <c r="AAP118" s="18"/>
      <c r="AAQ118" s="18"/>
      <c r="AAR118" s="18"/>
      <c r="AAS118" s="18"/>
      <c r="AAT118" s="18"/>
      <c r="AAU118" s="18"/>
      <c r="AAV118" s="18"/>
      <c r="AAW118" s="18"/>
      <c r="AAX118" s="18"/>
      <c r="AAY118" s="18"/>
      <c r="AAZ118" s="18"/>
      <c r="ABA118" s="18"/>
      <c r="ABB118" s="18"/>
      <c r="ABC118" s="18"/>
      <c r="ABD118" s="18"/>
      <c r="ABE118" s="18"/>
      <c r="ABF118" s="18"/>
      <c r="ABG118" s="18"/>
      <c r="ABH118" s="18"/>
      <c r="ABI118" s="18"/>
      <c r="ABJ118" s="18"/>
      <c r="ABK118" s="18"/>
      <c r="ABL118" s="18"/>
      <c r="ABM118" s="18"/>
      <c r="ABN118" s="18"/>
      <c r="ABO118" s="18"/>
      <c r="ABP118" s="18"/>
      <c r="ABQ118" s="18"/>
      <c r="ABR118" s="18"/>
      <c r="ABS118" s="18"/>
      <c r="ABT118" s="18"/>
      <c r="ABU118" s="18"/>
      <c r="ABV118" s="18"/>
      <c r="ABW118" s="18"/>
      <c r="ABX118" s="18"/>
      <c r="ABY118" s="18"/>
      <c r="ABZ118" s="18"/>
      <c r="ACA118" s="18"/>
      <c r="ACB118" s="18"/>
      <c r="ACC118" s="18"/>
      <c r="ACD118" s="18"/>
      <c r="ACE118" s="18"/>
      <c r="ACF118" s="18"/>
      <c r="ACG118" s="18"/>
      <c r="ACH118" s="18"/>
      <c r="ACI118" s="18"/>
      <c r="ACJ118" s="18"/>
      <c r="ACK118" s="18"/>
      <c r="ACL118" s="18"/>
      <c r="ACM118" s="18"/>
      <c r="ACN118" s="18"/>
      <c r="ACO118" s="18"/>
      <c r="ACP118" s="18"/>
      <c r="ACQ118" s="18"/>
      <c r="ACR118" s="18"/>
      <c r="ACS118" s="18"/>
      <c r="ACT118" s="18"/>
      <c r="ACU118" s="18"/>
      <c r="ACV118" s="18"/>
      <c r="ACW118" s="18"/>
      <c r="ACX118" s="18"/>
      <c r="ACY118" s="18"/>
      <c r="ACZ118" s="18"/>
      <c r="ADA118" s="18"/>
      <c r="ADB118" s="18"/>
      <c r="ADC118" s="18"/>
      <c r="ADD118" s="18"/>
      <c r="ADE118" s="18"/>
      <c r="ADF118" s="18"/>
      <c r="ADG118" s="18"/>
    </row>
    <row r="119" spans="1:787" x14ac:dyDescent="0.25">
      <c r="A119" s="58" t="s">
        <v>579</v>
      </c>
      <c r="B119" s="58" t="s">
        <v>580</v>
      </c>
      <c r="C119" s="58" t="s">
        <v>581</v>
      </c>
      <c r="D119" s="59">
        <v>52300</v>
      </c>
      <c r="E119" s="59" t="str">
        <f>VLOOKUP(C119,Data_PulledFromUniProt!$B$2:$E$782,4,FALSE)</f>
        <v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v>
      </c>
      <c r="F119" s="58">
        <v>6.39</v>
      </c>
      <c r="G119" s="81">
        <v>1</v>
      </c>
      <c r="H119" s="81">
        <v>0</v>
      </c>
      <c r="I119" s="81">
        <v>0</v>
      </c>
      <c r="J119" s="81">
        <v>2</v>
      </c>
      <c r="K119" s="81">
        <v>0</v>
      </c>
      <c r="L119" s="81">
        <v>4</v>
      </c>
      <c r="M119" s="81">
        <v>0</v>
      </c>
      <c r="N119" s="81">
        <v>0</v>
      </c>
      <c r="O119" s="81">
        <v>0</v>
      </c>
      <c r="P119" s="81">
        <v>0</v>
      </c>
      <c r="Q119" s="81">
        <v>0</v>
      </c>
      <c r="R119" s="81">
        <v>0</v>
      </c>
      <c r="S119" s="81">
        <v>0</v>
      </c>
      <c r="T119" s="81">
        <v>0</v>
      </c>
      <c r="U119" s="81">
        <v>0</v>
      </c>
      <c r="V119" s="81">
        <v>0</v>
      </c>
      <c r="W119" s="81">
        <v>2.33</v>
      </c>
      <c r="X119" s="81">
        <v>0</v>
      </c>
      <c r="Y119" s="81">
        <v>0</v>
      </c>
      <c r="Z119" s="81">
        <v>0</v>
      </c>
      <c r="AA119" s="81">
        <v>0</v>
      </c>
      <c r="AB119" s="81">
        <v>0</v>
      </c>
      <c r="AC119" s="81">
        <v>0</v>
      </c>
      <c r="AD119" s="81">
        <v>0</v>
      </c>
      <c r="AE119" s="81">
        <v>11</v>
      </c>
      <c r="AF119" s="81">
        <v>0</v>
      </c>
      <c r="AG119" s="81">
        <v>0</v>
      </c>
      <c r="AH119" s="81">
        <v>0</v>
      </c>
      <c r="AI119" s="81">
        <v>0</v>
      </c>
      <c r="AJ119" s="81">
        <v>0</v>
      </c>
      <c r="AK119" s="81">
        <v>0</v>
      </c>
      <c r="AL119" s="81">
        <v>0</v>
      </c>
      <c r="AM119" s="81">
        <v>0</v>
      </c>
      <c r="AN119" s="81">
        <v>0</v>
      </c>
      <c r="AO119" s="81">
        <v>0</v>
      </c>
      <c r="AP119" s="81">
        <v>0</v>
      </c>
      <c r="AQ119" s="81">
        <v>0</v>
      </c>
      <c r="AR119" s="81">
        <v>0</v>
      </c>
      <c r="AS119" s="81">
        <v>0</v>
      </c>
      <c r="AT119" s="81">
        <v>0</v>
      </c>
      <c r="AU119" s="81">
        <v>0</v>
      </c>
      <c r="AV119" s="81">
        <v>0</v>
      </c>
      <c r="AW119" s="81">
        <v>0</v>
      </c>
      <c r="AX119" s="81">
        <v>0</v>
      </c>
      <c r="AY119" s="81">
        <v>0</v>
      </c>
      <c r="AZ119" s="81">
        <v>0</v>
      </c>
      <c r="BA119" s="81">
        <v>0</v>
      </c>
      <c r="BB119" s="81">
        <v>0</v>
      </c>
      <c r="BC119" s="81">
        <v>0</v>
      </c>
      <c r="BD119" s="81">
        <v>0</v>
      </c>
      <c r="BE119" s="81">
        <v>0</v>
      </c>
      <c r="BF119" s="81">
        <v>0</v>
      </c>
      <c r="BG119" s="81">
        <v>0</v>
      </c>
      <c r="BH119" s="81">
        <v>2</v>
      </c>
      <c r="BI119" s="81">
        <v>0</v>
      </c>
      <c r="BJ119" s="81">
        <v>0</v>
      </c>
      <c r="BK119" s="81">
        <v>0</v>
      </c>
      <c r="BL119" s="81">
        <v>8</v>
      </c>
      <c r="BM119" s="81">
        <v>2</v>
      </c>
      <c r="BN119" s="81">
        <v>4</v>
      </c>
      <c r="BO119" s="81">
        <v>1</v>
      </c>
      <c r="BP119" s="81">
        <v>0</v>
      </c>
      <c r="BQ119" s="81">
        <v>0</v>
      </c>
      <c r="BR119" s="81">
        <v>0</v>
      </c>
      <c r="BS119" s="81">
        <v>10</v>
      </c>
      <c r="BT119" s="81">
        <v>6</v>
      </c>
      <c r="BU119" s="81">
        <v>0</v>
      </c>
      <c r="BV119" s="81">
        <v>0</v>
      </c>
      <c r="BW119" s="81">
        <v>0</v>
      </c>
      <c r="BX119" s="81">
        <v>0</v>
      </c>
      <c r="BY119" s="81">
        <v>0</v>
      </c>
      <c r="BZ119" s="81">
        <v>8</v>
      </c>
      <c r="CA119" s="81">
        <v>2</v>
      </c>
      <c r="CB119" s="81">
        <v>10</v>
      </c>
      <c r="CC119" s="81">
        <v>0</v>
      </c>
      <c r="CD119" s="81">
        <v>0</v>
      </c>
      <c r="CE119" s="81">
        <v>0</v>
      </c>
      <c r="CF119" s="81">
        <v>0</v>
      </c>
      <c r="CG119" s="81">
        <v>0</v>
      </c>
      <c r="CH119" s="81">
        <v>0</v>
      </c>
      <c r="CI119" s="81">
        <v>2</v>
      </c>
      <c r="CJ119" s="81">
        <v>0</v>
      </c>
      <c r="CK119" s="81">
        <v>0</v>
      </c>
      <c r="CL119" s="81">
        <v>13</v>
      </c>
      <c r="CM119" s="81">
        <v>0</v>
      </c>
      <c r="CN119" s="81">
        <v>3</v>
      </c>
      <c r="CO119" s="81">
        <v>18</v>
      </c>
      <c r="CP119" s="81">
        <v>0</v>
      </c>
      <c r="CQ119" s="81">
        <v>0</v>
      </c>
      <c r="CR119" s="81">
        <v>16</v>
      </c>
      <c r="CS119" s="81">
        <v>0</v>
      </c>
      <c r="CT119" s="81">
        <v>0</v>
      </c>
      <c r="CU119" s="81">
        <v>0</v>
      </c>
      <c r="CV119" s="81">
        <v>0</v>
      </c>
      <c r="CW119" s="81">
        <v>0</v>
      </c>
      <c r="CX119" s="81">
        <v>0</v>
      </c>
      <c r="CY119" s="81">
        <v>0</v>
      </c>
      <c r="CZ119" s="81">
        <v>0</v>
      </c>
      <c r="DA119" s="81">
        <v>0</v>
      </c>
      <c r="DB119" s="81">
        <v>0</v>
      </c>
      <c r="DC119" s="81">
        <v>6</v>
      </c>
      <c r="DD119" s="81">
        <v>0</v>
      </c>
      <c r="DE119" s="81">
        <v>7</v>
      </c>
      <c r="DF119" s="81">
        <v>20</v>
      </c>
      <c r="DG119" s="81">
        <v>18</v>
      </c>
      <c r="DH119" s="81">
        <v>0</v>
      </c>
      <c r="DI119" s="81">
        <v>12</v>
      </c>
      <c r="DJ119" s="81">
        <v>0</v>
      </c>
      <c r="DK119" s="81">
        <v>0</v>
      </c>
      <c r="DL119" s="81">
        <v>12</v>
      </c>
      <c r="DM119" s="81">
        <v>14</v>
      </c>
      <c r="DN119" s="81">
        <v>0</v>
      </c>
      <c r="DO119" s="81">
        <v>0</v>
      </c>
      <c r="DP119" s="81">
        <v>0</v>
      </c>
      <c r="DQ119" s="81">
        <v>0</v>
      </c>
      <c r="DR119" s="81">
        <v>0</v>
      </c>
      <c r="DS119" s="81">
        <v>0</v>
      </c>
      <c r="DT119" s="81">
        <v>0</v>
      </c>
      <c r="DU119" s="81">
        <v>0</v>
      </c>
      <c r="DV119" s="81">
        <v>0</v>
      </c>
      <c r="DW119" s="81">
        <v>0</v>
      </c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  <c r="JG119" s="18"/>
      <c r="JH119" s="18"/>
      <c r="JI119" s="18"/>
      <c r="JJ119" s="18"/>
      <c r="JK119" s="18"/>
      <c r="JL119" s="18"/>
      <c r="JM119" s="18"/>
      <c r="JN119" s="18"/>
      <c r="JO119" s="18"/>
      <c r="JP119" s="18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18"/>
      <c r="KP119" s="18"/>
      <c r="KQ119" s="18"/>
      <c r="KR119" s="18"/>
      <c r="KS119" s="18"/>
      <c r="KT119" s="18"/>
      <c r="KU119" s="18"/>
      <c r="KV119" s="18"/>
      <c r="KW119" s="18"/>
      <c r="KX119" s="18"/>
      <c r="KY119" s="18"/>
      <c r="KZ119" s="18"/>
      <c r="LA119" s="18"/>
      <c r="LB119" s="18"/>
      <c r="LC119" s="18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8"/>
      <c r="MF119" s="18"/>
      <c r="MG119" s="18"/>
      <c r="MH119" s="18"/>
      <c r="MI119" s="18"/>
      <c r="MJ119" s="18"/>
      <c r="MK119" s="18"/>
      <c r="ML119" s="18"/>
      <c r="MM119" s="18"/>
      <c r="MN119" s="18"/>
      <c r="MO119" s="18"/>
      <c r="MP119" s="18"/>
      <c r="MQ119" s="18"/>
      <c r="MR119" s="18"/>
      <c r="MS119" s="18"/>
      <c r="MT119" s="18"/>
      <c r="MU119" s="18"/>
      <c r="MV119" s="18"/>
      <c r="MW119" s="18"/>
      <c r="MX119" s="18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18"/>
      <c r="NX119" s="18"/>
      <c r="NY119" s="18"/>
      <c r="NZ119" s="18"/>
      <c r="OA119" s="18"/>
      <c r="OB119" s="18"/>
      <c r="OC119" s="18"/>
      <c r="OD119" s="18"/>
      <c r="OE119" s="18"/>
      <c r="OF119" s="18"/>
      <c r="OG119" s="18"/>
      <c r="OH119" s="18"/>
      <c r="OI119" s="18"/>
      <c r="OJ119" s="18"/>
      <c r="OK119" s="18"/>
      <c r="OL119" s="18"/>
      <c r="OM119" s="18"/>
      <c r="ON119" s="18"/>
      <c r="OO119" s="18"/>
      <c r="OP119" s="18"/>
      <c r="OQ119" s="18"/>
      <c r="OR119" s="18"/>
      <c r="OS119" s="18"/>
      <c r="OT119" s="18"/>
      <c r="OU119" s="18"/>
      <c r="OV119" s="18"/>
      <c r="OW119" s="18"/>
      <c r="OX119" s="18"/>
      <c r="OY119" s="18"/>
      <c r="OZ119" s="18"/>
      <c r="PA119" s="18"/>
      <c r="PB119" s="18"/>
      <c r="PC119" s="18"/>
      <c r="PD119" s="18"/>
      <c r="PE119" s="18"/>
      <c r="PF119" s="18"/>
      <c r="PG119" s="18"/>
      <c r="PH119" s="18"/>
      <c r="PI119" s="18"/>
      <c r="PJ119" s="18"/>
      <c r="PK119" s="18"/>
      <c r="PL119" s="18"/>
      <c r="PM119" s="18"/>
      <c r="PN119" s="18"/>
      <c r="PO119" s="18"/>
      <c r="PP119" s="18"/>
      <c r="PQ119" s="18"/>
      <c r="PR119" s="18"/>
      <c r="PS119" s="18"/>
      <c r="PT119" s="18"/>
      <c r="PU119" s="18"/>
      <c r="PV119" s="18"/>
      <c r="PW119" s="18"/>
      <c r="PX119" s="18"/>
      <c r="PY119" s="18"/>
      <c r="PZ119" s="18"/>
      <c r="QA119" s="18"/>
      <c r="QB119" s="18"/>
      <c r="QC119" s="18"/>
      <c r="QD119" s="18"/>
      <c r="QE119" s="18"/>
      <c r="QF119" s="18"/>
      <c r="QG119" s="18"/>
      <c r="QH119" s="18"/>
      <c r="QI119" s="18"/>
      <c r="QJ119" s="18"/>
      <c r="QK119" s="18"/>
      <c r="QL119" s="18"/>
      <c r="QM119" s="18"/>
      <c r="QN119" s="18"/>
      <c r="QO119" s="18"/>
      <c r="QP119" s="18"/>
      <c r="QQ119" s="18"/>
      <c r="QR119" s="18"/>
      <c r="QS119" s="18"/>
      <c r="QT119" s="18"/>
      <c r="QU119" s="18"/>
      <c r="QV119" s="18"/>
      <c r="QW119" s="18"/>
      <c r="QX119" s="18"/>
      <c r="QY119" s="18"/>
      <c r="QZ119" s="18"/>
      <c r="RA119" s="18"/>
      <c r="RB119" s="18"/>
      <c r="RC119" s="18"/>
      <c r="RD119" s="18"/>
      <c r="RE119" s="18"/>
      <c r="RF119" s="18"/>
      <c r="RG119" s="18"/>
      <c r="RH119" s="18"/>
      <c r="RI119" s="18"/>
      <c r="RJ119" s="18"/>
      <c r="RK119" s="18"/>
      <c r="RL119" s="18"/>
      <c r="RM119" s="18"/>
      <c r="RN119" s="18"/>
      <c r="RO119" s="18"/>
      <c r="RP119" s="18"/>
      <c r="RQ119" s="18"/>
      <c r="RR119" s="18"/>
      <c r="RS119" s="18"/>
      <c r="RT119" s="18"/>
      <c r="RU119" s="18"/>
      <c r="RV119" s="18"/>
      <c r="RW119" s="18"/>
      <c r="RX119" s="18"/>
      <c r="RY119" s="18"/>
      <c r="RZ119" s="18"/>
      <c r="SA119" s="18"/>
      <c r="SB119" s="18"/>
      <c r="SC119" s="18"/>
      <c r="SD119" s="18"/>
      <c r="SE119" s="18"/>
      <c r="SF119" s="18"/>
      <c r="SG119" s="18"/>
      <c r="SH119" s="18"/>
      <c r="SI119" s="18"/>
      <c r="SJ119" s="18"/>
      <c r="SK119" s="18"/>
      <c r="SL119" s="18"/>
      <c r="SM119" s="18"/>
      <c r="SN119" s="18"/>
      <c r="SO119" s="18"/>
      <c r="SP119" s="18"/>
      <c r="SQ119" s="18"/>
      <c r="SR119" s="18"/>
      <c r="SS119" s="18"/>
      <c r="ST119" s="18"/>
      <c r="SU119" s="18"/>
      <c r="SV119" s="18"/>
      <c r="SW119" s="18"/>
      <c r="SX119" s="18"/>
      <c r="SY119" s="18"/>
      <c r="SZ119" s="18"/>
      <c r="TA119" s="18"/>
      <c r="TB119" s="18"/>
      <c r="TC119" s="18"/>
      <c r="TD119" s="18"/>
      <c r="TE119" s="18"/>
      <c r="TF119" s="18"/>
      <c r="TG119" s="18"/>
      <c r="TH119" s="18"/>
      <c r="TI119" s="18"/>
      <c r="TJ119" s="18"/>
      <c r="TK119" s="18"/>
      <c r="TL119" s="18"/>
      <c r="TM119" s="18"/>
      <c r="TN119" s="18"/>
      <c r="TO119" s="18"/>
      <c r="TP119" s="18"/>
      <c r="TQ119" s="18"/>
      <c r="TR119" s="18"/>
      <c r="TS119" s="18"/>
      <c r="TT119" s="18"/>
      <c r="TU119" s="18"/>
      <c r="TV119" s="18"/>
      <c r="TW119" s="18"/>
      <c r="TX119" s="18"/>
      <c r="TY119" s="18"/>
      <c r="TZ119" s="18"/>
      <c r="UA119" s="18"/>
      <c r="UB119" s="18"/>
      <c r="UC119" s="18"/>
      <c r="UD119" s="18"/>
      <c r="UE119" s="18"/>
      <c r="UF119" s="18"/>
      <c r="UG119" s="18"/>
      <c r="UH119" s="18"/>
      <c r="UI119" s="18"/>
      <c r="UJ119" s="18"/>
      <c r="UK119" s="18"/>
      <c r="UL119" s="18"/>
      <c r="UM119" s="18"/>
      <c r="UN119" s="18"/>
      <c r="UO119" s="18"/>
      <c r="UP119" s="18"/>
      <c r="UQ119" s="18"/>
      <c r="UR119" s="18"/>
      <c r="US119" s="18"/>
      <c r="UT119" s="18"/>
      <c r="UU119" s="18"/>
      <c r="UV119" s="18"/>
      <c r="UW119" s="18"/>
      <c r="UX119" s="18"/>
      <c r="UY119" s="18"/>
      <c r="UZ119" s="18"/>
      <c r="VA119" s="18"/>
      <c r="VB119" s="18"/>
      <c r="VC119" s="18"/>
      <c r="VD119" s="18"/>
      <c r="VE119" s="18"/>
      <c r="VF119" s="18"/>
      <c r="VG119" s="18"/>
      <c r="VH119" s="18"/>
      <c r="VI119" s="18"/>
      <c r="VJ119" s="18"/>
      <c r="VK119" s="18"/>
      <c r="VL119" s="18"/>
      <c r="VM119" s="18"/>
      <c r="VN119" s="18"/>
      <c r="VO119" s="18"/>
      <c r="VP119" s="18"/>
      <c r="VQ119" s="18"/>
      <c r="VR119" s="18"/>
      <c r="VS119" s="18"/>
      <c r="VT119" s="18"/>
      <c r="VU119" s="18"/>
      <c r="VV119" s="18"/>
      <c r="VW119" s="18"/>
      <c r="VX119" s="18"/>
      <c r="VY119" s="18"/>
      <c r="VZ119" s="18"/>
      <c r="WA119" s="18"/>
      <c r="WB119" s="18"/>
      <c r="WC119" s="18"/>
      <c r="WD119" s="18"/>
      <c r="WE119" s="18"/>
      <c r="WF119" s="18"/>
      <c r="WG119" s="18"/>
      <c r="WH119" s="18"/>
      <c r="WI119" s="18"/>
      <c r="WJ119" s="18"/>
      <c r="WK119" s="18"/>
      <c r="WL119" s="18"/>
      <c r="WM119" s="18"/>
      <c r="WN119" s="18"/>
      <c r="WO119" s="18"/>
      <c r="WP119" s="18"/>
      <c r="WQ119" s="18"/>
      <c r="WR119" s="18"/>
      <c r="WS119" s="18"/>
      <c r="WT119" s="18"/>
      <c r="WU119" s="18"/>
      <c r="WV119" s="18"/>
      <c r="WW119" s="18"/>
      <c r="WX119" s="18"/>
      <c r="WY119" s="18"/>
      <c r="WZ119" s="18"/>
      <c r="XA119" s="18"/>
      <c r="XB119" s="18"/>
      <c r="XC119" s="18"/>
      <c r="XD119" s="18"/>
      <c r="XE119" s="18"/>
      <c r="XF119" s="18"/>
      <c r="XG119" s="18"/>
      <c r="XH119" s="18"/>
      <c r="XI119" s="18"/>
      <c r="XJ119" s="18"/>
      <c r="XK119" s="18"/>
      <c r="XL119" s="18"/>
      <c r="XM119" s="18"/>
      <c r="XN119" s="18"/>
      <c r="XO119" s="18"/>
      <c r="XP119" s="18"/>
      <c r="XQ119" s="18"/>
      <c r="XR119" s="18"/>
      <c r="XS119" s="18"/>
      <c r="XT119" s="18"/>
      <c r="XU119" s="18"/>
      <c r="XV119" s="18"/>
      <c r="XW119" s="18"/>
      <c r="XX119" s="18"/>
      <c r="XY119" s="18"/>
      <c r="XZ119" s="18"/>
      <c r="YA119" s="18"/>
      <c r="YB119" s="18"/>
      <c r="YC119" s="18"/>
      <c r="YD119" s="18"/>
      <c r="YE119" s="18"/>
      <c r="YF119" s="18"/>
      <c r="YG119" s="18"/>
      <c r="YH119" s="18"/>
      <c r="YI119" s="18"/>
      <c r="YJ119" s="18"/>
      <c r="YK119" s="18"/>
      <c r="YL119" s="18"/>
      <c r="YM119" s="18"/>
      <c r="YN119" s="18"/>
      <c r="YO119" s="18"/>
      <c r="YP119" s="18"/>
      <c r="YQ119" s="18"/>
      <c r="YR119" s="18"/>
      <c r="YS119" s="18"/>
      <c r="YT119" s="18"/>
      <c r="YU119" s="18"/>
      <c r="YV119" s="18"/>
      <c r="YW119" s="18"/>
      <c r="YX119" s="18"/>
      <c r="YY119" s="18"/>
      <c r="YZ119" s="18"/>
      <c r="ZA119" s="18"/>
      <c r="ZB119" s="18"/>
      <c r="ZC119" s="18"/>
      <c r="ZD119" s="18"/>
      <c r="ZE119" s="18"/>
      <c r="ZF119" s="18"/>
      <c r="ZG119" s="18"/>
      <c r="ZH119" s="18"/>
      <c r="ZI119" s="18"/>
      <c r="ZJ119" s="18"/>
      <c r="ZK119" s="18"/>
      <c r="ZL119" s="18"/>
      <c r="ZM119" s="18"/>
      <c r="ZN119" s="18"/>
      <c r="ZO119" s="18"/>
      <c r="ZP119" s="18"/>
      <c r="ZQ119" s="18"/>
      <c r="ZR119" s="18"/>
      <c r="ZS119" s="18"/>
      <c r="ZT119" s="18"/>
      <c r="ZU119" s="18"/>
      <c r="ZV119" s="18"/>
      <c r="ZW119" s="18"/>
      <c r="ZX119" s="18"/>
      <c r="ZY119" s="18"/>
      <c r="ZZ119" s="18"/>
      <c r="AAA119" s="18"/>
      <c r="AAB119" s="18"/>
      <c r="AAC119" s="18"/>
      <c r="AAD119" s="18"/>
      <c r="AAE119" s="18"/>
      <c r="AAF119" s="18"/>
      <c r="AAG119" s="18"/>
      <c r="AAH119" s="18"/>
      <c r="AAI119" s="18"/>
      <c r="AAJ119" s="18"/>
      <c r="AAK119" s="18"/>
      <c r="AAL119" s="18"/>
      <c r="AAM119" s="18"/>
      <c r="AAN119" s="18"/>
      <c r="AAO119" s="18"/>
      <c r="AAP119" s="18"/>
      <c r="AAQ119" s="18"/>
      <c r="AAR119" s="18"/>
      <c r="AAS119" s="18"/>
      <c r="AAT119" s="18"/>
      <c r="AAU119" s="18"/>
      <c r="AAV119" s="18"/>
      <c r="AAW119" s="18"/>
      <c r="AAX119" s="18"/>
      <c r="AAY119" s="18"/>
      <c r="AAZ119" s="18"/>
      <c r="ABA119" s="18"/>
      <c r="ABB119" s="18"/>
      <c r="ABC119" s="18"/>
      <c r="ABD119" s="18"/>
      <c r="ABE119" s="18"/>
      <c r="ABF119" s="18"/>
      <c r="ABG119" s="18"/>
      <c r="ABH119" s="18"/>
      <c r="ABI119" s="18"/>
      <c r="ABJ119" s="18"/>
      <c r="ABK119" s="18"/>
      <c r="ABL119" s="18"/>
      <c r="ABM119" s="18"/>
      <c r="ABN119" s="18"/>
      <c r="ABO119" s="18"/>
      <c r="ABP119" s="18"/>
      <c r="ABQ119" s="18"/>
      <c r="ABR119" s="18"/>
      <c r="ABS119" s="18"/>
      <c r="ABT119" s="18"/>
      <c r="ABU119" s="18"/>
      <c r="ABV119" s="18"/>
      <c r="ABW119" s="18"/>
      <c r="ABX119" s="18"/>
      <c r="ABY119" s="18"/>
      <c r="ABZ119" s="18"/>
      <c r="ACA119" s="18"/>
      <c r="ACB119" s="18"/>
      <c r="ACC119" s="18"/>
      <c r="ACD119" s="18"/>
      <c r="ACE119" s="18"/>
      <c r="ACF119" s="18"/>
      <c r="ACG119" s="18"/>
      <c r="ACH119" s="18"/>
      <c r="ACI119" s="18"/>
      <c r="ACJ119" s="18"/>
      <c r="ACK119" s="18"/>
      <c r="ACL119" s="18"/>
      <c r="ACM119" s="18"/>
      <c r="ACN119" s="18"/>
      <c r="ACO119" s="18"/>
      <c r="ACP119" s="18"/>
      <c r="ACQ119" s="18"/>
      <c r="ACR119" s="18"/>
      <c r="ACS119" s="18"/>
      <c r="ACT119" s="18"/>
      <c r="ACU119" s="18"/>
      <c r="ACV119" s="18"/>
      <c r="ACW119" s="18"/>
      <c r="ACX119" s="18"/>
      <c r="ACY119" s="18"/>
      <c r="ACZ119" s="18"/>
      <c r="ADA119" s="18"/>
      <c r="ADB119" s="18"/>
      <c r="ADC119" s="18"/>
      <c r="ADD119" s="18"/>
      <c r="ADE119" s="18"/>
      <c r="ADF119" s="18"/>
      <c r="ADG119" s="18"/>
    </row>
    <row r="120" spans="1:787" x14ac:dyDescent="0.25">
      <c r="A120" s="58" t="s">
        <v>582</v>
      </c>
      <c r="B120" s="58" t="s">
        <v>583</v>
      </c>
      <c r="C120" s="58" t="s">
        <v>584</v>
      </c>
      <c r="D120" s="59">
        <v>12000</v>
      </c>
      <c r="E120" s="59" t="str">
        <f>VLOOKUP(C120,Data_PulledFromUniProt!$B$2:$E$782,4,FALSE)</f>
        <v>MDMRVPAQLLGLLLLWLSGARCDIQMTQSPSSLSASVGDRVTITCQASQDISNYLNWYQQKPGKAPKLLIYDASNLETGVPSRFSGSGSGTDFTFTISSLQPEDIATYYCQQYDNLP</v>
      </c>
      <c r="F120" s="58">
        <v>5.76</v>
      </c>
      <c r="G120" s="81">
        <v>0</v>
      </c>
      <c r="H120" s="81">
        <v>0</v>
      </c>
      <c r="I120" s="81">
        <v>0</v>
      </c>
      <c r="J120" s="81">
        <v>0</v>
      </c>
      <c r="K120" s="81">
        <v>0</v>
      </c>
      <c r="L120" s="81">
        <v>0</v>
      </c>
      <c r="M120" s="81">
        <v>1</v>
      </c>
      <c r="N120" s="81">
        <v>0</v>
      </c>
      <c r="O120" s="81">
        <v>0</v>
      </c>
      <c r="P120" s="81">
        <v>0</v>
      </c>
      <c r="Q120" s="81">
        <v>0</v>
      </c>
      <c r="R120" s="81">
        <v>0</v>
      </c>
      <c r="S120" s="81">
        <v>0</v>
      </c>
      <c r="T120" s="81">
        <v>0</v>
      </c>
      <c r="U120" s="81">
        <v>0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1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1">
        <v>0</v>
      </c>
      <c r="AJ120" s="81">
        <v>0</v>
      </c>
      <c r="AK120" s="81">
        <v>2</v>
      </c>
      <c r="AL120" s="81">
        <v>1</v>
      </c>
      <c r="AM120" s="81">
        <v>0</v>
      </c>
      <c r="AN120" s="81">
        <v>0</v>
      </c>
      <c r="AO120" s="81">
        <v>0</v>
      </c>
      <c r="AP120" s="81">
        <v>0</v>
      </c>
      <c r="AQ120" s="81">
        <v>0</v>
      </c>
      <c r="AR120" s="81">
        <v>0</v>
      </c>
      <c r="AS120" s="81">
        <v>0.5</v>
      </c>
      <c r="AT120" s="81">
        <v>0</v>
      </c>
      <c r="AU120" s="81">
        <v>1</v>
      </c>
      <c r="AV120" s="81">
        <v>0</v>
      </c>
      <c r="AW120" s="81">
        <v>0</v>
      </c>
      <c r="AX120" s="81">
        <v>0</v>
      </c>
      <c r="AY120" s="81">
        <v>0</v>
      </c>
      <c r="AZ120" s="81">
        <v>1</v>
      </c>
      <c r="BA120" s="81">
        <v>0</v>
      </c>
      <c r="BB120" s="81">
        <v>0</v>
      </c>
      <c r="BC120" s="81">
        <v>0</v>
      </c>
      <c r="BD120" s="81">
        <v>0</v>
      </c>
      <c r="BE120" s="81">
        <v>0</v>
      </c>
      <c r="BF120" s="81">
        <v>0</v>
      </c>
      <c r="BG120" s="81">
        <v>1.5</v>
      </c>
      <c r="BH120" s="81">
        <v>1</v>
      </c>
      <c r="BI120" s="81">
        <v>0</v>
      </c>
      <c r="BJ120" s="81">
        <v>0</v>
      </c>
      <c r="BK120" s="81">
        <v>0</v>
      </c>
      <c r="BL120" s="81">
        <v>0</v>
      </c>
      <c r="BM120" s="81">
        <v>0</v>
      </c>
      <c r="BN120" s="81">
        <v>0</v>
      </c>
      <c r="BO120" s="81">
        <v>0</v>
      </c>
      <c r="BP120" s="81">
        <v>0</v>
      </c>
      <c r="BQ120" s="81">
        <v>0</v>
      </c>
      <c r="BR120" s="81">
        <v>0</v>
      </c>
      <c r="BS120" s="81">
        <v>0</v>
      </c>
      <c r="BT120" s="81">
        <v>0</v>
      </c>
      <c r="BU120" s="81">
        <v>0</v>
      </c>
      <c r="BV120" s="81">
        <v>0</v>
      </c>
      <c r="BW120" s="81">
        <v>0</v>
      </c>
      <c r="BX120" s="81">
        <v>0</v>
      </c>
      <c r="BY120" s="81">
        <v>0</v>
      </c>
      <c r="BZ120" s="81">
        <v>0</v>
      </c>
      <c r="CA120" s="81">
        <v>0</v>
      </c>
      <c r="CB120" s="81">
        <v>0</v>
      </c>
      <c r="CC120" s="81">
        <v>0</v>
      </c>
      <c r="CD120" s="81">
        <v>0</v>
      </c>
      <c r="CE120" s="81">
        <v>0</v>
      </c>
      <c r="CF120" s="81">
        <v>0</v>
      </c>
      <c r="CG120" s="81">
        <v>0</v>
      </c>
      <c r="CH120" s="81">
        <v>0</v>
      </c>
      <c r="CI120" s="81">
        <v>0</v>
      </c>
      <c r="CJ120" s="81">
        <v>0</v>
      </c>
      <c r="CK120" s="81">
        <v>0</v>
      </c>
      <c r="CL120" s="81">
        <v>0</v>
      </c>
      <c r="CM120" s="81">
        <v>0</v>
      </c>
      <c r="CN120" s="81">
        <v>0</v>
      </c>
      <c r="CO120" s="81">
        <v>0</v>
      </c>
      <c r="CP120" s="81">
        <v>0</v>
      </c>
      <c r="CQ120" s="81">
        <v>0</v>
      </c>
      <c r="CR120" s="81">
        <v>0</v>
      </c>
      <c r="CS120" s="81">
        <v>0</v>
      </c>
      <c r="CT120" s="81">
        <v>0</v>
      </c>
      <c r="CU120" s="81">
        <v>0</v>
      </c>
      <c r="CV120" s="81">
        <v>0</v>
      </c>
      <c r="CW120" s="81">
        <v>0</v>
      </c>
      <c r="CX120" s="81">
        <v>0</v>
      </c>
      <c r="CY120" s="81">
        <v>0</v>
      </c>
      <c r="CZ120" s="81">
        <v>0</v>
      </c>
      <c r="DA120" s="81">
        <v>2</v>
      </c>
      <c r="DB120" s="81">
        <v>0</v>
      </c>
      <c r="DC120" s="81">
        <v>0</v>
      </c>
      <c r="DD120" s="81">
        <v>1</v>
      </c>
      <c r="DE120" s="81">
        <v>0</v>
      </c>
      <c r="DF120" s="81">
        <v>0</v>
      </c>
      <c r="DG120" s="81">
        <v>0</v>
      </c>
      <c r="DH120" s="81">
        <v>1</v>
      </c>
      <c r="DI120" s="81">
        <v>2</v>
      </c>
      <c r="DJ120" s="81">
        <v>2</v>
      </c>
      <c r="DK120" s="81">
        <v>1</v>
      </c>
      <c r="DL120" s="81">
        <v>0</v>
      </c>
      <c r="DM120" s="81">
        <v>0</v>
      </c>
      <c r="DN120" s="81">
        <v>0</v>
      </c>
      <c r="DO120" s="81">
        <v>2</v>
      </c>
      <c r="DP120" s="81">
        <v>2</v>
      </c>
      <c r="DQ120" s="81">
        <v>0</v>
      </c>
      <c r="DR120" s="81">
        <v>1</v>
      </c>
      <c r="DS120" s="81">
        <v>2</v>
      </c>
      <c r="DT120" s="81">
        <v>0</v>
      </c>
      <c r="DU120" s="81">
        <v>0</v>
      </c>
      <c r="DV120" s="81">
        <v>0</v>
      </c>
      <c r="DW120" s="81">
        <v>0</v>
      </c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  <c r="GQ120" s="18"/>
      <c r="GR120" s="18"/>
      <c r="GS120" s="18"/>
      <c r="GT120" s="18"/>
      <c r="GU120" s="18"/>
      <c r="GV120" s="18"/>
      <c r="GW120" s="18"/>
      <c r="GX120" s="18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  <c r="JG120" s="18"/>
      <c r="JH120" s="18"/>
      <c r="JI120" s="18"/>
      <c r="JJ120" s="18"/>
      <c r="JK120" s="18"/>
      <c r="JL120" s="18"/>
      <c r="JM120" s="18"/>
      <c r="JN120" s="18"/>
      <c r="JO120" s="18"/>
      <c r="JP120" s="18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N120" s="18"/>
      <c r="KO120" s="18"/>
      <c r="KP120" s="18"/>
      <c r="KQ120" s="18"/>
      <c r="KR120" s="18"/>
      <c r="KS120" s="18"/>
      <c r="KT120" s="18"/>
      <c r="KU120" s="18"/>
      <c r="KV120" s="18"/>
      <c r="KW120" s="18"/>
      <c r="KX120" s="18"/>
      <c r="KY120" s="18"/>
      <c r="KZ120" s="18"/>
      <c r="LA120" s="18"/>
      <c r="LB120" s="18"/>
      <c r="LC120" s="18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8"/>
      <c r="MD120" s="18"/>
      <c r="ME120" s="18"/>
      <c r="MF120" s="18"/>
      <c r="MG120" s="18"/>
      <c r="MH120" s="18"/>
      <c r="MI120" s="18"/>
      <c r="MJ120" s="18"/>
      <c r="MK120" s="18"/>
      <c r="ML120" s="18"/>
      <c r="MM120" s="18"/>
      <c r="MN120" s="18"/>
      <c r="MO120" s="18"/>
      <c r="MP120" s="18"/>
      <c r="MQ120" s="18"/>
      <c r="MR120" s="18"/>
      <c r="MS120" s="18"/>
      <c r="MT120" s="18"/>
      <c r="MU120" s="18"/>
      <c r="MV120" s="18"/>
      <c r="MW120" s="18"/>
      <c r="MX120" s="18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18"/>
      <c r="NX120" s="18"/>
      <c r="NY120" s="18"/>
      <c r="NZ120" s="18"/>
      <c r="OA120" s="18"/>
      <c r="OB120" s="18"/>
      <c r="OC120" s="18"/>
      <c r="OD120" s="18"/>
      <c r="OE120" s="18"/>
      <c r="OF120" s="18"/>
      <c r="OG120" s="18"/>
      <c r="OH120" s="18"/>
      <c r="OI120" s="18"/>
      <c r="OJ120" s="18"/>
      <c r="OK120" s="18"/>
      <c r="OL120" s="18"/>
      <c r="OM120" s="18"/>
      <c r="ON120" s="18"/>
      <c r="OO120" s="18"/>
      <c r="OP120" s="18"/>
      <c r="OQ120" s="18"/>
      <c r="OR120" s="18"/>
      <c r="OS120" s="18"/>
      <c r="OT120" s="18"/>
      <c r="OU120" s="18"/>
      <c r="OV120" s="18"/>
      <c r="OW120" s="18"/>
      <c r="OX120" s="18"/>
      <c r="OY120" s="18"/>
      <c r="OZ120" s="18"/>
      <c r="PA120" s="18"/>
      <c r="PB120" s="18"/>
      <c r="PC120" s="18"/>
      <c r="PD120" s="18"/>
      <c r="PE120" s="18"/>
      <c r="PF120" s="18"/>
      <c r="PG120" s="18"/>
      <c r="PH120" s="18"/>
      <c r="PI120" s="18"/>
      <c r="PJ120" s="18"/>
      <c r="PK120" s="18"/>
      <c r="PL120" s="18"/>
      <c r="PM120" s="18"/>
      <c r="PN120" s="18"/>
      <c r="PO120" s="18"/>
      <c r="PP120" s="18"/>
      <c r="PQ120" s="18"/>
      <c r="PR120" s="18"/>
      <c r="PS120" s="18"/>
      <c r="PT120" s="18"/>
      <c r="PU120" s="18"/>
      <c r="PV120" s="18"/>
      <c r="PW120" s="18"/>
      <c r="PX120" s="18"/>
      <c r="PY120" s="18"/>
      <c r="PZ120" s="18"/>
      <c r="QA120" s="18"/>
      <c r="QB120" s="18"/>
      <c r="QC120" s="18"/>
      <c r="QD120" s="18"/>
      <c r="QE120" s="18"/>
      <c r="QF120" s="18"/>
      <c r="QG120" s="18"/>
      <c r="QH120" s="18"/>
      <c r="QI120" s="18"/>
      <c r="QJ120" s="18"/>
      <c r="QK120" s="18"/>
      <c r="QL120" s="18"/>
      <c r="QM120" s="18"/>
      <c r="QN120" s="18"/>
      <c r="QO120" s="18"/>
      <c r="QP120" s="18"/>
      <c r="QQ120" s="18"/>
      <c r="QR120" s="18"/>
      <c r="QS120" s="18"/>
      <c r="QT120" s="18"/>
      <c r="QU120" s="18"/>
      <c r="QV120" s="18"/>
      <c r="QW120" s="18"/>
      <c r="QX120" s="18"/>
      <c r="QY120" s="18"/>
      <c r="QZ120" s="18"/>
      <c r="RA120" s="18"/>
      <c r="RB120" s="18"/>
      <c r="RC120" s="18"/>
      <c r="RD120" s="18"/>
      <c r="RE120" s="18"/>
      <c r="RF120" s="18"/>
      <c r="RG120" s="18"/>
      <c r="RH120" s="18"/>
      <c r="RI120" s="18"/>
      <c r="RJ120" s="18"/>
      <c r="RK120" s="18"/>
      <c r="RL120" s="18"/>
      <c r="RM120" s="18"/>
      <c r="RN120" s="18"/>
      <c r="RO120" s="18"/>
      <c r="RP120" s="18"/>
      <c r="RQ120" s="18"/>
      <c r="RR120" s="18"/>
      <c r="RS120" s="18"/>
      <c r="RT120" s="18"/>
      <c r="RU120" s="18"/>
      <c r="RV120" s="18"/>
      <c r="RW120" s="18"/>
      <c r="RX120" s="18"/>
      <c r="RY120" s="18"/>
      <c r="RZ120" s="18"/>
      <c r="SA120" s="18"/>
      <c r="SB120" s="18"/>
      <c r="SC120" s="18"/>
      <c r="SD120" s="18"/>
      <c r="SE120" s="18"/>
      <c r="SF120" s="18"/>
      <c r="SG120" s="18"/>
      <c r="SH120" s="18"/>
      <c r="SI120" s="18"/>
      <c r="SJ120" s="18"/>
      <c r="SK120" s="18"/>
      <c r="SL120" s="18"/>
      <c r="SM120" s="18"/>
      <c r="SN120" s="18"/>
      <c r="SO120" s="18"/>
      <c r="SP120" s="18"/>
      <c r="SQ120" s="18"/>
      <c r="SR120" s="18"/>
      <c r="SS120" s="18"/>
      <c r="ST120" s="18"/>
      <c r="SU120" s="18"/>
      <c r="SV120" s="18"/>
      <c r="SW120" s="18"/>
      <c r="SX120" s="18"/>
      <c r="SY120" s="18"/>
      <c r="SZ120" s="18"/>
      <c r="TA120" s="18"/>
      <c r="TB120" s="18"/>
      <c r="TC120" s="18"/>
      <c r="TD120" s="18"/>
      <c r="TE120" s="18"/>
      <c r="TF120" s="18"/>
      <c r="TG120" s="18"/>
      <c r="TH120" s="18"/>
      <c r="TI120" s="18"/>
      <c r="TJ120" s="18"/>
      <c r="TK120" s="18"/>
      <c r="TL120" s="18"/>
      <c r="TM120" s="18"/>
      <c r="TN120" s="18"/>
      <c r="TO120" s="18"/>
      <c r="TP120" s="18"/>
      <c r="TQ120" s="18"/>
      <c r="TR120" s="18"/>
      <c r="TS120" s="18"/>
      <c r="TT120" s="18"/>
      <c r="TU120" s="18"/>
      <c r="TV120" s="18"/>
      <c r="TW120" s="18"/>
      <c r="TX120" s="18"/>
      <c r="TY120" s="18"/>
      <c r="TZ120" s="18"/>
      <c r="UA120" s="18"/>
      <c r="UB120" s="18"/>
      <c r="UC120" s="18"/>
      <c r="UD120" s="18"/>
      <c r="UE120" s="18"/>
      <c r="UF120" s="18"/>
      <c r="UG120" s="18"/>
      <c r="UH120" s="18"/>
      <c r="UI120" s="18"/>
      <c r="UJ120" s="18"/>
      <c r="UK120" s="18"/>
      <c r="UL120" s="18"/>
      <c r="UM120" s="18"/>
      <c r="UN120" s="18"/>
      <c r="UO120" s="18"/>
      <c r="UP120" s="18"/>
      <c r="UQ120" s="18"/>
      <c r="UR120" s="18"/>
      <c r="US120" s="18"/>
      <c r="UT120" s="18"/>
      <c r="UU120" s="18"/>
      <c r="UV120" s="18"/>
      <c r="UW120" s="18"/>
      <c r="UX120" s="18"/>
      <c r="UY120" s="18"/>
      <c r="UZ120" s="18"/>
      <c r="VA120" s="18"/>
      <c r="VB120" s="18"/>
      <c r="VC120" s="18"/>
      <c r="VD120" s="18"/>
      <c r="VE120" s="18"/>
      <c r="VF120" s="18"/>
      <c r="VG120" s="18"/>
      <c r="VH120" s="18"/>
      <c r="VI120" s="18"/>
      <c r="VJ120" s="18"/>
      <c r="VK120" s="18"/>
      <c r="VL120" s="18"/>
      <c r="VM120" s="18"/>
      <c r="VN120" s="18"/>
      <c r="VO120" s="18"/>
      <c r="VP120" s="18"/>
      <c r="VQ120" s="18"/>
      <c r="VR120" s="18"/>
      <c r="VS120" s="18"/>
      <c r="VT120" s="18"/>
      <c r="VU120" s="18"/>
      <c r="VV120" s="18"/>
      <c r="VW120" s="18"/>
      <c r="VX120" s="18"/>
      <c r="VY120" s="18"/>
      <c r="VZ120" s="18"/>
      <c r="WA120" s="18"/>
      <c r="WB120" s="18"/>
      <c r="WC120" s="18"/>
      <c r="WD120" s="18"/>
      <c r="WE120" s="18"/>
      <c r="WF120" s="18"/>
      <c r="WG120" s="18"/>
      <c r="WH120" s="18"/>
      <c r="WI120" s="18"/>
      <c r="WJ120" s="18"/>
      <c r="WK120" s="18"/>
      <c r="WL120" s="18"/>
      <c r="WM120" s="18"/>
      <c r="WN120" s="18"/>
      <c r="WO120" s="18"/>
      <c r="WP120" s="18"/>
      <c r="WQ120" s="18"/>
      <c r="WR120" s="18"/>
      <c r="WS120" s="18"/>
      <c r="WT120" s="18"/>
      <c r="WU120" s="18"/>
      <c r="WV120" s="18"/>
      <c r="WW120" s="18"/>
      <c r="WX120" s="18"/>
      <c r="WY120" s="18"/>
      <c r="WZ120" s="18"/>
      <c r="XA120" s="18"/>
      <c r="XB120" s="18"/>
      <c r="XC120" s="18"/>
      <c r="XD120" s="18"/>
      <c r="XE120" s="18"/>
      <c r="XF120" s="18"/>
      <c r="XG120" s="18"/>
      <c r="XH120" s="18"/>
      <c r="XI120" s="18"/>
      <c r="XJ120" s="18"/>
      <c r="XK120" s="18"/>
      <c r="XL120" s="18"/>
      <c r="XM120" s="18"/>
      <c r="XN120" s="18"/>
      <c r="XO120" s="18"/>
      <c r="XP120" s="18"/>
      <c r="XQ120" s="18"/>
      <c r="XR120" s="18"/>
      <c r="XS120" s="18"/>
      <c r="XT120" s="18"/>
      <c r="XU120" s="18"/>
      <c r="XV120" s="18"/>
      <c r="XW120" s="18"/>
      <c r="XX120" s="18"/>
      <c r="XY120" s="18"/>
      <c r="XZ120" s="18"/>
      <c r="YA120" s="18"/>
      <c r="YB120" s="18"/>
      <c r="YC120" s="18"/>
      <c r="YD120" s="18"/>
      <c r="YE120" s="18"/>
      <c r="YF120" s="18"/>
      <c r="YG120" s="18"/>
      <c r="YH120" s="18"/>
      <c r="YI120" s="18"/>
      <c r="YJ120" s="18"/>
      <c r="YK120" s="18"/>
      <c r="YL120" s="18"/>
      <c r="YM120" s="18"/>
      <c r="YN120" s="18"/>
      <c r="YO120" s="18"/>
      <c r="YP120" s="18"/>
      <c r="YQ120" s="18"/>
      <c r="YR120" s="18"/>
      <c r="YS120" s="18"/>
      <c r="YT120" s="18"/>
      <c r="YU120" s="18"/>
      <c r="YV120" s="18"/>
      <c r="YW120" s="18"/>
      <c r="YX120" s="18"/>
      <c r="YY120" s="18"/>
      <c r="YZ120" s="18"/>
      <c r="ZA120" s="18"/>
      <c r="ZB120" s="18"/>
      <c r="ZC120" s="18"/>
      <c r="ZD120" s="18"/>
      <c r="ZE120" s="18"/>
      <c r="ZF120" s="18"/>
      <c r="ZG120" s="18"/>
      <c r="ZH120" s="18"/>
      <c r="ZI120" s="18"/>
      <c r="ZJ120" s="18"/>
      <c r="ZK120" s="18"/>
      <c r="ZL120" s="18"/>
      <c r="ZM120" s="18"/>
      <c r="ZN120" s="18"/>
      <c r="ZO120" s="18"/>
      <c r="ZP120" s="18"/>
      <c r="ZQ120" s="18"/>
      <c r="ZR120" s="18"/>
      <c r="ZS120" s="18"/>
      <c r="ZT120" s="18"/>
      <c r="ZU120" s="18"/>
      <c r="ZV120" s="18"/>
      <c r="ZW120" s="18"/>
      <c r="ZX120" s="18"/>
      <c r="ZY120" s="18"/>
      <c r="ZZ120" s="18"/>
      <c r="AAA120" s="18"/>
      <c r="AAB120" s="18"/>
      <c r="AAC120" s="18"/>
      <c r="AAD120" s="18"/>
      <c r="AAE120" s="18"/>
      <c r="AAF120" s="18"/>
      <c r="AAG120" s="18"/>
      <c r="AAH120" s="18"/>
      <c r="AAI120" s="18"/>
      <c r="AAJ120" s="18"/>
      <c r="AAK120" s="18"/>
      <c r="AAL120" s="18"/>
      <c r="AAM120" s="18"/>
      <c r="AAN120" s="18"/>
      <c r="AAO120" s="18"/>
      <c r="AAP120" s="18"/>
      <c r="AAQ120" s="18"/>
      <c r="AAR120" s="18"/>
      <c r="AAS120" s="18"/>
      <c r="AAT120" s="18"/>
      <c r="AAU120" s="18"/>
      <c r="AAV120" s="18"/>
      <c r="AAW120" s="18"/>
      <c r="AAX120" s="18"/>
      <c r="AAY120" s="18"/>
      <c r="AAZ120" s="18"/>
      <c r="ABA120" s="18"/>
      <c r="ABB120" s="18"/>
      <c r="ABC120" s="18"/>
      <c r="ABD120" s="18"/>
      <c r="ABE120" s="18"/>
      <c r="ABF120" s="18"/>
      <c r="ABG120" s="18"/>
      <c r="ABH120" s="18"/>
      <c r="ABI120" s="18"/>
      <c r="ABJ120" s="18"/>
      <c r="ABK120" s="18"/>
      <c r="ABL120" s="18"/>
      <c r="ABM120" s="18"/>
      <c r="ABN120" s="18"/>
      <c r="ABO120" s="18"/>
      <c r="ABP120" s="18"/>
      <c r="ABQ120" s="18"/>
      <c r="ABR120" s="18"/>
      <c r="ABS120" s="18"/>
      <c r="ABT120" s="18"/>
      <c r="ABU120" s="18"/>
      <c r="ABV120" s="18"/>
      <c r="ABW120" s="18"/>
      <c r="ABX120" s="18"/>
      <c r="ABY120" s="18"/>
      <c r="ABZ120" s="18"/>
      <c r="ACA120" s="18"/>
      <c r="ACB120" s="18"/>
      <c r="ACC120" s="18"/>
      <c r="ACD120" s="18"/>
      <c r="ACE120" s="18"/>
      <c r="ACF120" s="18"/>
      <c r="ACG120" s="18"/>
      <c r="ACH120" s="18"/>
      <c r="ACI120" s="18"/>
      <c r="ACJ120" s="18"/>
      <c r="ACK120" s="18"/>
      <c r="ACL120" s="18"/>
      <c r="ACM120" s="18"/>
      <c r="ACN120" s="18"/>
      <c r="ACO120" s="18"/>
      <c r="ACP120" s="18"/>
      <c r="ACQ120" s="18"/>
      <c r="ACR120" s="18"/>
      <c r="ACS120" s="18"/>
      <c r="ACT120" s="18"/>
      <c r="ACU120" s="18"/>
      <c r="ACV120" s="18"/>
      <c r="ACW120" s="18"/>
      <c r="ACX120" s="18"/>
      <c r="ACY120" s="18"/>
      <c r="ACZ120" s="18"/>
      <c r="ADA120" s="18"/>
      <c r="ADB120" s="18"/>
      <c r="ADC120" s="18"/>
      <c r="ADD120" s="18"/>
      <c r="ADE120" s="18"/>
      <c r="ADF120" s="18"/>
      <c r="ADG120" s="18"/>
    </row>
    <row r="121" spans="1:787" x14ac:dyDescent="0.25">
      <c r="A121" s="58" t="s">
        <v>585</v>
      </c>
      <c r="B121" s="58" t="s">
        <v>586</v>
      </c>
      <c r="C121" s="58" t="s">
        <v>587</v>
      </c>
      <c r="D121" s="59">
        <v>43400</v>
      </c>
      <c r="E121" s="59" t="str">
        <f>VLOOKUP(C121,Data_PulledFromUniProt!$B$2:$E$782,4,FALSE)</f>
        <v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v>
      </c>
      <c r="F121" s="58">
        <v>6.39</v>
      </c>
      <c r="G121" s="81">
        <v>3</v>
      </c>
      <c r="H121" s="81">
        <v>5</v>
      </c>
      <c r="I121" s="81">
        <v>0</v>
      </c>
      <c r="J121" s="81">
        <v>0</v>
      </c>
      <c r="K121" s="81">
        <v>0</v>
      </c>
      <c r="L121" s="81">
        <v>3</v>
      </c>
      <c r="M121" s="81">
        <v>0</v>
      </c>
      <c r="N121" s="81">
        <v>0</v>
      </c>
      <c r="O121" s="81">
        <v>0</v>
      </c>
      <c r="P121" s="81">
        <v>0</v>
      </c>
      <c r="Q121" s="81">
        <v>0</v>
      </c>
      <c r="R121" s="81">
        <v>0</v>
      </c>
      <c r="S121" s="81">
        <v>0</v>
      </c>
      <c r="T121" s="81">
        <v>0</v>
      </c>
      <c r="U121" s="81">
        <v>0</v>
      </c>
      <c r="V121" s="81">
        <v>0</v>
      </c>
      <c r="W121" s="81">
        <v>0.66700000000000004</v>
      </c>
      <c r="X121" s="81">
        <v>0</v>
      </c>
      <c r="Y121" s="81">
        <v>0</v>
      </c>
      <c r="Z121" s="81">
        <v>0</v>
      </c>
      <c r="AA121" s="81">
        <v>0</v>
      </c>
      <c r="AB121" s="81">
        <v>0</v>
      </c>
      <c r="AC121" s="81">
        <v>0</v>
      </c>
      <c r="AD121" s="81">
        <v>0</v>
      </c>
      <c r="AE121" s="81">
        <v>0</v>
      </c>
      <c r="AF121" s="81">
        <v>1</v>
      </c>
      <c r="AG121" s="81">
        <v>0</v>
      </c>
      <c r="AH121" s="81">
        <v>0</v>
      </c>
      <c r="AI121" s="81">
        <v>0</v>
      </c>
      <c r="AJ121" s="81">
        <v>0</v>
      </c>
      <c r="AK121" s="81">
        <v>0</v>
      </c>
      <c r="AL121" s="81">
        <v>0</v>
      </c>
      <c r="AM121" s="81">
        <v>0</v>
      </c>
      <c r="AN121" s="81">
        <v>0</v>
      </c>
      <c r="AO121" s="81">
        <v>1</v>
      </c>
      <c r="AP121" s="81">
        <v>0</v>
      </c>
      <c r="AQ121" s="81">
        <v>0</v>
      </c>
      <c r="AR121" s="81">
        <v>0</v>
      </c>
      <c r="AS121" s="81">
        <v>0</v>
      </c>
      <c r="AT121" s="81">
        <v>0</v>
      </c>
      <c r="AU121" s="81">
        <v>0</v>
      </c>
      <c r="AV121" s="81">
        <v>0</v>
      </c>
      <c r="AW121" s="81">
        <v>0</v>
      </c>
      <c r="AX121" s="81">
        <v>0</v>
      </c>
      <c r="AY121" s="81">
        <v>0</v>
      </c>
      <c r="AZ121" s="81">
        <v>0</v>
      </c>
      <c r="BA121" s="81">
        <v>0</v>
      </c>
      <c r="BB121" s="81">
        <v>0</v>
      </c>
      <c r="BC121" s="81">
        <v>0</v>
      </c>
      <c r="BD121" s="81">
        <v>1</v>
      </c>
      <c r="BE121" s="81">
        <v>0</v>
      </c>
      <c r="BF121" s="81">
        <v>0</v>
      </c>
      <c r="BG121" s="81">
        <v>1</v>
      </c>
      <c r="BH121" s="81">
        <v>0</v>
      </c>
      <c r="BI121" s="81">
        <v>0</v>
      </c>
      <c r="BJ121" s="81">
        <v>0</v>
      </c>
      <c r="BK121" s="81">
        <v>2</v>
      </c>
      <c r="BL121" s="81">
        <v>0</v>
      </c>
      <c r="BM121" s="81">
        <v>0</v>
      </c>
      <c r="BN121" s="81">
        <v>0</v>
      </c>
      <c r="BO121" s="81">
        <v>4</v>
      </c>
      <c r="BP121" s="81">
        <v>0</v>
      </c>
      <c r="BQ121" s="81">
        <v>2</v>
      </c>
      <c r="BR121" s="81">
        <v>3</v>
      </c>
      <c r="BS121" s="81">
        <v>0</v>
      </c>
      <c r="BT121" s="81">
        <v>0</v>
      </c>
      <c r="BU121" s="81">
        <v>0</v>
      </c>
      <c r="BV121" s="81">
        <v>0</v>
      </c>
      <c r="BW121" s="81">
        <v>0</v>
      </c>
      <c r="BX121" s="81">
        <v>0</v>
      </c>
      <c r="BY121" s="81">
        <v>0</v>
      </c>
      <c r="BZ121" s="81">
        <v>0</v>
      </c>
      <c r="CA121" s="81">
        <v>1</v>
      </c>
      <c r="CB121" s="81">
        <v>0</v>
      </c>
      <c r="CC121" s="81">
        <v>2</v>
      </c>
      <c r="CD121" s="81">
        <v>0</v>
      </c>
      <c r="CE121" s="81">
        <v>3</v>
      </c>
      <c r="CF121" s="81">
        <v>0</v>
      </c>
      <c r="CG121" s="81">
        <v>0</v>
      </c>
      <c r="CH121" s="81">
        <v>2</v>
      </c>
      <c r="CI121" s="81">
        <v>0</v>
      </c>
      <c r="CJ121" s="81">
        <v>3</v>
      </c>
      <c r="CK121" s="81">
        <v>4</v>
      </c>
      <c r="CL121" s="81">
        <v>0</v>
      </c>
      <c r="CM121" s="81">
        <v>0</v>
      </c>
      <c r="CN121" s="81">
        <v>0</v>
      </c>
      <c r="CO121" s="81">
        <v>0</v>
      </c>
      <c r="CP121" s="81">
        <v>0</v>
      </c>
      <c r="CQ121" s="81">
        <v>0</v>
      </c>
      <c r="CR121" s="81">
        <v>0</v>
      </c>
      <c r="CS121" s="81">
        <v>0</v>
      </c>
      <c r="CT121" s="81">
        <v>2</v>
      </c>
      <c r="CU121" s="81">
        <v>3</v>
      </c>
      <c r="CV121" s="81">
        <v>0</v>
      </c>
      <c r="CW121" s="81">
        <v>0</v>
      </c>
      <c r="CX121" s="81">
        <v>0</v>
      </c>
      <c r="CY121" s="81">
        <v>0</v>
      </c>
      <c r="CZ121" s="81">
        <v>0</v>
      </c>
      <c r="DA121" s="81">
        <v>0</v>
      </c>
      <c r="DB121" s="81">
        <v>0</v>
      </c>
      <c r="DC121" s="81">
        <v>0</v>
      </c>
      <c r="DD121" s="81">
        <v>0</v>
      </c>
      <c r="DE121" s="81">
        <v>2</v>
      </c>
      <c r="DF121" s="81">
        <v>0</v>
      </c>
      <c r="DG121" s="81">
        <v>0</v>
      </c>
      <c r="DH121" s="81">
        <v>0</v>
      </c>
      <c r="DI121" s="81">
        <v>0</v>
      </c>
      <c r="DJ121" s="81">
        <v>0</v>
      </c>
      <c r="DK121" s="81">
        <v>0</v>
      </c>
      <c r="DL121" s="81">
        <v>0</v>
      </c>
      <c r="DM121" s="81">
        <v>0</v>
      </c>
      <c r="DN121" s="81">
        <v>1</v>
      </c>
      <c r="DO121" s="81">
        <v>1</v>
      </c>
      <c r="DP121" s="81">
        <v>1</v>
      </c>
      <c r="DQ121" s="81">
        <v>0</v>
      </c>
      <c r="DR121" s="81">
        <v>0</v>
      </c>
      <c r="DS121" s="81">
        <v>0</v>
      </c>
      <c r="DT121" s="81">
        <v>0</v>
      </c>
      <c r="DU121" s="81">
        <v>0</v>
      </c>
      <c r="DV121" s="81">
        <v>0</v>
      </c>
      <c r="DW121" s="81">
        <v>0</v>
      </c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  <c r="GQ121" s="18"/>
      <c r="GR121" s="18"/>
      <c r="GS121" s="18"/>
      <c r="GT121" s="18"/>
      <c r="GU121" s="18"/>
      <c r="GV121" s="18"/>
      <c r="GW121" s="18"/>
      <c r="GX121" s="18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  <c r="JG121" s="18"/>
      <c r="JH121" s="18"/>
      <c r="JI121" s="18"/>
      <c r="JJ121" s="18"/>
      <c r="JK121" s="18"/>
      <c r="JL121" s="18"/>
      <c r="JM121" s="18"/>
      <c r="JN121" s="18"/>
      <c r="JO121" s="18"/>
      <c r="JP121" s="18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N121" s="18"/>
      <c r="KO121" s="18"/>
      <c r="KP121" s="18"/>
      <c r="KQ121" s="18"/>
      <c r="KR121" s="18"/>
      <c r="KS121" s="18"/>
      <c r="KT121" s="18"/>
      <c r="KU121" s="18"/>
      <c r="KV121" s="18"/>
      <c r="KW121" s="18"/>
      <c r="KX121" s="18"/>
      <c r="KY121" s="18"/>
      <c r="KZ121" s="18"/>
      <c r="LA121" s="18"/>
      <c r="LB121" s="18"/>
      <c r="LC121" s="18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18"/>
      <c r="MG121" s="18"/>
      <c r="MH121" s="18"/>
      <c r="MI121" s="18"/>
      <c r="MJ121" s="18"/>
      <c r="MK121" s="18"/>
      <c r="ML121" s="18"/>
      <c r="MM121" s="18"/>
      <c r="MN121" s="18"/>
      <c r="MO121" s="18"/>
      <c r="MP121" s="18"/>
      <c r="MQ121" s="18"/>
      <c r="MR121" s="18"/>
      <c r="MS121" s="18"/>
      <c r="MT121" s="18"/>
      <c r="MU121" s="18"/>
      <c r="MV121" s="18"/>
      <c r="MW121" s="18"/>
      <c r="MX121" s="18"/>
      <c r="MY121" s="18"/>
      <c r="MZ121" s="18"/>
      <c r="NA121" s="18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18"/>
      <c r="NX121" s="18"/>
      <c r="NY121" s="18"/>
      <c r="NZ121" s="18"/>
      <c r="OA121" s="18"/>
      <c r="OB121" s="18"/>
      <c r="OC121" s="18"/>
      <c r="OD121" s="18"/>
      <c r="OE121" s="18"/>
      <c r="OF121" s="18"/>
      <c r="OG121" s="18"/>
      <c r="OH121" s="18"/>
      <c r="OI121" s="18"/>
      <c r="OJ121" s="18"/>
      <c r="OK121" s="18"/>
      <c r="OL121" s="18"/>
      <c r="OM121" s="18"/>
      <c r="ON121" s="18"/>
      <c r="OO121" s="18"/>
      <c r="OP121" s="18"/>
      <c r="OQ121" s="18"/>
      <c r="OR121" s="18"/>
      <c r="OS121" s="18"/>
      <c r="OT121" s="18"/>
      <c r="OU121" s="18"/>
      <c r="OV121" s="18"/>
      <c r="OW121" s="18"/>
      <c r="OX121" s="18"/>
      <c r="OY121" s="18"/>
      <c r="OZ121" s="18"/>
      <c r="PA121" s="18"/>
      <c r="PB121" s="18"/>
      <c r="PC121" s="18"/>
      <c r="PD121" s="18"/>
      <c r="PE121" s="18"/>
      <c r="PF121" s="18"/>
      <c r="PG121" s="18"/>
      <c r="PH121" s="18"/>
      <c r="PI121" s="18"/>
      <c r="PJ121" s="18"/>
      <c r="PK121" s="18"/>
      <c r="PL121" s="18"/>
      <c r="PM121" s="18"/>
      <c r="PN121" s="18"/>
      <c r="PO121" s="18"/>
      <c r="PP121" s="18"/>
      <c r="PQ121" s="18"/>
      <c r="PR121" s="18"/>
      <c r="PS121" s="18"/>
      <c r="PT121" s="18"/>
      <c r="PU121" s="18"/>
      <c r="PV121" s="18"/>
      <c r="PW121" s="18"/>
      <c r="PX121" s="18"/>
      <c r="PY121" s="18"/>
      <c r="PZ121" s="18"/>
      <c r="QA121" s="18"/>
      <c r="QB121" s="18"/>
      <c r="QC121" s="18"/>
      <c r="QD121" s="18"/>
      <c r="QE121" s="18"/>
      <c r="QF121" s="18"/>
      <c r="QG121" s="18"/>
      <c r="QH121" s="18"/>
      <c r="QI121" s="18"/>
      <c r="QJ121" s="18"/>
      <c r="QK121" s="18"/>
      <c r="QL121" s="18"/>
      <c r="QM121" s="18"/>
      <c r="QN121" s="18"/>
      <c r="QO121" s="18"/>
      <c r="QP121" s="18"/>
      <c r="QQ121" s="18"/>
      <c r="QR121" s="18"/>
      <c r="QS121" s="18"/>
      <c r="QT121" s="18"/>
      <c r="QU121" s="18"/>
      <c r="QV121" s="18"/>
      <c r="QW121" s="18"/>
      <c r="QX121" s="18"/>
      <c r="QY121" s="18"/>
      <c r="QZ121" s="18"/>
      <c r="RA121" s="18"/>
      <c r="RB121" s="18"/>
      <c r="RC121" s="18"/>
      <c r="RD121" s="18"/>
      <c r="RE121" s="18"/>
      <c r="RF121" s="18"/>
      <c r="RG121" s="18"/>
      <c r="RH121" s="18"/>
      <c r="RI121" s="18"/>
      <c r="RJ121" s="18"/>
      <c r="RK121" s="18"/>
      <c r="RL121" s="18"/>
      <c r="RM121" s="18"/>
      <c r="RN121" s="18"/>
      <c r="RO121" s="18"/>
      <c r="RP121" s="18"/>
      <c r="RQ121" s="18"/>
      <c r="RR121" s="18"/>
      <c r="RS121" s="18"/>
      <c r="RT121" s="18"/>
      <c r="RU121" s="18"/>
      <c r="RV121" s="18"/>
      <c r="RW121" s="18"/>
      <c r="RX121" s="18"/>
      <c r="RY121" s="18"/>
      <c r="RZ121" s="18"/>
      <c r="SA121" s="18"/>
      <c r="SB121" s="18"/>
      <c r="SC121" s="18"/>
      <c r="SD121" s="18"/>
      <c r="SE121" s="18"/>
      <c r="SF121" s="18"/>
      <c r="SG121" s="18"/>
      <c r="SH121" s="18"/>
      <c r="SI121" s="18"/>
      <c r="SJ121" s="18"/>
      <c r="SK121" s="18"/>
      <c r="SL121" s="18"/>
      <c r="SM121" s="18"/>
      <c r="SN121" s="18"/>
      <c r="SO121" s="18"/>
      <c r="SP121" s="18"/>
      <c r="SQ121" s="18"/>
      <c r="SR121" s="18"/>
      <c r="SS121" s="18"/>
      <c r="ST121" s="18"/>
      <c r="SU121" s="18"/>
      <c r="SV121" s="18"/>
      <c r="SW121" s="18"/>
      <c r="SX121" s="18"/>
      <c r="SY121" s="18"/>
      <c r="SZ121" s="18"/>
      <c r="TA121" s="18"/>
      <c r="TB121" s="18"/>
      <c r="TC121" s="18"/>
      <c r="TD121" s="18"/>
      <c r="TE121" s="18"/>
      <c r="TF121" s="18"/>
      <c r="TG121" s="18"/>
      <c r="TH121" s="18"/>
      <c r="TI121" s="18"/>
      <c r="TJ121" s="18"/>
      <c r="TK121" s="18"/>
      <c r="TL121" s="18"/>
      <c r="TM121" s="18"/>
      <c r="TN121" s="18"/>
      <c r="TO121" s="18"/>
      <c r="TP121" s="18"/>
      <c r="TQ121" s="18"/>
      <c r="TR121" s="18"/>
      <c r="TS121" s="18"/>
      <c r="TT121" s="18"/>
      <c r="TU121" s="18"/>
      <c r="TV121" s="18"/>
      <c r="TW121" s="18"/>
      <c r="TX121" s="18"/>
      <c r="TY121" s="18"/>
      <c r="TZ121" s="18"/>
      <c r="UA121" s="18"/>
      <c r="UB121" s="18"/>
      <c r="UC121" s="18"/>
      <c r="UD121" s="18"/>
      <c r="UE121" s="18"/>
      <c r="UF121" s="18"/>
      <c r="UG121" s="18"/>
      <c r="UH121" s="18"/>
      <c r="UI121" s="18"/>
      <c r="UJ121" s="18"/>
      <c r="UK121" s="18"/>
      <c r="UL121" s="18"/>
      <c r="UM121" s="18"/>
      <c r="UN121" s="18"/>
      <c r="UO121" s="18"/>
      <c r="UP121" s="18"/>
      <c r="UQ121" s="18"/>
      <c r="UR121" s="18"/>
      <c r="US121" s="18"/>
      <c r="UT121" s="18"/>
      <c r="UU121" s="18"/>
      <c r="UV121" s="18"/>
      <c r="UW121" s="18"/>
      <c r="UX121" s="18"/>
      <c r="UY121" s="18"/>
      <c r="UZ121" s="18"/>
      <c r="VA121" s="18"/>
      <c r="VB121" s="18"/>
      <c r="VC121" s="18"/>
      <c r="VD121" s="18"/>
      <c r="VE121" s="18"/>
      <c r="VF121" s="18"/>
      <c r="VG121" s="18"/>
      <c r="VH121" s="18"/>
      <c r="VI121" s="18"/>
      <c r="VJ121" s="18"/>
      <c r="VK121" s="18"/>
      <c r="VL121" s="18"/>
      <c r="VM121" s="18"/>
      <c r="VN121" s="18"/>
      <c r="VO121" s="18"/>
      <c r="VP121" s="18"/>
      <c r="VQ121" s="18"/>
      <c r="VR121" s="18"/>
      <c r="VS121" s="18"/>
      <c r="VT121" s="18"/>
      <c r="VU121" s="18"/>
      <c r="VV121" s="18"/>
      <c r="VW121" s="18"/>
      <c r="VX121" s="18"/>
      <c r="VY121" s="18"/>
      <c r="VZ121" s="18"/>
      <c r="WA121" s="18"/>
      <c r="WB121" s="18"/>
      <c r="WC121" s="18"/>
      <c r="WD121" s="18"/>
      <c r="WE121" s="18"/>
      <c r="WF121" s="18"/>
      <c r="WG121" s="18"/>
      <c r="WH121" s="18"/>
      <c r="WI121" s="18"/>
      <c r="WJ121" s="18"/>
      <c r="WK121" s="18"/>
      <c r="WL121" s="18"/>
      <c r="WM121" s="18"/>
      <c r="WN121" s="18"/>
      <c r="WO121" s="18"/>
      <c r="WP121" s="18"/>
      <c r="WQ121" s="18"/>
      <c r="WR121" s="18"/>
      <c r="WS121" s="18"/>
      <c r="WT121" s="18"/>
      <c r="WU121" s="18"/>
      <c r="WV121" s="18"/>
      <c r="WW121" s="18"/>
      <c r="WX121" s="18"/>
      <c r="WY121" s="18"/>
      <c r="WZ121" s="18"/>
      <c r="XA121" s="18"/>
      <c r="XB121" s="18"/>
      <c r="XC121" s="18"/>
      <c r="XD121" s="18"/>
      <c r="XE121" s="18"/>
      <c r="XF121" s="18"/>
      <c r="XG121" s="18"/>
      <c r="XH121" s="18"/>
      <c r="XI121" s="18"/>
      <c r="XJ121" s="18"/>
      <c r="XK121" s="18"/>
      <c r="XL121" s="18"/>
      <c r="XM121" s="18"/>
      <c r="XN121" s="18"/>
      <c r="XO121" s="18"/>
      <c r="XP121" s="18"/>
      <c r="XQ121" s="18"/>
      <c r="XR121" s="18"/>
      <c r="XS121" s="18"/>
      <c r="XT121" s="18"/>
      <c r="XU121" s="18"/>
      <c r="XV121" s="18"/>
      <c r="XW121" s="18"/>
      <c r="XX121" s="18"/>
      <c r="XY121" s="18"/>
      <c r="XZ121" s="18"/>
      <c r="YA121" s="18"/>
      <c r="YB121" s="18"/>
      <c r="YC121" s="18"/>
      <c r="YD121" s="18"/>
      <c r="YE121" s="18"/>
      <c r="YF121" s="18"/>
      <c r="YG121" s="18"/>
      <c r="YH121" s="18"/>
      <c r="YI121" s="18"/>
      <c r="YJ121" s="18"/>
      <c r="YK121" s="18"/>
      <c r="YL121" s="18"/>
      <c r="YM121" s="18"/>
      <c r="YN121" s="18"/>
      <c r="YO121" s="18"/>
      <c r="YP121" s="18"/>
      <c r="YQ121" s="18"/>
      <c r="YR121" s="18"/>
      <c r="YS121" s="18"/>
      <c r="YT121" s="18"/>
      <c r="YU121" s="18"/>
      <c r="YV121" s="18"/>
      <c r="YW121" s="18"/>
      <c r="YX121" s="18"/>
      <c r="YY121" s="18"/>
      <c r="YZ121" s="18"/>
      <c r="ZA121" s="18"/>
      <c r="ZB121" s="18"/>
      <c r="ZC121" s="18"/>
      <c r="ZD121" s="18"/>
      <c r="ZE121" s="18"/>
      <c r="ZF121" s="18"/>
      <c r="ZG121" s="18"/>
      <c r="ZH121" s="18"/>
      <c r="ZI121" s="18"/>
      <c r="ZJ121" s="18"/>
      <c r="ZK121" s="18"/>
      <c r="ZL121" s="18"/>
      <c r="ZM121" s="18"/>
      <c r="ZN121" s="18"/>
      <c r="ZO121" s="18"/>
      <c r="ZP121" s="18"/>
      <c r="ZQ121" s="18"/>
      <c r="ZR121" s="18"/>
      <c r="ZS121" s="18"/>
      <c r="ZT121" s="18"/>
      <c r="ZU121" s="18"/>
      <c r="ZV121" s="18"/>
      <c r="ZW121" s="18"/>
      <c r="ZX121" s="18"/>
      <c r="ZY121" s="18"/>
      <c r="ZZ121" s="18"/>
      <c r="AAA121" s="18"/>
      <c r="AAB121" s="18"/>
      <c r="AAC121" s="18"/>
      <c r="AAD121" s="18"/>
      <c r="AAE121" s="18"/>
      <c r="AAF121" s="18"/>
      <c r="AAG121" s="18"/>
      <c r="AAH121" s="18"/>
      <c r="AAI121" s="18"/>
      <c r="AAJ121" s="18"/>
      <c r="AAK121" s="18"/>
      <c r="AAL121" s="18"/>
      <c r="AAM121" s="18"/>
      <c r="AAN121" s="18"/>
      <c r="AAO121" s="18"/>
      <c r="AAP121" s="18"/>
      <c r="AAQ121" s="18"/>
      <c r="AAR121" s="18"/>
      <c r="AAS121" s="18"/>
      <c r="AAT121" s="18"/>
      <c r="AAU121" s="18"/>
      <c r="AAV121" s="18"/>
      <c r="AAW121" s="18"/>
      <c r="AAX121" s="18"/>
      <c r="AAY121" s="18"/>
      <c r="AAZ121" s="18"/>
      <c r="ABA121" s="18"/>
      <c r="ABB121" s="18"/>
      <c r="ABC121" s="18"/>
      <c r="ABD121" s="18"/>
      <c r="ABE121" s="18"/>
      <c r="ABF121" s="18"/>
      <c r="ABG121" s="18"/>
      <c r="ABH121" s="18"/>
      <c r="ABI121" s="18"/>
      <c r="ABJ121" s="18"/>
      <c r="ABK121" s="18"/>
      <c r="ABL121" s="18"/>
      <c r="ABM121" s="18"/>
      <c r="ABN121" s="18"/>
      <c r="ABO121" s="18"/>
      <c r="ABP121" s="18"/>
      <c r="ABQ121" s="18"/>
      <c r="ABR121" s="18"/>
      <c r="ABS121" s="18"/>
      <c r="ABT121" s="18"/>
      <c r="ABU121" s="18"/>
      <c r="ABV121" s="18"/>
      <c r="ABW121" s="18"/>
      <c r="ABX121" s="18"/>
      <c r="ABY121" s="18"/>
      <c r="ABZ121" s="18"/>
      <c r="ACA121" s="18"/>
      <c r="ACB121" s="18"/>
      <c r="ACC121" s="18"/>
      <c r="ACD121" s="18"/>
      <c r="ACE121" s="18"/>
      <c r="ACF121" s="18"/>
      <c r="ACG121" s="18"/>
      <c r="ACH121" s="18"/>
      <c r="ACI121" s="18"/>
      <c r="ACJ121" s="18"/>
      <c r="ACK121" s="18"/>
      <c r="ACL121" s="18"/>
      <c r="ACM121" s="18"/>
      <c r="ACN121" s="18"/>
      <c r="ACO121" s="18"/>
      <c r="ACP121" s="18"/>
      <c r="ACQ121" s="18"/>
      <c r="ACR121" s="18"/>
      <c r="ACS121" s="18"/>
      <c r="ACT121" s="18"/>
      <c r="ACU121" s="18"/>
      <c r="ACV121" s="18"/>
      <c r="ACW121" s="18"/>
      <c r="ACX121" s="18"/>
      <c r="ACY121" s="18"/>
      <c r="ACZ121" s="18"/>
      <c r="ADA121" s="18"/>
      <c r="ADB121" s="18"/>
      <c r="ADC121" s="18"/>
      <c r="ADD121" s="18"/>
      <c r="ADE121" s="18"/>
      <c r="ADF121" s="18"/>
      <c r="ADG121" s="18"/>
    </row>
    <row r="122" spans="1:787" x14ac:dyDescent="0.25">
      <c r="A122" s="58" t="s">
        <v>588</v>
      </c>
      <c r="B122" s="58" t="s">
        <v>589</v>
      </c>
      <c r="C122" s="58" t="s">
        <v>590</v>
      </c>
      <c r="D122" s="59">
        <v>11900</v>
      </c>
      <c r="E122" s="59" t="str">
        <f>VLOOKUP(C122,Data_PulledFromUniProt!$B$2:$E$782,4,FALSE)</f>
        <v>MAWTVLLLGLLSHCTGSVTSYVLTQPPSVSVAPGQTARITCGGNNIGSKSVHWYQQKPGQAPVLVVYDDSDRPSGIPERFSGSNSGNTATLTISRVEAGDEADYYCQVWDSSSDHPT</v>
      </c>
      <c r="F122" s="58">
        <v>4.96</v>
      </c>
      <c r="G122" s="81">
        <v>0</v>
      </c>
      <c r="H122" s="81">
        <v>0</v>
      </c>
      <c r="I122" s="81">
        <v>0</v>
      </c>
      <c r="J122" s="81">
        <v>0</v>
      </c>
      <c r="K122" s="81">
        <v>0</v>
      </c>
      <c r="L122" s="81">
        <v>0</v>
      </c>
      <c r="M122" s="81">
        <v>1</v>
      </c>
      <c r="N122" s="81">
        <v>0</v>
      </c>
      <c r="O122" s="81">
        <v>1</v>
      </c>
      <c r="P122" s="81">
        <v>0.5</v>
      </c>
      <c r="Q122" s="81">
        <v>0</v>
      </c>
      <c r="R122" s="81">
        <v>0</v>
      </c>
      <c r="S122" s="81">
        <v>0</v>
      </c>
      <c r="T122" s="81">
        <v>0</v>
      </c>
      <c r="U122" s="81">
        <v>0</v>
      </c>
      <c r="V122" s="81">
        <v>0</v>
      </c>
      <c r="W122" s="81">
        <v>0</v>
      </c>
      <c r="X122" s="81">
        <v>2</v>
      </c>
      <c r="Y122" s="81">
        <v>0</v>
      </c>
      <c r="Z122" s="81">
        <v>0</v>
      </c>
      <c r="AA122" s="81">
        <v>0</v>
      </c>
      <c r="AB122" s="81">
        <v>0</v>
      </c>
      <c r="AC122" s="81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1">
        <v>0</v>
      </c>
      <c r="AJ122" s="81">
        <v>0</v>
      </c>
      <c r="AK122" s="81">
        <v>0</v>
      </c>
      <c r="AL122" s="81">
        <v>0</v>
      </c>
      <c r="AM122" s="81">
        <v>0</v>
      </c>
      <c r="AN122" s="81">
        <v>0</v>
      </c>
      <c r="AO122" s="81">
        <v>0</v>
      </c>
      <c r="AP122" s="81">
        <v>0</v>
      </c>
      <c r="AQ122" s="81">
        <v>0</v>
      </c>
      <c r="AR122" s="81">
        <v>0</v>
      </c>
      <c r="AS122" s="81">
        <v>1</v>
      </c>
      <c r="AT122" s="81">
        <v>0</v>
      </c>
      <c r="AU122" s="81">
        <v>0</v>
      </c>
      <c r="AV122" s="81">
        <v>0</v>
      </c>
      <c r="AW122" s="81">
        <v>0</v>
      </c>
      <c r="AX122" s="81">
        <v>0</v>
      </c>
      <c r="AY122" s="81">
        <v>0</v>
      </c>
      <c r="AZ122" s="81">
        <v>0</v>
      </c>
      <c r="BA122" s="81">
        <v>0</v>
      </c>
      <c r="BB122" s="81">
        <v>0</v>
      </c>
      <c r="BC122" s="81">
        <v>0</v>
      </c>
      <c r="BD122" s="81">
        <v>0</v>
      </c>
      <c r="BE122" s="81">
        <v>1</v>
      </c>
      <c r="BF122" s="81">
        <v>0</v>
      </c>
      <c r="BG122" s="81">
        <v>0.5</v>
      </c>
      <c r="BH122" s="81">
        <v>0</v>
      </c>
      <c r="BI122" s="81">
        <v>1</v>
      </c>
      <c r="BJ122" s="81">
        <v>1</v>
      </c>
      <c r="BK122" s="81">
        <v>0</v>
      </c>
      <c r="BL122" s="81">
        <v>0</v>
      </c>
      <c r="BM122" s="81">
        <v>1</v>
      </c>
      <c r="BN122" s="81">
        <v>0</v>
      </c>
      <c r="BO122" s="81">
        <v>0</v>
      </c>
      <c r="BP122" s="81">
        <v>0</v>
      </c>
      <c r="BQ122" s="81">
        <v>0</v>
      </c>
      <c r="BR122" s="81">
        <v>0</v>
      </c>
      <c r="BS122" s="81">
        <v>0</v>
      </c>
      <c r="BT122" s="81">
        <v>1</v>
      </c>
      <c r="BU122" s="81">
        <v>0</v>
      </c>
      <c r="BV122" s="81">
        <v>0</v>
      </c>
      <c r="BW122" s="81">
        <v>0</v>
      </c>
      <c r="BX122" s="81">
        <v>0</v>
      </c>
      <c r="BY122" s="81">
        <v>0</v>
      </c>
      <c r="BZ122" s="81">
        <v>1</v>
      </c>
      <c r="CA122" s="81">
        <v>2</v>
      </c>
      <c r="CB122" s="81">
        <v>0</v>
      </c>
      <c r="CC122" s="81">
        <v>0</v>
      </c>
      <c r="CD122" s="81">
        <v>0</v>
      </c>
      <c r="CE122" s="81">
        <v>0</v>
      </c>
      <c r="CF122" s="81">
        <v>0</v>
      </c>
      <c r="CG122" s="81">
        <v>0</v>
      </c>
      <c r="CH122" s="81">
        <v>1</v>
      </c>
      <c r="CI122" s="81">
        <v>0</v>
      </c>
      <c r="CJ122" s="81">
        <v>0</v>
      </c>
      <c r="CK122" s="81">
        <v>3</v>
      </c>
      <c r="CL122" s="81">
        <v>1</v>
      </c>
      <c r="CM122" s="81">
        <v>0</v>
      </c>
      <c r="CN122" s="81">
        <v>0</v>
      </c>
      <c r="CO122" s="81">
        <v>0</v>
      </c>
      <c r="CP122" s="81">
        <v>0</v>
      </c>
      <c r="CQ122" s="81">
        <v>0</v>
      </c>
      <c r="CR122" s="81">
        <v>0</v>
      </c>
      <c r="CS122" s="81">
        <v>0</v>
      </c>
      <c r="CT122" s="81">
        <v>0</v>
      </c>
      <c r="CU122" s="81">
        <v>0</v>
      </c>
      <c r="CV122" s="81">
        <v>0</v>
      </c>
      <c r="CW122" s="81">
        <v>0</v>
      </c>
      <c r="CX122" s="81">
        <v>0</v>
      </c>
      <c r="CY122" s="81">
        <v>0</v>
      </c>
      <c r="CZ122" s="81">
        <v>0</v>
      </c>
      <c r="DA122" s="81">
        <v>0</v>
      </c>
      <c r="DB122" s="81">
        <v>0</v>
      </c>
      <c r="DC122" s="81">
        <v>0</v>
      </c>
      <c r="DD122" s="81">
        <v>0</v>
      </c>
      <c r="DE122" s="81">
        <v>0</v>
      </c>
      <c r="DF122" s="81">
        <v>0</v>
      </c>
      <c r="DG122" s="81">
        <v>0</v>
      </c>
      <c r="DH122" s="81">
        <v>1</v>
      </c>
      <c r="DI122" s="81">
        <v>3</v>
      </c>
      <c r="DJ122" s="81">
        <v>0</v>
      </c>
      <c r="DK122" s="81">
        <v>2</v>
      </c>
      <c r="DL122" s="81">
        <v>0</v>
      </c>
      <c r="DM122" s="81">
        <v>0</v>
      </c>
      <c r="DN122" s="81">
        <v>0</v>
      </c>
      <c r="DO122" s="81">
        <v>0</v>
      </c>
      <c r="DP122" s="81">
        <v>0</v>
      </c>
      <c r="DQ122" s="81">
        <v>0</v>
      </c>
      <c r="DR122" s="81">
        <v>0</v>
      </c>
      <c r="DS122" s="81">
        <v>2</v>
      </c>
      <c r="DT122" s="81">
        <v>1</v>
      </c>
      <c r="DU122" s="81">
        <v>1</v>
      </c>
      <c r="DV122" s="81">
        <v>0</v>
      </c>
      <c r="DW122" s="81">
        <v>0</v>
      </c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  <c r="GQ122" s="18"/>
      <c r="GR122" s="18"/>
      <c r="GS122" s="18"/>
      <c r="GT122" s="18"/>
      <c r="GU122" s="18"/>
      <c r="GV122" s="18"/>
      <c r="GW122" s="18"/>
      <c r="GX122" s="18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  <c r="JG122" s="18"/>
      <c r="JH122" s="18"/>
      <c r="JI122" s="18"/>
      <c r="JJ122" s="18"/>
      <c r="JK122" s="18"/>
      <c r="JL122" s="18"/>
      <c r="JM122" s="18"/>
      <c r="JN122" s="18"/>
      <c r="JO122" s="18"/>
      <c r="JP122" s="18"/>
      <c r="JQ122" s="18"/>
      <c r="JR122" s="18"/>
      <c r="JS122" s="18"/>
      <c r="JT122" s="18"/>
      <c r="JU122" s="18"/>
      <c r="JV122" s="18"/>
      <c r="JW122" s="18"/>
      <c r="JX122" s="18"/>
      <c r="JY122" s="18"/>
      <c r="JZ122" s="18"/>
      <c r="KA122" s="18"/>
      <c r="KB122" s="18"/>
      <c r="KC122" s="18"/>
      <c r="KD122" s="18"/>
      <c r="KE122" s="18"/>
      <c r="KF122" s="18"/>
      <c r="KG122" s="18"/>
      <c r="KH122" s="18"/>
      <c r="KI122" s="18"/>
      <c r="KJ122" s="18"/>
      <c r="KK122" s="18"/>
      <c r="KL122" s="18"/>
      <c r="KM122" s="18"/>
      <c r="KN122" s="18"/>
      <c r="KO122" s="18"/>
      <c r="KP122" s="18"/>
      <c r="KQ122" s="18"/>
      <c r="KR122" s="18"/>
      <c r="KS122" s="18"/>
      <c r="KT122" s="18"/>
      <c r="KU122" s="18"/>
      <c r="KV122" s="18"/>
      <c r="KW122" s="18"/>
      <c r="KX122" s="18"/>
      <c r="KY122" s="18"/>
      <c r="KZ122" s="18"/>
      <c r="LA122" s="18"/>
      <c r="LB122" s="18"/>
      <c r="LC122" s="18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LS122" s="18"/>
      <c r="LT122" s="18"/>
      <c r="LU122" s="18"/>
      <c r="LV122" s="18"/>
      <c r="LW122" s="18"/>
      <c r="LX122" s="18"/>
      <c r="LY122" s="18"/>
      <c r="LZ122" s="18"/>
      <c r="MA122" s="18"/>
      <c r="MB122" s="18"/>
      <c r="MC122" s="18"/>
      <c r="MD122" s="18"/>
      <c r="ME122" s="18"/>
      <c r="MF122" s="18"/>
      <c r="MG122" s="18"/>
      <c r="MH122" s="18"/>
      <c r="MI122" s="18"/>
      <c r="MJ122" s="18"/>
      <c r="MK122" s="18"/>
      <c r="ML122" s="18"/>
      <c r="MM122" s="18"/>
      <c r="MN122" s="18"/>
      <c r="MO122" s="18"/>
      <c r="MP122" s="18"/>
      <c r="MQ122" s="18"/>
      <c r="MR122" s="18"/>
      <c r="MS122" s="18"/>
      <c r="MT122" s="18"/>
      <c r="MU122" s="18"/>
      <c r="MV122" s="18"/>
      <c r="MW122" s="18"/>
      <c r="MX122" s="18"/>
      <c r="MY122" s="18"/>
      <c r="MZ122" s="18"/>
      <c r="NA122" s="18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8"/>
      <c r="NR122" s="18"/>
      <c r="NS122" s="18"/>
      <c r="NT122" s="18"/>
      <c r="NU122" s="18"/>
      <c r="NV122" s="18"/>
      <c r="NW122" s="18"/>
      <c r="NX122" s="18"/>
      <c r="NY122" s="18"/>
      <c r="NZ122" s="18"/>
      <c r="OA122" s="18"/>
      <c r="OB122" s="18"/>
      <c r="OC122" s="18"/>
      <c r="OD122" s="18"/>
      <c r="OE122" s="18"/>
      <c r="OF122" s="18"/>
      <c r="OG122" s="18"/>
      <c r="OH122" s="18"/>
      <c r="OI122" s="18"/>
      <c r="OJ122" s="18"/>
      <c r="OK122" s="18"/>
      <c r="OL122" s="18"/>
      <c r="OM122" s="18"/>
      <c r="ON122" s="18"/>
      <c r="OO122" s="18"/>
      <c r="OP122" s="18"/>
      <c r="OQ122" s="18"/>
      <c r="OR122" s="18"/>
      <c r="OS122" s="18"/>
      <c r="OT122" s="18"/>
      <c r="OU122" s="18"/>
      <c r="OV122" s="18"/>
      <c r="OW122" s="18"/>
      <c r="OX122" s="18"/>
      <c r="OY122" s="18"/>
      <c r="OZ122" s="18"/>
      <c r="PA122" s="18"/>
      <c r="PB122" s="18"/>
      <c r="PC122" s="18"/>
      <c r="PD122" s="18"/>
      <c r="PE122" s="18"/>
      <c r="PF122" s="18"/>
      <c r="PG122" s="18"/>
      <c r="PH122" s="18"/>
      <c r="PI122" s="18"/>
      <c r="PJ122" s="18"/>
      <c r="PK122" s="18"/>
      <c r="PL122" s="18"/>
      <c r="PM122" s="18"/>
      <c r="PN122" s="18"/>
      <c r="PO122" s="18"/>
      <c r="PP122" s="18"/>
      <c r="PQ122" s="18"/>
      <c r="PR122" s="18"/>
      <c r="PS122" s="18"/>
      <c r="PT122" s="18"/>
      <c r="PU122" s="18"/>
      <c r="PV122" s="18"/>
      <c r="PW122" s="18"/>
      <c r="PX122" s="18"/>
      <c r="PY122" s="18"/>
      <c r="PZ122" s="18"/>
      <c r="QA122" s="18"/>
      <c r="QB122" s="18"/>
      <c r="QC122" s="18"/>
      <c r="QD122" s="18"/>
      <c r="QE122" s="18"/>
      <c r="QF122" s="18"/>
      <c r="QG122" s="18"/>
      <c r="QH122" s="18"/>
      <c r="QI122" s="18"/>
      <c r="QJ122" s="18"/>
      <c r="QK122" s="18"/>
      <c r="QL122" s="18"/>
      <c r="QM122" s="18"/>
      <c r="QN122" s="18"/>
      <c r="QO122" s="18"/>
      <c r="QP122" s="18"/>
      <c r="QQ122" s="18"/>
      <c r="QR122" s="18"/>
      <c r="QS122" s="18"/>
      <c r="QT122" s="18"/>
      <c r="QU122" s="18"/>
      <c r="QV122" s="18"/>
      <c r="QW122" s="18"/>
      <c r="QX122" s="18"/>
      <c r="QY122" s="18"/>
      <c r="QZ122" s="18"/>
      <c r="RA122" s="18"/>
      <c r="RB122" s="18"/>
      <c r="RC122" s="18"/>
      <c r="RD122" s="18"/>
      <c r="RE122" s="18"/>
      <c r="RF122" s="18"/>
      <c r="RG122" s="18"/>
      <c r="RH122" s="18"/>
      <c r="RI122" s="18"/>
      <c r="RJ122" s="18"/>
      <c r="RK122" s="18"/>
      <c r="RL122" s="18"/>
      <c r="RM122" s="18"/>
      <c r="RN122" s="18"/>
      <c r="RO122" s="18"/>
      <c r="RP122" s="18"/>
      <c r="RQ122" s="18"/>
      <c r="RR122" s="18"/>
      <c r="RS122" s="18"/>
      <c r="RT122" s="18"/>
      <c r="RU122" s="18"/>
      <c r="RV122" s="18"/>
      <c r="RW122" s="18"/>
      <c r="RX122" s="18"/>
      <c r="RY122" s="18"/>
      <c r="RZ122" s="18"/>
      <c r="SA122" s="18"/>
      <c r="SB122" s="18"/>
      <c r="SC122" s="18"/>
      <c r="SD122" s="18"/>
      <c r="SE122" s="18"/>
      <c r="SF122" s="18"/>
      <c r="SG122" s="18"/>
      <c r="SH122" s="18"/>
      <c r="SI122" s="18"/>
      <c r="SJ122" s="18"/>
      <c r="SK122" s="18"/>
      <c r="SL122" s="18"/>
      <c r="SM122" s="18"/>
      <c r="SN122" s="18"/>
      <c r="SO122" s="18"/>
      <c r="SP122" s="18"/>
      <c r="SQ122" s="18"/>
      <c r="SR122" s="18"/>
      <c r="SS122" s="18"/>
      <c r="ST122" s="18"/>
      <c r="SU122" s="18"/>
      <c r="SV122" s="18"/>
      <c r="SW122" s="18"/>
      <c r="SX122" s="18"/>
      <c r="SY122" s="18"/>
      <c r="SZ122" s="18"/>
      <c r="TA122" s="18"/>
      <c r="TB122" s="18"/>
      <c r="TC122" s="18"/>
      <c r="TD122" s="18"/>
      <c r="TE122" s="18"/>
      <c r="TF122" s="18"/>
      <c r="TG122" s="18"/>
      <c r="TH122" s="18"/>
      <c r="TI122" s="18"/>
      <c r="TJ122" s="18"/>
      <c r="TK122" s="18"/>
      <c r="TL122" s="18"/>
      <c r="TM122" s="18"/>
      <c r="TN122" s="18"/>
      <c r="TO122" s="18"/>
      <c r="TP122" s="18"/>
      <c r="TQ122" s="18"/>
      <c r="TR122" s="18"/>
      <c r="TS122" s="18"/>
      <c r="TT122" s="18"/>
      <c r="TU122" s="18"/>
      <c r="TV122" s="18"/>
      <c r="TW122" s="18"/>
      <c r="TX122" s="18"/>
      <c r="TY122" s="18"/>
      <c r="TZ122" s="18"/>
      <c r="UA122" s="18"/>
      <c r="UB122" s="18"/>
      <c r="UC122" s="18"/>
      <c r="UD122" s="18"/>
      <c r="UE122" s="18"/>
      <c r="UF122" s="18"/>
      <c r="UG122" s="18"/>
      <c r="UH122" s="18"/>
      <c r="UI122" s="18"/>
      <c r="UJ122" s="18"/>
      <c r="UK122" s="18"/>
      <c r="UL122" s="18"/>
      <c r="UM122" s="18"/>
      <c r="UN122" s="18"/>
      <c r="UO122" s="18"/>
      <c r="UP122" s="18"/>
      <c r="UQ122" s="18"/>
      <c r="UR122" s="18"/>
      <c r="US122" s="18"/>
      <c r="UT122" s="18"/>
      <c r="UU122" s="18"/>
      <c r="UV122" s="18"/>
      <c r="UW122" s="18"/>
      <c r="UX122" s="18"/>
      <c r="UY122" s="18"/>
      <c r="UZ122" s="18"/>
      <c r="VA122" s="18"/>
      <c r="VB122" s="18"/>
      <c r="VC122" s="18"/>
      <c r="VD122" s="18"/>
      <c r="VE122" s="18"/>
      <c r="VF122" s="18"/>
      <c r="VG122" s="18"/>
      <c r="VH122" s="18"/>
      <c r="VI122" s="18"/>
      <c r="VJ122" s="18"/>
      <c r="VK122" s="18"/>
      <c r="VL122" s="18"/>
      <c r="VM122" s="18"/>
      <c r="VN122" s="18"/>
      <c r="VO122" s="18"/>
      <c r="VP122" s="18"/>
      <c r="VQ122" s="18"/>
      <c r="VR122" s="18"/>
      <c r="VS122" s="18"/>
      <c r="VT122" s="18"/>
      <c r="VU122" s="18"/>
      <c r="VV122" s="18"/>
      <c r="VW122" s="18"/>
      <c r="VX122" s="18"/>
      <c r="VY122" s="18"/>
      <c r="VZ122" s="18"/>
      <c r="WA122" s="18"/>
      <c r="WB122" s="18"/>
      <c r="WC122" s="18"/>
      <c r="WD122" s="18"/>
      <c r="WE122" s="18"/>
      <c r="WF122" s="18"/>
      <c r="WG122" s="18"/>
      <c r="WH122" s="18"/>
      <c r="WI122" s="18"/>
      <c r="WJ122" s="18"/>
      <c r="WK122" s="18"/>
      <c r="WL122" s="18"/>
      <c r="WM122" s="18"/>
      <c r="WN122" s="18"/>
      <c r="WO122" s="18"/>
      <c r="WP122" s="18"/>
      <c r="WQ122" s="18"/>
      <c r="WR122" s="18"/>
      <c r="WS122" s="18"/>
      <c r="WT122" s="18"/>
      <c r="WU122" s="18"/>
      <c r="WV122" s="18"/>
      <c r="WW122" s="18"/>
      <c r="WX122" s="18"/>
      <c r="WY122" s="18"/>
      <c r="WZ122" s="18"/>
      <c r="XA122" s="18"/>
      <c r="XB122" s="18"/>
      <c r="XC122" s="18"/>
      <c r="XD122" s="18"/>
      <c r="XE122" s="18"/>
      <c r="XF122" s="18"/>
      <c r="XG122" s="18"/>
      <c r="XH122" s="18"/>
      <c r="XI122" s="18"/>
      <c r="XJ122" s="18"/>
      <c r="XK122" s="18"/>
      <c r="XL122" s="18"/>
      <c r="XM122" s="18"/>
      <c r="XN122" s="18"/>
      <c r="XO122" s="18"/>
      <c r="XP122" s="18"/>
      <c r="XQ122" s="18"/>
      <c r="XR122" s="18"/>
      <c r="XS122" s="18"/>
      <c r="XT122" s="18"/>
      <c r="XU122" s="18"/>
      <c r="XV122" s="18"/>
      <c r="XW122" s="18"/>
      <c r="XX122" s="18"/>
      <c r="XY122" s="18"/>
      <c r="XZ122" s="18"/>
      <c r="YA122" s="18"/>
      <c r="YB122" s="18"/>
      <c r="YC122" s="18"/>
      <c r="YD122" s="18"/>
      <c r="YE122" s="18"/>
      <c r="YF122" s="18"/>
      <c r="YG122" s="18"/>
      <c r="YH122" s="18"/>
      <c r="YI122" s="18"/>
      <c r="YJ122" s="18"/>
      <c r="YK122" s="18"/>
      <c r="YL122" s="18"/>
      <c r="YM122" s="18"/>
      <c r="YN122" s="18"/>
      <c r="YO122" s="18"/>
      <c r="YP122" s="18"/>
      <c r="YQ122" s="18"/>
      <c r="YR122" s="18"/>
      <c r="YS122" s="18"/>
      <c r="YT122" s="18"/>
      <c r="YU122" s="18"/>
      <c r="YV122" s="18"/>
      <c r="YW122" s="18"/>
      <c r="YX122" s="18"/>
      <c r="YY122" s="18"/>
      <c r="YZ122" s="18"/>
      <c r="ZA122" s="18"/>
      <c r="ZB122" s="18"/>
      <c r="ZC122" s="18"/>
      <c r="ZD122" s="18"/>
      <c r="ZE122" s="18"/>
      <c r="ZF122" s="18"/>
      <c r="ZG122" s="18"/>
      <c r="ZH122" s="18"/>
      <c r="ZI122" s="18"/>
      <c r="ZJ122" s="18"/>
      <c r="ZK122" s="18"/>
      <c r="ZL122" s="18"/>
      <c r="ZM122" s="18"/>
      <c r="ZN122" s="18"/>
      <c r="ZO122" s="18"/>
      <c r="ZP122" s="18"/>
      <c r="ZQ122" s="18"/>
      <c r="ZR122" s="18"/>
      <c r="ZS122" s="18"/>
      <c r="ZT122" s="18"/>
      <c r="ZU122" s="18"/>
      <c r="ZV122" s="18"/>
      <c r="ZW122" s="18"/>
      <c r="ZX122" s="18"/>
      <c r="ZY122" s="18"/>
      <c r="ZZ122" s="18"/>
      <c r="AAA122" s="18"/>
      <c r="AAB122" s="18"/>
      <c r="AAC122" s="18"/>
      <c r="AAD122" s="18"/>
      <c r="AAE122" s="18"/>
      <c r="AAF122" s="18"/>
      <c r="AAG122" s="18"/>
      <c r="AAH122" s="18"/>
      <c r="AAI122" s="18"/>
      <c r="AAJ122" s="18"/>
      <c r="AAK122" s="18"/>
      <c r="AAL122" s="18"/>
      <c r="AAM122" s="18"/>
      <c r="AAN122" s="18"/>
      <c r="AAO122" s="18"/>
      <c r="AAP122" s="18"/>
      <c r="AAQ122" s="18"/>
      <c r="AAR122" s="18"/>
      <c r="AAS122" s="18"/>
      <c r="AAT122" s="18"/>
      <c r="AAU122" s="18"/>
      <c r="AAV122" s="18"/>
      <c r="AAW122" s="18"/>
      <c r="AAX122" s="18"/>
      <c r="AAY122" s="18"/>
      <c r="AAZ122" s="18"/>
      <c r="ABA122" s="18"/>
      <c r="ABB122" s="18"/>
      <c r="ABC122" s="18"/>
      <c r="ABD122" s="18"/>
      <c r="ABE122" s="18"/>
      <c r="ABF122" s="18"/>
      <c r="ABG122" s="18"/>
      <c r="ABH122" s="18"/>
      <c r="ABI122" s="18"/>
      <c r="ABJ122" s="18"/>
      <c r="ABK122" s="18"/>
      <c r="ABL122" s="18"/>
      <c r="ABM122" s="18"/>
      <c r="ABN122" s="18"/>
      <c r="ABO122" s="18"/>
      <c r="ABP122" s="18"/>
      <c r="ABQ122" s="18"/>
      <c r="ABR122" s="18"/>
      <c r="ABS122" s="18"/>
      <c r="ABT122" s="18"/>
      <c r="ABU122" s="18"/>
      <c r="ABV122" s="18"/>
      <c r="ABW122" s="18"/>
      <c r="ABX122" s="18"/>
      <c r="ABY122" s="18"/>
      <c r="ABZ122" s="18"/>
      <c r="ACA122" s="18"/>
      <c r="ACB122" s="18"/>
      <c r="ACC122" s="18"/>
      <c r="ACD122" s="18"/>
      <c r="ACE122" s="18"/>
      <c r="ACF122" s="18"/>
      <c r="ACG122" s="18"/>
      <c r="ACH122" s="18"/>
      <c r="ACI122" s="18"/>
      <c r="ACJ122" s="18"/>
      <c r="ACK122" s="18"/>
      <c r="ACL122" s="18"/>
      <c r="ACM122" s="18"/>
      <c r="ACN122" s="18"/>
      <c r="ACO122" s="18"/>
      <c r="ACP122" s="18"/>
      <c r="ACQ122" s="18"/>
      <c r="ACR122" s="18"/>
      <c r="ACS122" s="18"/>
      <c r="ACT122" s="18"/>
      <c r="ACU122" s="18"/>
      <c r="ACV122" s="18"/>
      <c r="ACW122" s="18"/>
      <c r="ACX122" s="18"/>
      <c r="ACY122" s="18"/>
      <c r="ACZ122" s="18"/>
      <c r="ADA122" s="18"/>
      <c r="ADB122" s="18"/>
      <c r="ADC122" s="18"/>
      <c r="ADD122" s="18"/>
      <c r="ADE122" s="18"/>
      <c r="ADF122" s="18"/>
      <c r="ADG122" s="18"/>
    </row>
    <row r="123" spans="1:787" x14ac:dyDescent="0.25">
      <c r="A123" s="58" t="s">
        <v>591</v>
      </c>
      <c r="B123" s="58" t="s">
        <v>592</v>
      </c>
      <c r="C123" s="58" t="s">
        <v>593</v>
      </c>
      <c r="D123" s="59">
        <v>76000</v>
      </c>
      <c r="E123" s="59" t="str">
        <f>VLOOKUP(C123,Data_PulledFromUniProt!$B$2:$E$782,4,FALSE)</f>
        <v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v>
      </c>
      <c r="F123" s="58">
        <v>6.39</v>
      </c>
      <c r="G123" s="81">
        <v>3</v>
      </c>
      <c r="H123" s="81">
        <v>0</v>
      </c>
      <c r="I123" s="81">
        <v>0</v>
      </c>
      <c r="J123" s="81">
        <v>0</v>
      </c>
      <c r="K123" s="81">
        <v>0</v>
      </c>
      <c r="L123" s="81">
        <v>0</v>
      </c>
      <c r="M123" s="81">
        <v>0</v>
      </c>
      <c r="N123" s="81">
        <v>0</v>
      </c>
      <c r="O123" s="81">
        <v>0</v>
      </c>
      <c r="P123" s="81">
        <v>0</v>
      </c>
      <c r="Q123" s="81">
        <v>2</v>
      </c>
      <c r="R123" s="81">
        <v>0</v>
      </c>
      <c r="S123" s="81">
        <v>0</v>
      </c>
      <c r="T123" s="81">
        <v>0</v>
      </c>
      <c r="U123" s="81">
        <v>0</v>
      </c>
      <c r="V123" s="81">
        <v>0</v>
      </c>
      <c r="W123" s="81">
        <v>0</v>
      </c>
      <c r="X123" s="81">
        <v>0</v>
      </c>
      <c r="Y123" s="81">
        <v>0</v>
      </c>
      <c r="Z123" s="81">
        <v>2</v>
      </c>
      <c r="AA123" s="81">
        <v>0</v>
      </c>
      <c r="AB123" s="81">
        <v>0</v>
      </c>
      <c r="AC123" s="81">
        <v>0</v>
      </c>
      <c r="AD123" s="81">
        <v>2</v>
      </c>
      <c r="AE123" s="81">
        <v>1</v>
      </c>
      <c r="AF123" s="81">
        <v>0</v>
      </c>
      <c r="AG123" s="81">
        <v>0</v>
      </c>
      <c r="AH123" s="81">
        <v>0</v>
      </c>
      <c r="AI123" s="81">
        <v>0</v>
      </c>
      <c r="AJ123" s="81">
        <v>0</v>
      </c>
      <c r="AK123" s="81">
        <v>0</v>
      </c>
      <c r="AL123" s="81">
        <v>0</v>
      </c>
      <c r="AM123" s="81">
        <v>0</v>
      </c>
      <c r="AN123" s="81">
        <v>0</v>
      </c>
      <c r="AO123" s="81">
        <v>0</v>
      </c>
      <c r="AP123" s="81">
        <v>1</v>
      </c>
      <c r="AQ123" s="81">
        <v>0</v>
      </c>
      <c r="AR123" s="81">
        <v>0</v>
      </c>
      <c r="AS123" s="81">
        <v>0</v>
      </c>
      <c r="AT123" s="81">
        <v>1</v>
      </c>
      <c r="AU123" s="81">
        <v>0</v>
      </c>
      <c r="AV123" s="81">
        <v>0</v>
      </c>
      <c r="AW123" s="81">
        <v>0</v>
      </c>
      <c r="AX123" s="81">
        <v>0</v>
      </c>
      <c r="AY123" s="81">
        <v>0</v>
      </c>
      <c r="AZ123" s="81">
        <v>0</v>
      </c>
      <c r="BA123" s="81">
        <v>0</v>
      </c>
      <c r="BB123" s="81">
        <v>0</v>
      </c>
      <c r="BC123" s="81">
        <v>0</v>
      </c>
      <c r="BD123" s="81">
        <v>0</v>
      </c>
      <c r="BE123" s="81">
        <v>0</v>
      </c>
      <c r="BF123" s="81">
        <v>0</v>
      </c>
      <c r="BG123" s="81">
        <v>0</v>
      </c>
      <c r="BH123" s="81">
        <v>0</v>
      </c>
      <c r="BI123" s="81">
        <v>0</v>
      </c>
      <c r="BJ123" s="81">
        <v>0</v>
      </c>
      <c r="BK123" s="81">
        <v>2</v>
      </c>
      <c r="BL123" s="81">
        <v>0</v>
      </c>
      <c r="BM123" s="81">
        <v>0</v>
      </c>
      <c r="BN123" s="81">
        <v>0</v>
      </c>
      <c r="BO123" s="81">
        <v>1</v>
      </c>
      <c r="BP123" s="81">
        <v>0</v>
      </c>
      <c r="BQ123" s="81">
        <v>2</v>
      </c>
      <c r="BR123" s="81">
        <v>0</v>
      </c>
      <c r="BS123" s="81">
        <v>0</v>
      </c>
      <c r="BT123" s="81">
        <v>2</v>
      </c>
      <c r="BU123" s="81">
        <v>0</v>
      </c>
      <c r="BV123" s="81">
        <v>0</v>
      </c>
      <c r="BW123" s="81">
        <v>0</v>
      </c>
      <c r="BX123" s="81">
        <v>0</v>
      </c>
      <c r="BY123" s="81">
        <v>0</v>
      </c>
      <c r="BZ123" s="81">
        <v>0</v>
      </c>
      <c r="CA123" s="81">
        <v>0</v>
      </c>
      <c r="CB123" s="81">
        <v>0</v>
      </c>
      <c r="CC123" s="81">
        <v>0</v>
      </c>
      <c r="CD123" s="81">
        <v>0</v>
      </c>
      <c r="CE123" s="81">
        <v>0</v>
      </c>
      <c r="CF123" s="81">
        <v>0</v>
      </c>
      <c r="CG123" s="81">
        <v>0</v>
      </c>
      <c r="CH123" s="81">
        <v>0</v>
      </c>
      <c r="CI123" s="81">
        <v>0</v>
      </c>
      <c r="CJ123" s="81">
        <v>0</v>
      </c>
      <c r="CK123" s="81">
        <v>0</v>
      </c>
      <c r="CL123" s="81">
        <v>0</v>
      </c>
      <c r="CM123" s="81">
        <v>0</v>
      </c>
      <c r="CN123" s="81">
        <v>0</v>
      </c>
      <c r="CO123" s="81">
        <v>1</v>
      </c>
      <c r="CP123" s="81">
        <v>0</v>
      </c>
      <c r="CQ123" s="81">
        <v>0</v>
      </c>
      <c r="CR123" s="81">
        <v>0</v>
      </c>
      <c r="CS123" s="81">
        <v>1</v>
      </c>
      <c r="CT123" s="81">
        <v>0</v>
      </c>
      <c r="CU123" s="81">
        <v>0</v>
      </c>
      <c r="CV123" s="81">
        <v>0</v>
      </c>
      <c r="CW123" s="81">
        <v>0</v>
      </c>
      <c r="CX123" s="81">
        <v>0</v>
      </c>
      <c r="CY123" s="81">
        <v>0</v>
      </c>
      <c r="CZ123" s="81">
        <v>0</v>
      </c>
      <c r="DA123" s="81">
        <v>0</v>
      </c>
      <c r="DB123" s="81">
        <v>2</v>
      </c>
      <c r="DC123" s="81">
        <v>0</v>
      </c>
      <c r="DD123" s="81">
        <v>0</v>
      </c>
      <c r="DE123" s="81">
        <v>1</v>
      </c>
      <c r="DF123" s="81">
        <v>0</v>
      </c>
      <c r="DG123" s="81">
        <v>0</v>
      </c>
      <c r="DH123" s="81">
        <v>0</v>
      </c>
      <c r="DI123" s="81">
        <v>0</v>
      </c>
      <c r="DJ123" s="81">
        <v>0</v>
      </c>
      <c r="DK123" s="81">
        <v>0</v>
      </c>
      <c r="DL123" s="81">
        <v>0</v>
      </c>
      <c r="DM123" s="81">
        <v>1</v>
      </c>
      <c r="DN123" s="81">
        <v>4</v>
      </c>
      <c r="DO123" s="81">
        <v>0</v>
      </c>
      <c r="DP123" s="81">
        <v>10</v>
      </c>
      <c r="DQ123" s="81">
        <v>0</v>
      </c>
      <c r="DR123" s="81">
        <v>0</v>
      </c>
      <c r="DS123" s="81">
        <v>0</v>
      </c>
      <c r="DT123" s="81">
        <v>0</v>
      </c>
      <c r="DU123" s="81">
        <v>0</v>
      </c>
      <c r="DV123" s="81">
        <v>4</v>
      </c>
      <c r="DW123" s="81">
        <v>4</v>
      </c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  <c r="GQ123" s="18"/>
      <c r="GR123" s="18"/>
      <c r="GS123" s="18"/>
      <c r="GT123" s="18"/>
      <c r="GU123" s="18"/>
      <c r="GV123" s="18"/>
      <c r="GW123" s="18"/>
      <c r="GX123" s="18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  <c r="JG123" s="18"/>
      <c r="JH123" s="18"/>
      <c r="JI123" s="18"/>
      <c r="JJ123" s="18"/>
      <c r="JK123" s="18"/>
      <c r="JL123" s="18"/>
      <c r="JM123" s="18"/>
      <c r="JN123" s="18"/>
      <c r="JO123" s="18"/>
      <c r="JP123" s="18"/>
      <c r="JQ123" s="18"/>
      <c r="JR123" s="18"/>
      <c r="JS123" s="18"/>
      <c r="JT123" s="18"/>
      <c r="JU123" s="18"/>
      <c r="JV123" s="18"/>
      <c r="JW123" s="18"/>
      <c r="JX123" s="18"/>
      <c r="JY123" s="18"/>
      <c r="JZ123" s="18"/>
      <c r="KA123" s="18"/>
      <c r="KB123" s="18"/>
      <c r="KC123" s="18"/>
      <c r="KD123" s="18"/>
      <c r="KE123" s="18"/>
      <c r="KF123" s="18"/>
      <c r="KG123" s="18"/>
      <c r="KH123" s="18"/>
      <c r="KI123" s="18"/>
      <c r="KJ123" s="18"/>
      <c r="KK123" s="18"/>
      <c r="KL123" s="18"/>
      <c r="KM123" s="18"/>
      <c r="KN123" s="18"/>
      <c r="KO123" s="18"/>
      <c r="KP123" s="18"/>
      <c r="KQ123" s="18"/>
      <c r="KR123" s="18"/>
      <c r="KS123" s="18"/>
      <c r="KT123" s="18"/>
      <c r="KU123" s="18"/>
      <c r="KV123" s="18"/>
      <c r="KW123" s="18"/>
      <c r="KX123" s="18"/>
      <c r="KY123" s="18"/>
      <c r="KZ123" s="18"/>
      <c r="LA123" s="18"/>
      <c r="LB123" s="18"/>
      <c r="LC123" s="18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LS123" s="18"/>
      <c r="LT123" s="18"/>
      <c r="LU123" s="18"/>
      <c r="LV123" s="18"/>
      <c r="LW123" s="18"/>
      <c r="LX123" s="18"/>
      <c r="LY123" s="18"/>
      <c r="LZ123" s="18"/>
      <c r="MA123" s="18"/>
      <c r="MB123" s="18"/>
      <c r="MC123" s="18"/>
      <c r="MD123" s="18"/>
      <c r="ME123" s="18"/>
      <c r="MF123" s="18"/>
      <c r="MG123" s="18"/>
      <c r="MH123" s="18"/>
      <c r="MI123" s="18"/>
      <c r="MJ123" s="18"/>
      <c r="MK123" s="18"/>
      <c r="ML123" s="18"/>
      <c r="MM123" s="18"/>
      <c r="MN123" s="18"/>
      <c r="MO123" s="18"/>
      <c r="MP123" s="18"/>
      <c r="MQ123" s="18"/>
      <c r="MR123" s="18"/>
      <c r="MS123" s="18"/>
      <c r="MT123" s="18"/>
      <c r="MU123" s="18"/>
      <c r="MV123" s="18"/>
      <c r="MW123" s="18"/>
      <c r="MX123" s="18"/>
      <c r="MY123" s="18"/>
      <c r="MZ123" s="18"/>
      <c r="NA123" s="18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8"/>
      <c r="NR123" s="18"/>
      <c r="NS123" s="18"/>
      <c r="NT123" s="18"/>
      <c r="NU123" s="18"/>
      <c r="NV123" s="18"/>
      <c r="NW123" s="18"/>
      <c r="NX123" s="18"/>
      <c r="NY123" s="18"/>
      <c r="NZ123" s="18"/>
      <c r="OA123" s="18"/>
      <c r="OB123" s="18"/>
      <c r="OC123" s="18"/>
      <c r="OD123" s="18"/>
      <c r="OE123" s="18"/>
      <c r="OF123" s="18"/>
      <c r="OG123" s="18"/>
      <c r="OH123" s="18"/>
      <c r="OI123" s="18"/>
      <c r="OJ123" s="18"/>
      <c r="OK123" s="18"/>
      <c r="OL123" s="18"/>
      <c r="OM123" s="18"/>
      <c r="ON123" s="18"/>
      <c r="OO123" s="18"/>
      <c r="OP123" s="18"/>
      <c r="OQ123" s="18"/>
      <c r="OR123" s="18"/>
      <c r="OS123" s="18"/>
      <c r="OT123" s="18"/>
      <c r="OU123" s="18"/>
      <c r="OV123" s="18"/>
      <c r="OW123" s="18"/>
      <c r="OX123" s="18"/>
      <c r="OY123" s="18"/>
      <c r="OZ123" s="18"/>
      <c r="PA123" s="18"/>
      <c r="PB123" s="18"/>
      <c r="PC123" s="18"/>
      <c r="PD123" s="18"/>
      <c r="PE123" s="18"/>
      <c r="PF123" s="18"/>
      <c r="PG123" s="18"/>
      <c r="PH123" s="18"/>
      <c r="PI123" s="18"/>
      <c r="PJ123" s="18"/>
      <c r="PK123" s="18"/>
      <c r="PL123" s="18"/>
      <c r="PM123" s="18"/>
      <c r="PN123" s="18"/>
      <c r="PO123" s="18"/>
      <c r="PP123" s="18"/>
      <c r="PQ123" s="18"/>
      <c r="PR123" s="18"/>
      <c r="PS123" s="18"/>
      <c r="PT123" s="18"/>
      <c r="PU123" s="18"/>
      <c r="PV123" s="18"/>
      <c r="PW123" s="18"/>
      <c r="PX123" s="18"/>
      <c r="PY123" s="18"/>
      <c r="PZ123" s="18"/>
      <c r="QA123" s="18"/>
      <c r="QB123" s="18"/>
      <c r="QC123" s="18"/>
      <c r="QD123" s="18"/>
      <c r="QE123" s="18"/>
      <c r="QF123" s="18"/>
      <c r="QG123" s="18"/>
      <c r="QH123" s="18"/>
      <c r="QI123" s="18"/>
      <c r="QJ123" s="18"/>
      <c r="QK123" s="18"/>
      <c r="QL123" s="18"/>
      <c r="QM123" s="18"/>
      <c r="QN123" s="18"/>
      <c r="QO123" s="18"/>
      <c r="QP123" s="18"/>
      <c r="QQ123" s="18"/>
      <c r="QR123" s="18"/>
      <c r="QS123" s="18"/>
      <c r="QT123" s="18"/>
      <c r="QU123" s="18"/>
      <c r="QV123" s="18"/>
      <c r="QW123" s="18"/>
      <c r="QX123" s="18"/>
      <c r="QY123" s="18"/>
      <c r="QZ123" s="18"/>
      <c r="RA123" s="18"/>
      <c r="RB123" s="18"/>
      <c r="RC123" s="18"/>
      <c r="RD123" s="18"/>
      <c r="RE123" s="18"/>
      <c r="RF123" s="18"/>
      <c r="RG123" s="18"/>
      <c r="RH123" s="18"/>
      <c r="RI123" s="18"/>
      <c r="RJ123" s="18"/>
      <c r="RK123" s="18"/>
      <c r="RL123" s="18"/>
      <c r="RM123" s="18"/>
      <c r="RN123" s="18"/>
      <c r="RO123" s="18"/>
      <c r="RP123" s="18"/>
      <c r="RQ123" s="18"/>
      <c r="RR123" s="18"/>
      <c r="RS123" s="18"/>
      <c r="RT123" s="18"/>
      <c r="RU123" s="18"/>
      <c r="RV123" s="18"/>
      <c r="RW123" s="18"/>
      <c r="RX123" s="18"/>
      <c r="RY123" s="18"/>
      <c r="RZ123" s="18"/>
      <c r="SA123" s="18"/>
      <c r="SB123" s="18"/>
      <c r="SC123" s="18"/>
      <c r="SD123" s="18"/>
      <c r="SE123" s="18"/>
      <c r="SF123" s="18"/>
      <c r="SG123" s="18"/>
      <c r="SH123" s="18"/>
      <c r="SI123" s="18"/>
      <c r="SJ123" s="18"/>
      <c r="SK123" s="18"/>
      <c r="SL123" s="18"/>
      <c r="SM123" s="18"/>
      <c r="SN123" s="18"/>
      <c r="SO123" s="18"/>
      <c r="SP123" s="18"/>
      <c r="SQ123" s="18"/>
      <c r="SR123" s="18"/>
      <c r="SS123" s="18"/>
      <c r="ST123" s="18"/>
      <c r="SU123" s="18"/>
      <c r="SV123" s="18"/>
      <c r="SW123" s="18"/>
      <c r="SX123" s="18"/>
      <c r="SY123" s="18"/>
      <c r="SZ123" s="18"/>
      <c r="TA123" s="18"/>
      <c r="TB123" s="18"/>
      <c r="TC123" s="18"/>
      <c r="TD123" s="18"/>
      <c r="TE123" s="18"/>
      <c r="TF123" s="18"/>
      <c r="TG123" s="18"/>
      <c r="TH123" s="18"/>
      <c r="TI123" s="18"/>
      <c r="TJ123" s="18"/>
      <c r="TK123" s="18"/>
      <c r="TL123" s="18"/>
      <c r="TM123" s="18"/>
      <c r="TN123" s="18"/>
      <c r="TO123" s="18"/>
      <c r="TP123" s="18"/>
      <c r="TQ123" s="18"/>
      <c r="TR123" s="18"/>
      <c r="TS123" s="18"/>
      <c r="TT123" s="18"/>
      <c r="TU123" s="18"/>
      <c r="TV123" s="18"/>
      <c r="TW123" s="18"/>
      <c r="TX123" s="18"/>
      <c r="TY123" s="18"/>
      <c r="TZ123" s="18"/>
      <c r="UA123" s="18"/>
      <c r="UB123" s="18"/>
      <c r="UC123" s="18"/>
      <c r="UD123" s="18"/>
      <c r="UE123" s="18"/>
      <c r="UF123" s="18"/>
      <c r="UG123" s="18"/>
      <c r="UH123" s="18"/>
      <c r="UI123" s="18"/>
      <c r="UJ123" s="18"/>
      <c r="UK123" s="18"/>
      <c r="UL123" s="18"/>
      <c r="UM123" s="18"/>
      <c r="UN123" s="18"/>
      <c r="UO123" s="18"/>
      <c r="UP123" s="18"/>
      <c r="UQ123" s="18"/>
      <c r="UR123" s="18"/>
      <c r="US123" s="18"/>
      <c r="UT123" s="18"/>
      <c r="UU123" s="18"/>
      <c r="UV123" s="18"/>
      <c r="UW123" s="18"/>
      <c r="UX123" s="18"/>
      <c r="UY123" s="18"/>
      <c r="UZ123" s="18"/>
      <c r="VA123" s="18"/>
      <c r="VB123" s="18"/>
      <c r="VC123" s="18"/>
      <c r="VD123" s="18"/>
      <c r="VE123" s="18"/>
      <c r="VF123" s="18"/>
      <c r="VG123" s="18"/>
      <c r="VH123" s="18"/>
      <c r="VI123" s="18"/>
      <c r="VJ123" s="18"/>
      <c r="VK123" s="18"/>
      <c r="VL123" s="18"/>
      <c r="VM123" s="18"/>
      <c r="VN123" s="18"/>
      <c r="VO123" s="18"/>
      <c r="VP123" s="18"/>
      <c r="VQ123" s="18"/>
      <c r="VR123" s="18"/>
      <c r="VS123" s="18"/>
      <c r="VT123" s="18"/>
      <c r="VU123" s="18"/>
      <c r="VV123" s="18"/>
      <c r="VW123" s="18"/>
      <c r="VX123" s="18"/>
      <c r="VY123" s="18"/>
      <c r="VZ123" s="18"/>
      <c r="WA123" s="18"/>
      <c r="WB123" s="18"/>
      <c r="WC123" s="18"/>
      <c r="WD123" s="18"/>
      <c r="WE123" s="18"/>
      <c r="WF123" s="18"/>
      <c r="WG123" s="18"/>
      <c r="WH123" s="18"/>
      <c r="WI123" s="18"/>
      <c r="WJ123" s="18"/>
      <c r="WK123" s="18"/>
      <c r="WL123" s="18"/>
      <c r="WM123" s="18"/>
      <c r="WN123" s="18"/>
      <c r="WO123" s="18"/>
      <c r="WP123" s="18"/>
      <c r="WQ123" s="18"/>
      <c r="WR123" s="18"/>
      <c r="WS123" s="18"/>
      <c r="WT123" s="18"/>
      <c r="WU123" s="18"/>
      <c r="WV123" s="18"/>
      <c r="WW123" s="18"/>
      <c r="WX123" s="18"/>
      <c r="WY123" s="18"/>
      <c r="WZ123" s="18"/>
      <c r="XA123" s="18"/>
      <c r="XB123" s="18"/>
      <c r="XC123" s="18"/>
      <c r="XD123" s="18"/>
      <c r="XE123" s="18"/>
      <c r="XF123" s="18"/>
      <c r="XG123" s="18"/>
      <c r="XH123" s="18"/>
      <c r="XI123" s="18"/>
      <c r="XJ123" s="18"/>
      <c r="XK123" s="18"/>
      <c r="XL123" s="18"/>
      <c r="XM123" s="18"/>
      <c r="XN123" s="18"/>
      <c r="XO123" s="18"/>
      <c r="XP123" s="18"/>
      <c r="XQ123" s="18"/>
      <c r="XR123" s="18"/>
      <c r="XS123" s="18"/>
      <c r="XT123" s="18"/>
      <c r="XU123" s="18"/>
      <c r="XV123" s="18"/>
      <c r="XW123" s="18"/>
      <c r="XX123" s="18"/>
      <c r="XY123" s="18"/>
      <c r="XZ123" s="18"/>
      <c r="YA123" s="18"/>
      <c r="YB123" s="18"/>
      <c r="YC123" s="18"/>
      <c r="YD123" s="18"/>
      <c r="YE123" s="18"/>
      <c r="YF123" s="18"/>
      <c r="YG123" s="18"/>
      <c r="YH123" s="18"/>
      <c r="YI123" s="18"/>
      <c r="YJ123" s="18"/>
      <c r="YK123" s="18"/>
      <c r="YL123" s="18"/>
      <c r="YM123" s="18"/>
      <c r="YN123" s="18"/>
      <c r="YO123" s="18"/>
      <c r="YP123" s="18"/>
      <c r="YQ123" s="18"/>
      <c r="YR123" s="18"/>
      <c r="YS123" s="18"/>
      <c r="YT123" s="18"/>
      <c r="YU123" s="18"/>
      <c r="YV123" s="18"/>
      <c r="YW123" s="18"/>
      <c r="YX123" s="18"/>
      <c r="YY123" s="18"/>
      <c r="YZ123" s="18"/>
      <c r="ZA123" s="18"/>
      <c r="ZB123" s="18"/>
      <c r="ZC123" s="18"/>
      <c r="ZD123" s="18"/>
      <c r="ZE123" s="18"/>
      <c r="ZF123" s="18"/>
      <c r="ZG123" s="18"/>
      <c r="ZH123" s="18"/>
      <c r="ZI123" s="18"/>
      <c r="ZJ123" s="18"/>
      <c r="ZK123" s="18"/>
      <c r="ZL123" s="18"/>
      <c r="ZM123" s="18"/>
      <c r="ZN123" s="18"/>
      <c r="ZO123" s="18"/>
      <c r="ZP123" s="18"/>
      <c r="ZQ123" s="18"/>
      <c r="ZR123" s="18"/>
      <c r="ZS123" s="18"/>
      <c r="ZT123" s="18"/>
      <c r="ZU123" s="18"/>
      <c r="ZV123" s="18"/>
      <c r="ZW123" s="18"/>
      <c r="ZX123" s="18"/>
      <c r="ZY123" s="18"/>
      <c r="ZZ123" s="18"/>
      <c r="AAA123" s="18"/>
      <c r="AAB123" s="18"/>
      <c r="AAC123" s="18"/>
      <c r="AAD123" s="18"/>
      <c r="AAE123" s="18"/>
      <c r="AAF123" s="18"/>
      <c r="AAG123" s="18"/>
      <c r="AAH123" s="18"/>
      <c r="AAI123" s="18"/>
      <c r="AAJ123" s="18"/>
      <c r="AAK123" s="18"/>
      <c r="AAL123" s="18"/>
      <c r="AAM123" s="18"/>
      <c r="AAN123" s="18"/>
      <c r="AAO123" s="18"/>
      <c r="AAP123" s="18"/>
      <c r="AAQ123" s="18"/>
      <c r="AAR123" s="18"/>
      <c r="AAS123" s="18"/>
      <c r="AAT123" s="18"/>
      <c r="AAU123" s="18"/>
      <c r="AAV123" s="18"/>
      <c r="AAW123" s="18"/>
      <c r="AAX123" s="18"/>
      <c r="AAY123" s="18"/>
      <c r="AAZ123" s="18"/>
      <c r="ABA123" s="18"/>
      <c r="ABB123" s="18"/>
      <c r="ABC123" s="18"/>
      <c r="ABD123" s="18"/>
      <c r="ABE123" s="18"/>
      <c r="ABF123" s="18"/>
      <c r="ABG123" s="18"/>
      <c r="ABH123" s="18"/>
      <c r="ABI123" s="18"/>
      <c r="ABJ123" s="18"/>
      <c r="ABK123" s="18"/>
      <c r="ABL123" s="18"/>
      <c r="ABM123" s="18"/>
      <c r="ABN123" s="18"/>
      <c r="ABO123" s="18"/>
      <c r="ABP123" s="18"/>
      <c r="ABQ123" s="18"/>
      <c r="ABR123" s="18"/>
      <c r="ABS123" s="18"/>
      <c r="ABT123" s="18"/>
      <c r="ABU123" s="18"/>
      <c r="ABV123" s="18"/>
      <c r="ABW123" s="18"/>
      <c r="ABX123" s="18"/>
      <c r="ABY123" s="18"/>
      <c r="ABZ123" s="18"/>
      <c r="ACA123" s="18"/>
      <c r="ACB123" s="18"/>
      <c r="ACC123" s="18"/>
      <c r="ACD123" s="18"/>
      <c r="ACE123" s="18"/>
      <c r="ACF123" s="18"/>
      <c r="ACG123" s="18"/>
      <c r="ACH123" s="18"/>
      <c r="ACI123" s="18"/>
      <c r="ACJ123" s="18"/>
      <c r="ACK123" s="18"/>
      <c r="ACL123" s="18"/>
      <c r="ACM123" s="18"/>
      <c r="ACN123" s="18"/>
      <c r="ACO123" s="18"/>
      <c r="ACP123" s="18"/>
      <c r="ACQ123" s="18"/>
      <c r="ACR123" s="18"/>
      <c r="ACS123" s="18"/>
      <c r="ACT123" s="18"/>
      <c r="ACU123" s="18"/>
      <c r="ACV123" s="18"/>
      <c r="ACW123" s="18"/>
      <c r="ACX123" s="18"/>
      <c r="ACY123" s="18"/>
      <c r="ACZ123" s="18"/>
      <c r="ADA123" s="18"/>
      <c r="ADB123" s="18"/>
      <c r="ADC123" s="18"/>
      <c r="ADD123" s="18"/>
      <c r="ADE123" s="18"/>
      <c r="ADF123" s="18"/>
      <c r="ADG123" s="18"/>
    </row>
    <row r="124" spans="1:787" x14ac:dyDescent="0.25">
      <c r="A124" s="58" t="s">
        <v>594</v>
      </c>
      <c r="B124" s="58" t="s">
        <v>595</v>
      </c>
      <c r="C124" s="58" t="s">
        <v>596</v>
      </c>
      <c r="D124" s="59">
        <v>129000</v>
      </c>
      <c r="E124" s="59" t="str">
        <f>VLOOKUP(C124,Data_PulledFromUniProt!$B$2:$E$782,4,FALSE)</f>
        <v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v>
      </c>
      <c r="F124" s="58">
        <v>4.71</v>
      </c>
      <c r="G124" s="81">
        <v>76</v>
      </c>
      <c r="H124" s="81">
        <v>4</v>
      </c>
      <c r="I124" s="81">
        <v>21</v>
      </c>
      <c r="J124" s="81">
        <v>12</v>
      </c>
      <c r="K124" s="81">
        <v>17</v>
      </c>
      <c r="L124" s="81">
        <v>0</v>
      </c>
      <c r="M124" s="81">
        <v>0</v>
      </c>
      <c r="N124" s="81">
        <v>0</v>
      </c>
      <c r="O124" s="81">
        <v>0</v>
      </c>
      <c r="P124" s="81">
        <v>0</v>
      </c>
      <c r="Q124" s="81">
        <v>0</v>
      </c>
      <c r="R124" s="81">
        <v>0</v>
      </c>
      <c r="S124" s="81">
        <v>0</v>
      </c>
      <c r="T124" s="81">
        <v>0</v>
      </c>
      <c r="U124" s="81">
        <v>0</v>
      </c>
      <c r="V124" s="81">
        <v>0</v>
      </c>
      <c r="W124" s="81">
        <v>0</v>
      </c>
      <c r="X124" s="81">
        <v>0</v>
      </c>
      <c r="Y124" s="81">
        <v>9</v>
      </c>
      <c r="Z124" s="81">
        <v>0</v>
      </c>
      <c r="AA124" s="81">
        <v>0</v>
      </c>
      <c r="AB124" s="81">
        <v>0</v>
      </c>
      <c r="AC124" s="81">
        <v>0</v>
      </c>
      <c r="AD124" s="81">
        <v>0</v>
      </c>
      <c r="AE124" s="81">
        <v>3</v>
      </c>
      <c r="AF124" s="81">
        <v>0</v>
      </c>
      <c r="AG124" s="81">
        <v>0</v>
      </c>
      <c r="AH124" s="81">
        <v>0</v>
      </c>
      <c r="AI124" s="81">
        <v>0</v>
      </c>
      <c r="AJ124" s="81">
        <v>0</v>
      </c>
      <c r="AK124" s="81">
        <v>0</v>
      </c>
      <c r="AL124" s="81">
        <v>0</v>
      </c>
      <c r="AM124" s="81">
        <v>0</v>
      </c>
      <c r="AN124" s="81">
        <v>0</v>
      </c>
      <c r="AO124" s="81">
        <v>0</v>
      </c>
      <c r="AP124" s="81">
        <v>0</v>
      </c>
      <c r="AQ124" s="81">
        <v>0</v>
      </c>
      <c r="AR124" s="81">
        <v>0</v>
      </c>
      <c r="AS124" s="81">
        <v>0</v>
      </c>
      <c r="AT124" s="81">
        <v>0</v>
      </c>
      <c r="AU124" s="81">
        <v>0</v>
      </c>
      <c r="AV124" s="81">
        <v>0</v>
      </c>
      <c r="AW124" s="81">
        <v>0</v>
      </c>
      <c r="AX124" s="81">
        <v>0</v>
      </c>
      <c r="AY124" s="81">
        <v>0</v>
      </c>
      <c r="AZ124" s="81">
        <v>0</v>
      </c>
      <c r="BA124" s="81">
        <v>0</v>
      </c>
      <c r="BB124" s="81">
        <v>0</v>
      </c>
      <c r="BC124" s="81">
        <v>0</v>
      </c>
      <c r="BD124" s="81">
        <v>17</v>
      </c>
      <c r="BE124" s="81">
        <v>0</v>
      </c>
      <c r="BF124" s="81">
        <v>0</v>
      </c>
      <c r="BG124" s="81">
        <v>40.5</v>
      </c>
      <c r="BH124" s="81">
        <v>0</v>
      </c>
      <c r="BI124" s="81">
        <v>0</v>
      </c>
      <c r="BJ124" s="81">
        <v>0</v>
      </c>
      <c r="BK124" s="81">
        <v>22</v>
      </c>
      <c r="BL124" s="81">
        <v>0</v>
      </c>
      <c r="BM124" s="81">
        <v>0</v>
      </c>
      <c r="BN124" s="81">
        <v>23</v>
      </c>
      <c r="BO124" s="81">
        <v>0</v>
      </c>
      <c r="BP124" s="81">
        <v>0</v>
      </c>
      <c r="BQ124" s="81">
        <v>97</v>
      </c>
      <c r="BR124" s="81">
        <v>5</v>
      </c>
      <c r="BS124" s="81">
        <v>1</v>
      </c>
      <c r="BT124" s="81">
        <v>0</v>
      </c>
      <c r="BU124" s="81">
        <v>0</v>
      </c>
      <c r="BV124" s="81">
        <v>0</v>
      </c>
      <c r="BW124" s="81">
        <v>0</v>
      </c>
      <c r="BX124" s="81">
        <v>0</v>
      </c>
      <c r="BY124" s="81">
        <v>0</v>
      </c>
      <c r="BZ124" s="81">
        <v>0</v>
      </c>
      <c r="CA124" s="81">
        <v>0</v>
      </c>
      <c r="CB124" s="81">
        <v>3</v>
      </c>
      <c r="CC124" s="81">
        <v>0</v>
      </c>
      <c r="CD124" s="81">
        <v>0</v>
      </c>
      <c r="CE124" s="81">
        <v>4</v>
      </c>
      <c r="CF124" s="81">
        <v>0</v>
      </c>
      <c r="CG124" s="81">
        <v>0</v>
      </c>
      <c r="CH124" s="81">
        <v>0</v>
      </c>
      <c r="CI124" s="81">
        <v>3</v>
      </c>
      <c r="CJ124" s="81">
        <v>0</v>
      </c>
      <c r="CK124" s="81">
        <v>0</v>
      </c>
      <c r="CL124" s="81">
        <v>0</v>
      </c>
      <c r="CM124" s="81">
        <v>0</v>
      </c>
      <c r="CN124" s="81">
        <v>0</v>
      </c>
      <c r="CO124" s="81">
        <v>0</v>
      </c>
      <c r="CP124" s="81">
        <v>0</v>
      </c>
      <c r="CQ124" s="81">
        <v>0</v>
      </c>
      <c r="CR124" s="81">
        <v>0</v>
      </c>
      <c r="CS124" s="81">
        <v>0</v>
      </c>
      <c r="CT124" s="81">
        <v>0</v>
      </c>
      <c r="CU124" s="81">
        <v>0</v>
      </c>
      <c r="CV124" s="81">
        <v>0</v>
      </c>
      <c r="CW124" s="81">
        <v>0</v>
      </c>
      <c r="CX124" s="81">
        <v>0</v>
      </c>
      <c r="CY124" s="81">
        <v>0</v>
      </c>
      <c r="CZ124" s="81">
        <v>0</v>
      </c>
      <c r="DA124" s="81">
        <v>0</v>
      </c>
      <c r="DB124" s="81">
        <v>0</v>
      </c>
      <c r="DC124" s="81">
        <v>0</v>
      </c>
      <c r="DD124" s="81">
        <v>0</v>
      </c>
      <c r="DE124" s="81">
        <v>11</v>
      </c>
      <c r="DF124" s="81">
        <v>0</v>
      </c>
      <c r="DG124" s="81">
        <v>0</v>
      </c>
      <c r="DH124" s="81">
        <v>0</v>
      </c>
      <c r="DI124" s="81">
        <v>0</v>
      </c>
      <c r="DJ124" s="81">
        <v>0</v>
      </c>
      <c r="DK124" s="81">
        <v>0</v>
      </c>
      <c r="DL124" s="81">
        <v>0</v>
      </c>
      <c r="DM124" s="81">
        <v>0</v>
      </c>
      <c r="DN124" s="81">
        <v>12</v>
      </c>
      <c r="DO124" s="81">
        <v>0</v>
      </c>
      <c r="DP124" s="81">
        <v>3</v>
      </c>
      <c r="DQ124" s="81">
        <v>0</v>
      </c>
      <c r="DR124" s="81">
        <v>0</v>
      </c>
      <c r="DS124" s="81">
        <v>0</v>
      </c>
      <c r="DT124" s="81">
        <v>0</v>
      </c>
      <c r="DU124" s="81">
        <v>35</v>
      </c>
      <c r="DV124" s="81">
        <v>0</v>
      </c>
      <c r="DW124" s="81">
        <v>0</v>
      </c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  <c r="GQ124" s="18"/>
      <c r="GR124" s="18"/>
      <c r="GS124" s="18"/>
      <c r="GT124" s="18"/>
      <c r="GU124" s="18"/>
      <c r="GV124" s="18"/>
      <c r="GW124" s="18"/>
      <c r="GX124" s="18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  <c r="JG124" s="18"/>
      <c r="JH124" s="18"/>
      <c r="JI124" s="18"/>
      <c r="JJ124" s="18"/>
      <c r="JK124" s="18"/>
      <c r="JL124" s="18"/>
      <c r="JM124" s="18"/>
      <c r="JN124" s="18"/>
      <c r="JO124" s="18"/>
      <c r="JP124" s="18"/>
      <c r="JQ124" s="18"/>
      <c r="JR124" s="18"/>
      <c r="JS124" s="18"/>
      <c r="JT124" s="18"/>
      <c r="JU124" s="18"/>
      <c r="JV124" s="18"/>
      <c r="JW124" s="18"/>
      <c r="JX124" s="18"/>
      <c r="JY124" s="18"/>
      <c r="JZ124" s="18"/>
      <c r="KA124" s="18"/>
      <c r="KB124" s="18"/>
      <c r="KC124" s="18"/>
      <c r="KD124" s="18"/>
      <c r="KE124" s="18"/>
      <c r="KF124" s="18"/>
      <c r="KG124" s="18"/>
      <c r="KH124" s="18"/>
      <c r="KI124" s="18"/>
      <c r="KJ124" s="18"/>
      <c r="KK124" s="18"/>
      <c r="KL124" s="18"/>
      <c r="KM124" s="18"/>
      <c r="KN124" s="18"/>
      <c r="KO124" s="18"/>
      <c r="KP124" s="18"/>
      <c r="KQ124" s="18"/>
      <c r="KR124" s="18"/>
      <c r="KS124" s="18"/>
      <c r="KT124" s="18"/>
      <c r="KU124" s="18"/>
      <c r="KV124" s="18"/>
      <c r="KW124" s="18"/>
      <c r="KX124" s="18"/>
      <c r="KY124" s="18"/>
      <c r="KZ124" s="18"/>
      <c r="LA124" s="18"/>
      <c r="LB124" s="18"/>
      <c r="LC124" s="18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LS124" s="18"/>
      <c r="LT124" s="18"/>
      <c r="LU124" s="18"/>
      <c r="LV124" s="18"/>
      <c r="LW124" s="18"/>
      <c r="LX124" s="18"/>
      <c r="LY124" s="18"/>
      <c r="LZ124" s="18"/>
      <c r="MA124" s="18"/>
      <c r="MB124" s="18"/>
      <c r="MC124" s="18"/>
      <c r="MD124" s="18"/>
      <c r="ME124" s="18"/>
      <c r="MF124" s="18"/>
      <c r="MG124" s="18"/>
      <c r="MH124" s="18"/>
      <c r="MI124" s="18"/>
      <c r="MJ124" s="18"/>
      <c r="MK124" s="18"/>
      <c r="ML124" s="18"/>
      <c r="MM124" s="18"/>
      <c r="MN124" s="18"/>
      <c r="MO124" s="18"/>
      <c r="MP124" s="18"/>
      <c r="MQ124" s="18"/>
      <c r="MR124" s="18"/>
      <c r="MS124" s="18"/>
      <c r="MT124" s="18"/>
      <c r="MU124" s="18"/>
      <c r="MV124" s="18"/>
      <c r="MW124" s="18"/>
      <c r="MX124" s="18"/>
      <c r="MY124" s="18"/>
      <c r="MZ124" s="18"/>
      <c r="NA124" s="18"/>
      <c r="NB124" s="18"/>
      <c r="NC124" s="18"/>
      <c r="ND124" s="18"/>
      <c r="NE124" s="18"/>
      <c r="NF124" s="18"/>
      <c r="NG124" s="18"/>
      <c r="NH124" s="18"/>
      <c r="NI124" s="18"/>
      <c r="NJ124" s="18"/>
      <c r="NK124" s="18"/>
      <c r="NL124" s="18"/>
      <c r="NM124" s="18"/>
      <c r="NN124" s="18"/>
      <c r="NO124" s="18"/>
      <c r="NP124" s="18"/>
      <c r="NQ124" s="18"/>
      <c r="NR124" s="18"/>
      <c r="NS124" s="18"/>
      <c r="NT124" s="18"/>
      <c r="NU124" s="18"/>
      <c r="NV124" s="18"/>
      <c r="NW124" s="18"/>
      <c r="NX124" s="18"/>
      <c r="NY124" s="18"/>
      <c r="NZ124" s="18"/>
      <c r="OA124" s="18"/>
      <c r="OB124" s="18"/>
      <c r="OC124" s="18"/>
      <c r="OD124" s="18"/>
      <c r="OE124" s="18"/>
      <c r="OF124" s="18"/>
      <c r="OG124" s="18"/>
      <c r="OH124" s="18"/>
      <c r="OI124" s="18"/>
      <c r="OJ124" s="18"/>
      <c r="OK124" s="18"/>
      <c r="OL124" s="18"/>
      <c r="OM124" s="18"/>
      <c r="ON124" s="18"/>
      <c r="OO124" s="18"/>
      <c r="OP124" s="18"/>
      <c r="OQ124" s="18"/>
      <c r="OR124" s="18"/>
      <c r="OS124" s="18"/>
      <c r="OT124" s="18"/>
      <c r="OU124" s="18"/>
      <c r="OV124" s="18"/>
      <c r="OW124" s="18"/>
      <c r="OX124" s="18"/>
      <c r="OY124" s="18"/>
      <c r="OZ124" s="18"/>
      <c r="PA124" s="18"/>
      <c r="PB124" s="18"/>
      <c r="PC124" s="18"/>
      <c r="PD124" s="18"/>
      <c r="PE124" s="18"/>
      <c r="PF124" s="18"/>
      <c r="PG124" s="18"/>
      <c r="PH124" s="18"/>
      <c r="PI124" s="18"/>
      <c r="PJ124" s="18"/>
      <c r="PK124" s="18"/>
      <c r="PL124" s="18"/>
      <c r="PM124" s="18"/>
      <c r="PN124" s="18"/>
      <c r="PO124" s="18"/>
      <c r="PP124" s="18"/>
      <c r="PQ124" s="18"/>
      <c r="PR124" s="18"/>
      <c r="PS124" s="18"/>
      <c r="PT124" s="18"/>
      <c r="PU124" s="18"/>
      <c r="PV124" s="18"/>
      <c r="PW124" s="18"/>
      <c r="PX124" s="18"/>
      <c r="PY124" s="18"/>
      <c r="PZ124" s="18"/>
      <c r="QA124" s="18"/>
      <c r="QB124" s="18"/>
      <c r="QC124" s="18"/>
      <c r="QD124" s="18"/>
      <c r="QE124" s="18"/>
      <c r="QF124" s="18"/>
      <c r="QG124" s="18"/>
      <c r="QH124" s="18"/>
      <c r="QI124" s="18"/>
      <c r="QJ124" s="18"/>
      <c r="QK124" s="18"/>
      <c r="QL124" s="18"/>
      <c r="QM124" s="18"/>
      <c r="QN124" s="18"/>
      <c r="QO124" s="18"/>
      <c r="QP124" s="18"/>
      <c r="QQ124" s="18"/>
      <c r="QR124" s="18"/>
      <c r="QS124" s="18"/>
      <c r="QT124" s="18"/>
      <c r="QU124" s="18"/>
      <c r="QV124" s="18"/>
      <c r="QW124" s="18"/>
      <c r="QX124" s="18"/>
      <c r="QY124" s="18"/>
      <c r="QZ124" s="18"/>
      <c r="RA124" s="18"/>
      <c r="RB124" s="18"/>
      <c r="RC124" s="18"/>
      <c r="RD124" s="18"/>
      <c r="RE124" s="18"/>
      <c r="RF124" s="18"/>
      <c r="RG124" s="18"/>
      <c r="RH124" s="18"/>
      <c r="RI124" s="18"/>
      <c r="RJ124" s="18"/>
      <c r="RK124" s="18"/>
      <c r="RL124" s="18"/>
      <c r="RM124" s="18"/>
      <c r="RN124" s="18"/>
      <c r="RO124" s="18"/>
      <c r="RP124" s="18"/>
      <c r="RQ124" s="18"/>
      <c r="RR124" s="18"/>
      <c r="RS124" s="18"/>
      <c r="RT124" s="18"/>
      <c r="RU124" s="18"/>
      <c r="RV124" s="18"/>
      <c r="RW124" s="18"/>
      <c r="RX124" s="18"/>
      <c r="RY124" s="18"/>
      <c r="RZ124" s="18"/>
      <c r="SA124" s="18"/>
      <c r="SB124" s="18"/>
      <c r="SC124" s="18"/>
      <c r="SD124" s="18"/>
      <c r="SE124" s="18"/>
      <c r="SF124" s="18"/>
      <c r="SG124" s="18"/>
      <c r="SH124" s="18"/>
      <c r="SI124" s="18"/>
      <c r="SJ124" s="18"/>
      <c r="SK124" s="18"/>
      <c r="SL124" s="18"/>
      <c r="SM124" s="18"/>
      <c r="SN124" s="18"/>
      <c r="SO124" s="18"/>
      <c r="SP124" s="18"/>
      <c r="SQ124" s="18"/>
      <c r="SR124" s="18"/>
      <c r="SS124" s="18"/>
      <c r="ST124" s="18"/>
      <c r="SU124" s="18"/>
      <c r="SV124" s="18"/>
      <c r="SW124" s="18"/>
      <c r="SX124" s="18"/>
      <c r="SY124" s="18"/>
      <c r="SZ124" s="18"/>
      <c r="TA124" s="18"/>
      <c r="TB124" s="18"/>
      <c r="TC124" s="18"/>
      <c r="TD124" s="18"/>
      <c r="TE124" s="18"/>
      <c r="TF124" s="18"/>
      <c r="TG124" s="18"/>
      <c r="TH124" s="18"/>
      <c r="TI124" s="18"/>
      <c r="TJ124" s="18"/>
      <c r="TK124" s="18"/>
      <c r="TL124" s="18"/>
      <c r="TM124" s="18"/>
      <c r="TN124" s="18"/>
      <c r="TO124" s="18"/>
      <c r="TP124" s="18"/>
      <c r="TQ124" s="18"/>
      <c r="TR124" s="18"/>
      <c r="TS124" s="18"/>
      <c r="TT124" s="18"/>
      <c r="TU124" s="18"/>
      <c r="TV124" s="18"/>
      <c r="TW124" s="18"/>
      <c r="TX124" s="18"/>
      <c r="TY124" s="18"/>
      <c r="TZ124" s="18"/>
      <c r="UA124" s="18"/>
      <c r="UB124" s="18"/>
      <c r="UC124" s="18"/>
      <c r="UD124" s="18"/>
      <c r="UE124" s="18"/>
      <c r="UF124" s="18"/>
      <c r="UG124" s="18"/>
      <c r="UH124" s="18"/>
      <c r="UI124" s="18"/>
      <c r="UJ124" s="18"/>
      <c r="UK124" s="18"/>
      <c r="UL124" s="18"/>
      <c r="UM124" s="18"/>
      <c r="UN124" s="18"/>
      <c r="UO124" s="18"/>
      <c r="UP124" s="18"/>
      <c r="UQ124" s="18"/>
      <c r="UR124" s="18"/>
      <c r="US124" s="18"/>
      <c r="UT124" s="18"/>
      <c r="UU124" s="18"/>
      <c r="UV124" s="18"/>
      <c r="UW124" s="18"/>
      <c r="UX124" s="18"/>
      <c r="UY124" s="18"/>
      <c r="UZ124" s="18"/>
      <c r="VA124" s="18"/>
      <c r="VB124" s="18"/>
      <c r="VC124" s="18"/>
      <c r="VD124" s="18"/>
      <c r="VE124" s="18"/>
      <c r="VF124" s="18"/>
      <c r="VG124" s="18"/>
      <c r="VH124" s="18"/>
      <c r="VI124" s="18"/>
      <c r="VJ124" s="18"/>
      <c r="VK124" s="18"/>
      <c r="VL124" s="18"/>
      <c r="VM124" s="18"/>
      <c r="VN124" s="18"/>
      <c r="VO124" s="18"/>
      <c r="VP124" s="18"/>
      <c r="VQ124" s="18"/>
      <c r="VR124" s="18"/>
      <c r="VS124" s="18"/>
      <c r="VT124" s="18"/>
      <c r="VU124" s="18"/>
      <c r="VV124" s="18"/>
      <c r="VW124" s="18"/>
      <c r="VX124" s="18"/>
      <c r="VY124" s="18"/>
      <c r="VZ124" s="18"/>
      <c r="WA124" s="18"/>
      <c r="WB124" s="18"/>
      <c r="WC124" s="18"/>
      <c r="WD124" s="18"/>
      <c r="WE124" s="18"/>
      <c r="WF124" s="18"/>
      <c r="WG124" s="18"/>
      <c r="WH124" s="18"/>
      <c r="WI124" s="18"/>
      <c r="WJ124" s="18"/>
      <c r="WK124" s="18"/>
      <c r="WL124" s="18"/>
      <c r="WM124" s="18"/>
      <c r="WN124" s="18"/>
      <c r="WO124" s="18"/>
      <c r="WP124" s="18"/>
      <c r="WQ124" s="18"/>
      <c r="WR124" s="18"/>
      <c r="WS124" s="18"/>
      <c r="WT124" s="18"/>
      <c r="WU124" s="18"/>
      <c r="WV124" s="18"/>
      <c r="WW124" s="18"/>
      <c r="WX124" s="18"/>
      <c r="WY124" s="18"/>
      <c r="WZ124" s="18"/>
      <c r="XA124" s="18"/>
      <c r="XB124" s="18"/>
      <c r="XC124" s="18"/>
      <c r="XD124" s="18"/>
      <c r="XE124" s="18"/>
      <c r="XF124" s="18"/>
      <c r="XG124" s="18"/>
      <c r="XH124" s="18"/>
      <c r="XI124" s="18"/>
      <c r="XJ124" s="18"/>
      <c r="XK124" s="18"/>
      <c r="XL124" s="18"/>
      <c r="XM124" s="18"/>
      <c r="XN124" s="18"/>
      <c r="XO124" s="18"/>
      <c r="XP124" s="18"/>
      <c r="XQ124" s="18"/>
      <c r="XR124" s="18"/>
      <c r="XS124" s="18"/>
      <c r="XT124" s="18"/>
      <c r="XU124" s="18"/>
      <c r="XV124" s="18"/>
      <c r="XW124" s="18"/>
      <c r="XX124" s="18"/>
      <c r="XY124" s="18"/>
      <c r="XZ124" s="18"/>
      <c r="YA124" s="18"/>
      <c r="YB124" s="18"/>
      <c r="YC124" s="18"/>
      <c r="YD124" s="18"/>
      <c r="YE124" s="18"/>
      <c r="YF124" s="18"/>
      <c r="YG124" s="18"/>
      <c r="YH124" s="18"/>
      <c r="YI124" s="18"/>
      <c r="YJ124" s="18"/>
      <c r="YK124" s="18"/>
      <c r="YL124" s="18"/>
      <c r="YM124" s="18"/>
      <c r="YN124" s="18"/>
      <c r="YO124" s="18"/>
      <c r="YP124" s="18"/>
      <c r="YQ124" s="18"/>
      <c r="YR124" s="18"/>
      <c r="YS124" s="18"/>
      <c r="YT124" s="18"/>
      <c r="YU124" s="18"/>
      <c r="YV124" s="18"/>
      <c r="YW124" s="18"/>
      <c r="YX124" s="18"/>
      <c r="YY124" s="18"/>
      <c r="YZ124" s="18"/>
      <c r="ZA124" s="18"/>
      <c r="ZB124" s="18"/>
      <c r="ZC124" s="18"/>
      <c r="ZD124" s="18"/>
      <c r="ZE124" s="18"/>
      <c r="ZF124" s="18"/>
      <c r="ZG124" s="18"/>
      <c r="ZH124" s="18"/>
      <c r="ZI124" s="18"/>
      <c r="ZJ124" s="18"/>
      <c r="ZK124" s="18"/>
      <c r="ZL124" s="18"/>
      <c r="ZM124" s="18"/>
      <c r="ZN124" s="18"/>
      <c r="ZO124" s="18"/>
      <c r="ZP124" s="18"/>
      <c r="ZQ124" s="18"/>
      <c r="ZR124" s="18"/>
      <c r="ZS124" s="18"/>
      <c r="ZT124" s="18"/>
      <c r="ZU124" s="18"/>
      <c r="ZV124" s="18"/>
      <c r="ZW124" s="18"/>
      <c r="ZX124" s="18"/>
      <c r="ZY124" s="18"/>
      <c r="ZZ124" s="18"/>
      <c r="AAA124" s="18"/>
      <c r="AAB124" s="18"/>
      <c r="AAC124" s="18"/>
      <c r="AAD124" s="18"/>
      <c r="AAE124" s="18"/>
      <c r="AAF124" s="18"/>
      <c r="AAG124" s="18"/>
      <c r="AAH124" s="18"/>
      <c r="AAI124" s="18"/>
      <c r="AAJ124" s="18"/>
      <c r="AAK124" s="18"/>
      <c r="AAL124" s="18"/>
      <c r="AAM124" s="18"/>
      <c r="AAN124" s="18"/>
      <c r="AAO124" s="18"/>
      <c r="AAP124" s="18"/>
      <c r="AAQ124" s="18"/>
      <c r="AAR124" s="18"/>
      <c r="AAS124" s="18"/>
      <c r="AAT124" s="18"/>
      <c r="AAU124" s="18"/>
      <c r="AAV124" s="18"/>
      <c r="AAW124" s="18"/>
      <c r="AAX124" s="18"/>
      <c r="AAY124" s="18"/>
      <c r="AAZ124" s="18"/>
      <c r="ABA124" s="18"/>
      <c r="ABB124" s="18"/>
      <c r="ABC124" s="18"/>
      <c r="ABD124" s="18"/>
      <c r="ABE124" s="18"/>
      <c r="ABF124" s="18"/>
      <c r="ABG124" s="18"/>
      <c r="ABH124" s="18"/>
      <c r="ABI124" s="18"/>
      <c r="ABJ124" s="18"/>
      <c r="ABK124" s="18"/>
      <c r="ABL124" s="18"/>
      <c r="ABM124" s="18"/>
      <c r="ABN124" s="18"/>
      <c r="ABO124" s="18"/>
      <c r="ABP124" s="18"/>
      <c r="ABQ124" s="18"/>
      <c r="ABR124" s="18"/>
      <c r="ABS124" s="18"/>
      <c r="ABT124" s="18"/>
      <c r="ABU124" s="18"/>
      <c r="ABV124" s="18"/>
      <c r="ABW124" s="18"/>
      <c r="ABX124" s="18"/>
      <c r="ABY124" s="18"/>
      <c r="ABZ124" s="18"/>
      <c r="ACA124" s="18"/>
      <c r="ACB124" s="18"/>
      <c r="ACC124" s="18"/>
      <c r="ACD124" s="18"/>
      <c r="ACE124" s="18"/>
      <c r="ACF124" s="18"/>
      <c r="ACG124" s="18"/>
      <c r="ACH124" s="18"/>
      <c r="ACI124" s="18"/>
      <c r="ACJ124" s="18"/>
      <c r="ACK124" s="18"/>
      <c r="ACL124" s="18"/>
      <c r="ACM124" s="18"/>
      <c r="ACN124" s="18"/>
      <c r="ACO124" s="18"/>
      <c r="ACP124" s="18"/>
      <c r="ACQ124" s="18"/>
      <c r="ACR124" s="18"/>
      <c r="ACS124" s="18"/>
      <c r="ACT124" s="18"/>
      <c r="ACU124" s="18"/>
      <c r="ACV124" s="18"/>
      <c r="ACW124" s="18"/>
      <c r="ACX124" s="18"/>
      <c r="ACY124" s="18"/>
      <c r="ACZ124" s="18"/>
      <c r="ADA124" s="18"/>
      <c r="ADB124" s="18"/>
      <c r="ADC124" s="18"/>
      <c r="ADD124" s="18"/>
      <c r="ADE124" s="18"/>
      <c r="ADF124" s="18"/>
      <c r="ADG124" s="18"/>
    </row>
    <row r="125" spans="1:787" x14ac:dyDescent="0.25">
      <c r="A125" s="58" t="s">
        <v>597</v>
      </c>
      <c r="B125" s="58" t="s">
        <v>598</v>
      </c>
      <c r="C125" s="58" t="s">
        <v>599</v>
      </c>
      <c r="D125" s="59">
        <v>20100</v>
      </c>
      <c r="E125" s="59" t="str">
        <f>VLOOKUP(C125,Data_PulledFromUniProt!$B$2:$E$782,4,FALSE)</f>
        <v>MGIPMGKSMLVLLTFLAFASCCIAAYRPSETLCGGELVDTLQFVCGDRGFYFSRPASRVSRRSRGIVEECCFRSCDLALLETYCATPAKSERDVSTPPTVLPDNFPRYPVGKFFQYDTWKQSTQRLRRGLPALLRARRGHVLAKELEAFREAKRHRPLIALPTQDPAHGGAPPEMASNRK</v>
      </c>
      <c r="F125" s="58">
        <v>9.92</v>
      </c>
      <c r="G125" s="81">
        <v>0</v>
      </c>
      <c r="H125" s="81">
        <v>0</v>
      </c>
      <c r="I125" s="81">
        <v>0</v>
      </c>
      <c r="J125" s="81">
        <v>1</v>
      </c>
      <c r="K125" s="81">
        <v>2</v>
      </c>
      <c r="L125" s="81">
        <v>0</v>
      </c>
      <c r="M125" s="81">
        <v>0</v>
      </c>
      <c r="N125" s="81">
        <v>0</v>
      </c>
      <c r="O125" s="81">
        <v>0</v>
      </c>
      <c r="P125" s="81">
        <v>0</v>
      </c>
      <c r="Q125" s="81">
        <v>0</v>
      </c>
      <c r="R125" s="81">
        <v>0</v>
      </c>
      <c r="S125" s="81">
        <v>0</v>
      </c>
      <c r="T125" s="81">
        <v>0</v>
      </c>
      <c r="U125" s="81">
        <v>0</v>
      </c>
      <c r="V125" s="81">
        <v>0</v>
      </c>
      <c r="W125" s="81">
        <v>1</v>
      </c>
      <c r="X125" s="81">
        <v>0</v>
      </c>
      <c r="Y125" s="81">
        <v>0</v>
      </c>
      <c r="Z125" s="81">
        <v>0</v>
      </c>
      <c r="AA125" s="81">
        <v>0</v>
      </c>
      <c r="AB125" s="81">
        <v>0</v>
      </c>
      <c r="AC125" s="81">
        <v>0</v>
      </c>
      <c r="AD125" s="81">
        <v>0</v>
      </c>
      <c r="AE125" s="81">
        <v>0</v>
      </c>
      <c r="AF125" s="81">
        <v>0</v>
      </c>
      <c r="AG125" s="81">
        <v>0</v>
      </c>
      <c r="AH125" s="81">
        <v>0</v>
      </c>
      <c r="AI125" s="81">
        <v>0</v>
      </c>
      <c r="AJ125" s="81">
        <v>0</v>
      </c>
      <c r="AK125" s="81">
        <v>0</v>
      </c>
      <c r="AL125" s="81">
        <v>0</v>
      </c>
      <c r="AM125" s="81">
        <v>0</v>
      </c>
      <c r="AN125" s="81">
        <v>0</v>
      </c>
      <c r="AO125" s="81">
        <v>0</v>
      </c>
      <c r="AP125" s="81">
        <v>0</v>
      </c>
      <c r="AQ125" s="81">
        <v>0</v>
      </c>
      <c r="AR125" s="81">
        <v>0</v>
      </c>
      <c r="AS125" s="81">
        <v>0</v>
      </c>
      <c r="AT125" s="81">
        <v>0</v>
      </c>
      <c r="AU125" s="81">
        <v>0</v>
      </c>
      <c r="AV125" s="81">
        <v>0</v>
      </c>
      <c r="AW125" s="81">
        <v>0</v>
      </c>
      <c r="AX125" s="81">
        <v>0</v>
      </c>
      <c r="AY125" s="81">
        <v>0</v>
      </c>
      <c r="AZ125" s="81">
        <v>0</v>
      </c>
      <c r="BA125" s="81">
        <v>0</v>
      </c>
      <c r="BB125" s="81">
        <v>2</v>
      </c>
      <c r="BC125" s="81">
        <v>0</v>
      </c>
      <c r="BD125" s="81">
        <v>0</v>
      </c>
      <c r="BE125" s="81">
        <v>0</v>
      </c>
      <c r="BF125" s="81">
        <v>0</v>
      </c>
      <c r="BG125" s="81">
        <v>0</v>
      </c>
      <c r="BH125" s="81">
        <v>0</v>
      </c>
      <c r="BI125" s="81">
        <v>0</v>
      </c>
      <c r="BJ125" s="81">
        <v>1</v>
      </c>
      <c r="BK125" s="81">
        <v>1</v>
      </c>
      <c r="BL125" s="81">
        <v>1</v>
      </c>
      <c r="BM125" s="81">
        <v>0</v>
      </c>
      <c r="BN125" s="81">
        <v>0</v>
      </c>
      <c r="BO125" s="81">
        <v>2</v>
      </c>
      <c r="BP125" s="81">
        <v>0</v>
      </c>
      <c r="BQ125" s="81">
        <v>1</v>
      </c>
      <c r="BR125" s="81">
        <v>1</v>
      </c>
      <c r="BS125" s="81">
        <v>3</v>
      </c>
      <c r="BT125" s="81">
        <v>2</v>
      </c>
      <c r="BU125" s="81">
        <v>0</v>
      </c>
      <c r="BV125" s="81">
        <v>0</v>
      </c>
      <c r="BW125" s="81">
        <v>0</v>
      </c>
      <c r="BX125" s="81">
        <v>0</v>
      </c>
      <c r="BY125" s="81">
        <v>0</v>
      </c>
      <c r="BZ125" s="81">
        <v>3</v>
      </c>
      <c r="CA125" s="81">
        <v>3</v>
      </c>
      <c r="CB125" s="81">
        <v>2</v>
      </c>
      <c r="CC125" s="81">
        <v>0</v>
      </c>
      <c r="CD125" s="81">
        <v>0</v>
      </c>
      <c r="CE125" s="81">
        <v>0</v>
      </c>
      <c r="CF125" s="81">
        <v>0</v>
      </c>
      <c r="CG125" s="81">
        <v>0</v>
      </c>
      <c r="CH125" s="81">
        <v>1</v>
      </c>
      <c r="CI125" s="81">
        <v>0</v>
      </c>
      <c r="CJ125" s="81">
        <v>0</v>
      </c>
      <c r="CK125" s="81">
        <v>2</v>
      </c>
      <c r="CL125" s="81">
        <v>3</v>
      </c>
      <c r="CM125" s="81">
        <v>0</v>
      </c>
      <c r="CN125" s="81">
        <v>0</v>
      </c>
      <c r="CO125" s="81">
        <v>4</v>
      </c>
      <c r="CP125" s="81">
        <v>0</v>
      </c>
      <c r="CQ125" s="81">
        <v>0</v>
      </c>
      <c r="CR125" s="81">
        <v>3</v>
      </c>
      <c r="CS125" s="81">
        <v>0</v>
      </c>
      <c r="CT125" s="81">
        <v>1</v>
      </c>
      <c r="CU125" s="81">
        <v>0</v>
      </c>
      <c r="CV125" s="81">
        <v>0</v>
      </c>
      <c r="CW125" s="81">
        <v>0</v>
      </c>
      <c r="CX125" s="81">
        <v>0</v>
      </c>
      <c r="CY125" s="81">
        <v>0</v>
      </c>
      <c r="CZ125" s="81">
        <v>0</v>
      </c>
      <c r="DA125" s="81">
        <v>0</v>
      </c>
      <c r="DB125" s="81">
        <v>0</v>
      </c>
      <c r="DC125" s="81">
        <v>3</v>
      </c>
      <c r="DD125" s="81">
        <v>0</v>
      </c>
      <c r="DE125" s="81">
        <v>1</v>
      </c>
      <c r="DF125" s="81">
        <v>0</v>
      </c>
      <c r="DG125" s="81">
        <v>4</v>
      </c>
      <c r="DH125" s="81">
        <v>0</v>
      </c>
      <c r="DI125" s="81">
        <v>2</v>
      </c>
      <c r="DJ125" s="81">
        <v>0</v>
      </c>
      <c r="DK125" s="81">
        <v>0</v>
      </c>
      <c r="DL125" s="81">
        <v>3</v>
      </c>
      <c r="DM125" s="81">
        <v>2</v>
      </c>
      <c r="DN125" s="81">
        <v>1</v>
      </c>
      <c r="DO125" s="81">
        <v>0</v>
      </c>
      <c r="DP125" s="81">
        <v>0</v>
      </c>
      <c r="DQ125" s="81">
        <v>0</v>
      </c>
      <c r="DR125" s="81">
        <v>0</v>
      </c>
      <c r="DS125" s="81">
        <v>0</v>
      </c>
      <c r="DT125" s="81">
        <v>0</v>
      </c>
      <c r="DU125" s="81">
        <v>0</v>
      </c>
      <c r="DV125" s="81">
        <v>3</v>
      </c>
      <c r="DW125" s="81">
        <v>0</v>
      </c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  <c r="GQ125" s="18"/>
      <c r="GR125" s="18"/>
      <c r="GS125" s="18"/>
      <c r="GT125" s="18"/>
      <c r="GU125" s="18"/>
      <c r="GV125" s="18"/>
      <c r="GW125" s="18"/>
      <c r="GX125" s="18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  <c r="JG125" s="18"/>
      <c r="JH125" s="18"/>
      <c r="JI125" s="18"/>
      <c r="JJ125" s="18"/>
      <c r="JK125" s="18"/>
      <c r="JL125" s="18"/>
      <c r="JM125" s="18"/>
      <c r="JN125" s="18"/>
      <c r="JO125" s="18"/>
      <c r="JP125" s="18"/>
      <c r="JQ125" s="18"/>
      <c r="JR125" s="18"/>
      <c r="JS125" s="18"/>
      <c r="JT125" s="18"/>
      <c r="JU125" s="18"/>
      <c r="JV125" s="18"/>
      <c r="JW125" s="18"/>
      <c r="JX125" s="18"/>
      <c r="JY125" s="18"/>
      <c r="JZ125" s="18"/>
      <c r="KA125" s="18"/>
      <c r="KB125" s="18"/>
      <c r="KC125" s="18"/>
      <c r="KD125" s="18"/>
      <c r="KE125" s="18"/>
      <c r="KF125" s="18"/>
      <c r="KG125" s="18"/>
      <c r="KH125" s="18"/>
      <c r="KI125" s="18"/>
      <c r="KJ125" s="18"/>
      <c r="KK125" s="18"/>
      <c r="KL125" s="18"/>
      <c r="KM125" s="18"/>
      <c r="KN125" s="18"/>
      <c r="KO125" s="18"/>
      <c r="KP125" s="18"/>
      <c r="KQ125" s="18"/>
      <c r="KR125" s="18"/>
      <c r="KS125" s="18"/>
      <c r="KT125" s="18"/>
      <c r="KU125" s="18"/>
      <c r="KV125" s="18"/>
      <c r="KW125" s="18"/>
      <c r="KX125" s="18"/>
      <c r="KY125" s="18"/>
      <c r="KZ125" s="18"/>
      <c r="LA125" s="18"/>
      <c r="LB125" s="18"/>
      <c r="LC125" s="18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LS125" s="18"/>
      <c r="LT125" s="18"/>
      <c r="LU125" s="18"/>
      <c r="LV125" s="18"/>
      <c r="LW125" s="18"/>
      <c r="LX125" s="18"/>
      <c r="LY125" s="18"/>
      <c r="LZ125" s="18"/>
      <c r="MA125" s="18"/>
      <c r="MB125" s="18"/>
      <c r="MC125" s="18"/>
      <c r="MD125" s="18"/>
      <c r="ME125" s="18"/>
      <c r="MF125" s="18"/>
      <c r="MG125" s="18"/>
      <c r="MH125" s="18"/>
      <c r="MI125" s="18"/>
      <c r="MJ125" s="18"/>
      <c r="MK125" s="18"/>
      <c r="ML125" s="18"/>
      <c r="MM125" s="18"/>
      <c r="MN125" s="18"/>
      <c r="MO125" s="18"/>
      <c r="MP125" s="18"/>
      <c r="MQ125" s="18"/>
      <c r="MR125" s="18"/>
      <c r="MS125" s="18"/>
      <c r="MT125" s="18"/>
      <c r="MU125" s="18"/>
      <c r="MV125" s="18"/>
      <c r="MW125" s="18"/>
      <c r="MX125" s="18"/>
      <c r="MY125" s="18"/>
      <c r="MZ125" s="18"/>
      <c r="NA125" s="18"/>
      <c r="NB125" s="18"/>
      <c r="NC125" s="18"/>
      <c r="ND125" s="18"/>
      <c r="NE125" s="18"/>
      <c r="NF125" s="18"/>
      <c r="NG125" s="18"/>
      <c r="NH125" s="18"/>
      <c r="NI125" s="18"/>
      <c r="NJ125" s="18"/>
      <c r="NK125" s="18"/>
      <c r="NL125" s="18"/>
      <c r="NM125" s="18"/>
      <c r="NN125" s="18"/>
      <c r="NO125" s="18"/>
      <c r="NP125" s="18"/>
      <c r="NQ125" s="18"/>
      <c r="NR125" s="18"/>
      <c r="NS125" s="18"/>
      <c r="NT125" s="18"/>
      <c r="NU125" s="18"/>
      <c r="NV125" s="18"/>
      <c r="NW125" s="18"/>
      <c r="NX125" s="18"/>
      <c r="NY125" s="18"/>
      <c r="NZ125" s="18"/>
      <c r="OA125" s="18"/>
      <c r="OB125" s="18"/>
      <c r="OC125" s="18"/>
      <c r="OD125" s="18"/>
      <c r="OE125" s="18"/>
      <c r="OF125" s="18"/>
      <c r="OG125" s="18"/>
      <c r="OH125" s="18"/>
      <c r="OI125" s="18"/>
      <c r="OJ125" s="18"/>
      <c r="OK125" s="18"/>
      <c r="OL125" s="18"/>
      <c r="OM125" s="18"/>
      <c r="ON125" s="18"/>
      <c r="OO125" s="18"/>
      <c r="OP125" s="18"/>
      <c r="OQ125" s="18"/>
      <c r="OR125" s="18"/>
      <c r="OS125" s="18"/>
      <c r="OT125" s="18"/>
      <c r="OU125" s="18"/>
      <c r="OV125" s="18"/>
      <c r="OW125" s="18"/>
      <c r="OX125" s="18"/>
      <c r="OY125" s="18"/>
      <c r="OZ125" s="18"/>
      <c r="PA125" s="18"/>
      <c r="PB125" s="18"/>
      <c r="PC125" s="18"/>
      <c r="PD125" s="18"/>
      <c r="PE125" s="18"/>
      <c r="PF125" s="18"/>
      <c r="PG125" s="18"/>
      <c r="PH125" s="18"/>
      <c r="PI125" s="18"/>
      <c r="PJ125" s="18"/>
      <c r="PK125" s="18"/>
      <c r="PL125" s="18"/>
      <c r="PM125" s="18"/>
      <c r="PN125" s="18"/>
      <c r="PO125" s="18"/>
      <c r="PP125" s="18"/>
      <c r="PQ125" s="18"/>
      <c r="PR125" s="18"/>
      <c r="PS125" s="18"/>
      <c r="PT125" s="18"/>
      <c r="PU125" s="18"/>
      <c r="PV125" s="18"/>
      <c r="PW125" s="18"/>
      <c r="PX125" s="18"/>
      <c r="PY125" s="18"/>
      <c r="PZ125" s="18"/>
      <c r="QA125" s="18"/>
      <c r="QB125" s="18"/>
      <c r="QC125" s="18"/>
      <c r="QD125" s="18"/>
      <c r="QE125" s="18"/>
      <c r="QF125" s="18"/>
      <c r="QG125" s="18"/>
      <c r="QH125" s="18"/>
      <c r="QI125" s="18"/>
      <c r="QJ125" s="18"/>
      <c r="QK125" s="18"/>
      <c r="QL125" s="18"/>
      <c r="QM125" s="18"/>
      <c r="QN125" s="18"/>
      <c r="QO125" s="18"/>
      <c r="QP125" s="18"/>
      <c r="QQ125" s="18"/>
      <c r="QR125" s="18"/>
      <c r="QS125" s="18"/>
      <c r="QT125" s="18"/>
      <c r="QU125" s="18"/>
      <c r="QV125" s="18"/>
      <c r="QW125" s="18"/>
      <c r="QX125" s="18"/>
      <c r="QY125" s="18"/>
      <c r="QZ125" s="18"/>
      <c r="RA125" s="18"/>
      <c r="RB125" s="18"/>
      <c r="RC125" s="18"/>
      <c r="RD125" s="18"/>
      <c r="RE125" s="18"/>
      <c r="RF125" s="18"/>
      <c r="RG125" s="18"/>
      <c r="RH125" s="18"/>
      <c r="RI125" s="18"/>
      <c r="RJ125" s="18"/>
      <c r="RK125" s="18"/>
      <c r="RL125" s="18"/>
      <c r="RM125" s="18"/>
      <c r="RN125" s="18"/>
      <c r="RO125" s="18"/>
      <c r="RP125" s="18"/>
      <c r="RQ125" s="18"/>
      <c r="RR125" s="18"/>
      <c r="RS125" s="18"/>
      <c r="RT125" s="18"/>
      <c r="RU125" s="18"/>
      <c r="RV125" s="18"/>
      <c r="RW125" s="18"/>
      <c r="RX125" s="18"/>
      <c r="RY125" s="18"/>
      <c r="RZ125" s="18"/>
      <c r="SA125" s="18"/>
      <c r="SB125" s="18"/>
      <c r="SC125" s="18"/>
      <c r="SD125" s="18"/>
      <c r="SE125" s="18"/>
      <c r="SF125" s="18"/>
      <c r="SG125" s="18"/>
      <c r="SH125" s="18"/>
      <c r="SI125" s="18"/>
      <c r="SJ125" s="18"/>
      <c r="SK125" s="18"/>
      <c r="SL125" s="18"/>
      <c r="SM125" s="18"/>
      <c r="SN125" s="18"/>
      <c r="SO125" s="18"/>
      <c r="SP125" s="18"/>
      <c r="SQ125" s="18"/>
      <c r="SR125" s="18"/>
      <c r="SS125" s="18"/>
      <c r="ST125" s="18"/>
      <c r="SU125" s="18"/>
      <c r="SV125" s="18"/>
      <c r="SW125" s="18"/>
      <c r="SX125" s="18"/>
      <c r="SY125" s="18"/>
      <c r="SZ125" s="18"/>
      <c r="TA125" s="18"/>
      <c r="TB125" s="18"/>
      <c r="TC125" s="18"/>
      <c r="TD125" s="18"/>
      <c r="TE125" s="18"/>
      <c r="TF125" s="18"/>
      <c r="TG125" s="18"/>
      <c r="TH125" s="18"/>
      <c r="TI125" s="18"/>
      <c r="TJ125" s="18"/>
      <c r="TK125" s="18"/>
      <c r="TL125" s="18"/>
      <c r="TM125" s="18"/>
      <c r="TN125" s="18"/>
      <c r="TO125" s="18"/>
      <c r="TP125" s="18"/>
      <c r="TQ125" s="18"/>
      <c r="TR125" s="18"/>
      <c r="TS125" s="18"/>
      <c r="TT125" s="18"/>
      <c r="TU125" s="18"/>
      <c r="TV125" s="18"/>
      <c r="TW125" s="18"/>
      <c r="TX125" s="18"/>
      <c r="TY125" s="18"/>
      <c r="TZ125" s="18"/>
      <c r="UA125" s="18"/>
      <c r="UB125" s="18"/>
      <c r="UC125" s="18"/>
      <c r="UD125" s="18"/>
      <c r="UE125" s="18"/>
      <c r="UF125" s="18"/>
      <c r="UG125" s="18"/>
      <c r="UH125" s="18"/>
      <c r="UI125" s="18"/>
      <c r="UJ125" s="18"/>
      <c r="UK125" s="18"/>
      <c r="UL125" s="18"/>
      <c r="UM125" s="18"/>
      <c r="UN125" s="18"/>
      <c r="UO125" s="18"/>
      <c r="UP125" s="18"/>
      <c r="UQ125" s="18"/>
      <c r="UR125" s="18"/>
      <c r="US125" s="18"/>
      <c r="UT125" s="18"/>
      <c r="UU125" s="18"/>
      <c r="UV125" s="18"/>
      <c r="UW125" s="18"/>
      <c r="UX125" s="18"/>
      <c r="UY125" s="18"/>
      <c r="UZ125" s="18"/>
      <c r="VA125" s="18"/>
      <c r="VB125" s="18"/>
      <c r="VC125" s="18"/>
      <c r="VD125" s="18"/>
      <c r="VE125" s="18"/>
      <c r="VF125" s="18"/>
      <c r="VG125" s="18"/>
      <c r="VH125" s="18"/>
      <c r="VI125" s="18"/>
      <c r="VJ125" s="18"/>
      <c r="VK125" s="18"/>
      <c r="VL125" s="18"/>
      <c r="VM125" s="18"/>
      <c r="VN125" s="18"/>
      <c r="VO125" s="18"/>
      <c r="VP125" s="18"/>
      <c r="VQ125" s="18"/>
      <c r="VR125" s="18"/>
      <c r="VS125" s="18"/>
      <c r="VT125" s="18"/>
      <c r="VU125" s="18"/>
      <c r="VV125" s="18"/>
      <c r="VW125" s="18"/>
      <c r="VX125" s="18"/>
      <c r="VY125" s="18"/>
      <c r="VZ125" s="18"/>
      <c r="WA125" s="18"/>
      <c r="WB125" s="18"/>
      <c r="WC125" s="18"/>
      <c r="WD125" s="18"/>
      <c r="WE125" s="18"/>
      <c r="WF125" s="18"/>
      <c r="WG125" s="18"/>
      <c r="WH125" s="18"/>
      <c r="WI125" s="18"/>
      <c r="WJ125" s="18"/>
      <c r="WK125" s="18"/>
      <c r="WL125" s="18"/>
      <c r="WM125" s="18"/>
      <c r="WN125" s="18"/>
      <c r="WO125" s="18"/>
      <c r="WP125" s="18"/>
      <c r="WQ125" s="18"/>
      <c r="WR125" s="18"/>
      <c r="WS125" s="18"/>
      <c r="WT125" s="18"/>
      <c r="WU125" s="18"/>
      <c r="WV125" s="18"/>
      <c r="WW125" s="18"/>
      <c r="WX125" s="18"/>
      <c r="WY125" s="18"/>
      <c r="WZ125" s="18"/>
      <c r="XA125" s="18"/>
      <c r="XB125" s="18"/>
      <c r="XC125" s="18"/>
      <c r="XD125" s="18"/>
      <c r="XE125" s="18"/>
      <c r="XF125" s="18"/>
      <c r="XG125" s="18"/>
      <c r="XH125" s="18"/>
      <c r="XI125" s="18"/>
      <c r="XJ125" s="18"/>
      <c r="XK125" s="18"/>
      <c r="XL125" s="18"/>
      <c r="XM125" s="18"/>
      <c r="XN125" s="18"/>
      <c r="XO125" s="18"/>
      <c r="XP125" s="18"/>
      <c r="XQ125" s="18"/>
      <c r="XR125" s="18"/>
      <c r="XS125" s="18"/>
      <c r="XT125" s="18"/>
      <c r="XU125" s="18"/>
      <c r="XV125" s="18"/>
      <c r="XW125" s="18"/>
      <c r="XX125" s="18"/>
      <c r="XY125" s="18"/>
      <c r="XZ125" s="18"/>
      <c r="YA125" s="18"/>
      <c r="YB125" s="18"/>
      <c r="YC125" s="18"/>
      <c r="YD125" s="18"/>
      <c r="YE125" s="18"/>
      <c r="YF125" s="18"/>
      <c r="YG125" s="18"/>
      <c r="YH125" s="18"/>
      <c r="YI125" s="18"/>
      <c r="YJ125" s="18"/>
      <c r="YK125" s="18"/>
      <c r="YL125" s="18"/>
      <c r="YM125" s="18"/>
      <c r="YN125" s="18"/>
      <c r="YO125" s="18"/>
      <c r="YP125" s="18"/>
      <c r="YQ125" s="18"/>
      <c r="YR125" s="18"/>
      <c r="YS125" s="18"/>
      <c r="YT125" s="18"/>
      <c r="YU125" s="18"/>
      <c r="YV125" s="18"/>
      <c r="YW125" s="18"/>
      <c r="YX125" s="18"/>
      <c r="YY125" s="18"/>
      <c r="YZ125" s="18"/>
      <c r="ZA125" s="18"/>
      <c r="ZB125" s="18"/>
      <c r="ZC125" s="18"/>
      <c r="ZD125" s="18"/>
      <c r="ZE125" s="18"/>
      <c r="ZF125" s="18"/>
      <c r="ZG125" s="18"/>
      <c r="ZH125" s="18"/>
      <c r="ZI125" s="18"/>
      <c r="ZJ125" s="18"/>
      <c r="ZK125" s="18"/>
      <c r="ZL125" s="18"/>
      <c r="ZM125" s="18"/>
      <c r="ZN125" s="18"/>
      <c r="ZO125" s="18"/>
      <c r="ZP125" s="18"/>
      <c r="ZQ125" s="18"/>
      <c r="ZR125" s="18"/>
      <c r="ZS125" s="18"/>
      <c r="ZT125" s="18"/>
      <c r="ZU125" s="18"/>
      <c r="ZV125" s="18"/>
      <c r="ZW125" s="18"/>
      <c r="ZX125" s="18"/>
      <c r="ZY125" s="18"/>
      <c r="ZZ125" s="18"/>
      <c r="AAA125" s="18"/>
      <c r="AAB125" s="18"/>
      <c r="AAC125" s="18"/>
      <c r="AAD125" s="18"/>
      <c r="AAE125" s="18"/>
      <c r="AAF125" s="18"/>
      <c r="AAG125" s="18"/>
      <c r="AAH125" s="18"/>
      <c r="AAI125" s="18"/>
      <c r="AAJ125" s="18"/>
      <c r="AAK125" s="18"/>
      <c r="AAL125" s="18"/>
      <c r="AAM125" s="18"/>
      <c r="AAN125" s="18"/>
      <c r="AAO125" s="18"/>
      <c r="AAP125" s="18"/>
      <c r="AAQ125" s="18"/>
      <c r="AAR125" s="18"/>
      <c r="AAS125" s="18"/>
      <c r="AAT125" s="18"/>
      <c r="AAU125" s="18"/>
      <c r="AAV125" s="18"/>
      <c r="AAW125" s="18"/>
      <c r="AAX125" s="18"/>
      <c r="AAY125" s="18"/>
      <c r="AAZ125" s="18"/>
      <c r="ABA125" s="18"/>
      <c r="ABB125" s="18"/>
      <c r="ABC125" s="18"/>
      <c r="ABD125" s="18"/>
      <c r="ABE125" s="18"/>
      <c r="ABF125" s="18"/>
      <c r="ABG125" s="18"/>
      <c r="ABH125" s="18"/>
      <c r="ABI125" s="18"/>
      <c r="ABJ125" s="18"/>
      <c r="ABK125" s="18"/>
      <c r="ABL125" s="18"/>
      <c r="ABM125" s="18"/>
      <c r="ABN125" s="18"/>
      <c r="ABO125" s="18"/>
      <c r="ABP125" s="18"/>
      <c r="ABQ125" s="18"/>
      <c r="ABR125" s="18"/>
      <c r="ABS125" s="18"/>
      <c r="ABT125" s="18"/>
      <c r="ABU125" s="18"/>
      <c r="ABV125" s="18"/>
      <c r="ABW125" s="18"/>
      <c r="ABX125" s="18"/>
      <c r="ABY125" s="18"/>
      <c r="ABZ125" s="18"/>
      <c r="ACA125" s="18"/>
      <c r="ACB125" s="18"/>
      <c r="ACC125" s="18"/>
      <c r="ACD125" s="18"/>
      <c r="ACE125" s="18"/>
      <c r="ACF125" s="18"/>
      <c r="ACG125" s="18"/>
      <c r="ACH125" s="18"/>
      <c r="ACI125" s="18"/>
      <c r="ACJ125" s="18"/>
      <c r="ACK125" s="18"/>
      <c r="ACL125" s="18"/>
      <c r="ACM125" s="18"/>
      <c r="ACN125" s="18"/>
      <c r="ACO125" s="18"/>
      <c r="ACP125" s="18"/>
      <c r="ACQ125" s="18"/>
      <c r="ACR125" s="18"/>
      <c r="ACS125" s="18"/>
      <c r="ACT125" s="18"/>
      <c r="ACU125" s="18"/>
      <c r="ACV125" s="18"/>
      <c r="ACW125" s="18"/>
      <c r="ACX125" s="18"/>
      <c r="ACY125" s="18"/>
      <c r="ACZ125" s="18"/>
      <c r="ADA125" s="18"/>
      <c r="ADB125" s="18"/>
      <c r="ADC125" s="18"/>
      <c r="ADD125" s="18"/>
      <c r="ADE125" s="18"/>
      <c r="ADF125" s="18"/>
      <c r="ADG125" s="18"/>
    </row>
    <row r="126" spans="1:787" x14ac:dyDescent="0.25">
      <c r="A126" s="58" t="s">
        <v>600</v>
      </c>
      <c r="B126" s="58" t="s">
        <v>601</v>
      </c>
      <c r="C126" s="58" t="s">
        <v>602</v>
      </c>
      <c r="D126" s="59">
        <v>35400</v>
      </c>
      <c r="E126" s="59" t="str">
        <f>VLOOKUP(C126,Data_PulledFromUniProt!$B$2:$E$782,4,FALSE)</f>
        <v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v>
      </c>
      <c r="F126" s="58">
        <v>5.56</v>
      </c>
      <c r="G126" s="81">
        <v>0</v>
      </c>
      <c r="H126" s="81">
        <v>0</v>
      </c>
      <c r="I126" s="81">
        <v>0</v>
      </c>
      <c r="J126" s="81">
        <v>0</v>
      </c>
      <c r="K126" s="81">
        <v>0</v>
      </c>
      <c r="L126" s="81">
        <v>0</v>
      </c>
      <c r="M126" s="81">
        <v>0</v>
      </c>
      <c r="N126" s="81">
        <v>0</v>
      </c>
      <c r="O126" s="81">
        <v>0</v>
      </c>
      <c r="P126" s="81">
        <v>2</v>
      </c>
      <c r="Q126" s="81">
        <v>16</v>
      </c>
      <c r="R126" s="81">
        <v>16</v>
      </c>
      <c r="S126" s="81">
        <v>16</v>
      </c>
      <c r="T126" s="81">
        <v>9</v>
      </c>
      <c r="U126" s="81">
        <v>23</v>
      </c>
      <c r="V126" s="81">
        <v>8</v>
      </c>
      <c r="W126" s="81">
        <v>0</v>
      </c>
      <c r="X126" s="81">
        <v>2</v>
      </c>
      <c r="Y126" s="81">
        <v>0</v>
      </c>
      <c r="Z126" s="81">
        <v>48</v>
      </c>
      <c r="AA126" s="81">
        <v>0</v>
      </c>
      <c r="AB126" s="81">
        <v>0</v>
      </c>
      <c r="AC126" s="81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1">
        <v>0</v>
      </c>
      <c r="AJ126" s="81">
        <v>0</v>
      </c>
      <c r="AK126" s="81">
        <v>0</v>
      </c>
      <c r="AL126" s="81">
        <v>0</v>
      </c>
      <c r="AM126" s="81">
        <v>0</v>
      </c>
      <c r="AN126" s="81">
        <v>0</v>
      </c>
      <c r="AO126" s="81">
        <v>0</v>
      </c>
      <c r="AP126" s="81">
        <v>0</v>
      </c>
      <c r="AQ126" s="81">
        <v>0</v>
      </c>
      <c r="AR126" s="81">
        <v>0</v>
      </c>
      <c r="AS126" s="81">
        <v>0</v>
      </c>
      <c r="AT126" s="81">
        <v>6</v>
      </c>
      <c r="AU126" s="81">
        <v>2</v>
      </c>
      <c r="AV126" s="81">
        <v>0</v>
      </c>
      <c r="AW126" s="81">
        <v>0</v>
      </c>
      <c r="AX126" s="81">
        <v>0</v>
      </c>
      <c r="AY126" s="81">
        <v>0</v>
      </c>
      <c r="AZ126" s="81">
        <v>0</v>
      </c>
      <c r="BA126" s="81">
        <v>37</v>
      </c>
      <c r="BB126" s="81">
        <v>0</v>
      </c>
      <c r="BC126" s="81">
        <v>0</v>
      </c>
      <c r="BD126" s="81">
        <v>0</v>
      </c>
      <c r="BE126" s="81">
        <v>0</v>
      </c>
      <c r="BF126" s="81">
        <v>0</v>
      </c>
      <c r="BG126" s="81">
        <v>0</v>
      </c>
      <c r="BH126" s="81">
        <v>0</v>
      </c>
      <c r="BI126" s="81">
        <v>0</v>
      </c>
      <c r="BJ126" s="81">
        <v>2</v>
      </c>
      <c r="BK126" s="81">
        <v>0</v>
      </c>
      <c r="BL126" s="81">
        <v>0</v>
      </c>
      <c r="BM126" s="81">
        <v>10</v>
      </c>
      <c r="BN126" s="81">
        <v>0</v>
      </c>
      <c r="BO126" s="81">
        <v>0</v>
      </c>
      <c r="BP126" s="81">
        <v>0</v>
      </c>
      <c r="BQ126" s="81">
        <v>0</v>
      </c>
      <c r="BR126" s="81">
        <v>0</v>
      </c>
      <c r="BS126" s="81">
        <v>0</v>
      </c>
      <c r="BT126" s="81">
        <v>0</v>
      </c>
      <c r="BU126" s="81">
        <v>0</v>
      </c>
      <c r="BV126" s="81">
        <v>14</v>
      </c>
      <c r="BW126" s="81">
        <v>3</v>
      </c>
      <c r="BX126" s="81">
        <v>0</v>
      </c>
      <c r="BY126" s="81">
        <v>9</v>
      </c>
      <c r="BZ126" s="81">
        <v>0</v>
      </c>
      <c r="CA126" s="81">
        <v>0</v>
      </c>
      <c r="CB126" s="81">
        <v>0</v>
      </c>
      <c r="CC126" s="81">
        <v>0</v>
      </c>
      <c r="CD126" s="81">
        <v>0</v>
      </c>
      <c r="CE126" s="81">
        <v>0</v>
      </c>
      <c r="CF126" s="81">
        <v>0</v>
      </c>
      <c r="CG126" s="81">
        <v>0</v>
      </c>
      <c r="CH126" s="81">
        <v>0</v>
      </c>
      <c r="CI126" s="81">
        <v>0</v>
      </c>
      <c r="CJ126" s="81">
        <v>0</v>
      </c>
      <c r="CK126" s="81">
        <v>0</v>
      </c>
      <c r="CL126" s="81">
        <v>0</v>
      </c>
      <c r="CM126" s="81">
        <v>2</v>
      </c>
      <c r="CN126" s="81">
        <v>2</v>
      </c>
      <c r="CO126" s="81">
        <v>0</v>
      </c>
      <c r="CP126" s="81">
        <v>1</v>
      </c>
      <c r="CQ126" s="81">
        <v>0</v>
      </c>
      <c r="CR126" s="81">
        <v>0</v>
      </c>
      <c r="CS126" s="81">
        <v>25</v>
      </c>
      <c r="CT126" s="81">
        <v>0</v>
      </c>
      <c r="CU126" s="81">
        <v>0</v>
      </c>
      <c r="CV126" s="81">
        <v>0</v>
      </c>
      <c r="CW126" s="81">
        <v>0</v>
      </c>
      <c r="CX126" s="81">
        <v>0</v>
      </c>
      <c r="CY126" s="81">
        <v>0</v>
      </c>
      <c r="CZ126" s="81">
        <v>0</v>
      </c>
      <c r="DA126" s="81">
        <v>0</v>
      </c>
      <c r="DB126" s="81">
        <v>18</v>
      </c>
      <c r="DC126" s="81">
        <v>0</v>
      </c>
      <c r="DD126" s="81">
        <v>0</v>
      </c>
      <c r="DE126" s="81">
        <v>0</v>
      </c>
      <c r="DF126" s="81">
        <v>0</v>
      </c>
      <c r="DG126" s="81">
        <v>0</v>
      </c>
      <c r="DH126" s="81">
        <v>0</v>
      </c>
      <c r="DI126" s="81">
        <v>0</v>
      </c>
      <c r="DJ126" s="81">
        <v>0</v>
      </c>
      <c r="DK126" s="81">
        <v>11</v>
      </c>
      <c r="DL126" s="81">
        <v>3</v>
      </c>
      <c r="DM126" s="81">
        <v>0</v>
      </c>
      <c r="DN126" s="81">
        <v>0</v>
      </c>
      <c r="DO126" s="81">
        <v>0</v>
      </c>
      <c r="DP126" s="81">
        <v>0</v>
      </c>
      <c r="DQ126" s="81">
        <v>0</v>
      </c>
      <c r="DR126" s="81">
        <v>0</v>
      </c>
      <c r="DS126" s="81">
        <v>0</v>
      </c>
      <c r="DT126" s="81">
        <v>0</v>
      </c>
      <c r="DU126" s="81">
        <v>0</v>
      </c>
      <c r="DV126" s="81">
        <v>8</v>
      </c>
      <c r="DW126" s="81">
        <v>6</v>
      </c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  <c r="GQ126" s="18"/>
      <c r="GR126" s="18"/>
      <c r="GS126" s="18"/>
      <c r="GT126" s="18"/>
      <c r="GU126" s="18"/>
      <c r="GV126" s="18"/>
      <c r="GW126" s="18"/>
      <c r="GX126" s="18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  <c r="JG126" s="18"/>
      <c r="JH126" s="18"/>
      <c r="JI126" s="18"/>
      <c r="JJ126" s="18"/>
      <c r="JK126" s="18"/>
      <c r="JL126" s="18"/>
      <c r="JM126" s="18"/>
      <c r="JN126" s="18"/>
      <c r="JO126" s="18"/>
      <c r="JP126" s="18"/>
      <c r="JQ126" s="18"/>
      <c r="JR126" s="18"/>
      <c r="JS126" s="18"/>
      <c r="JT126" s="18"/>
      <c r="JU126" s="18"/>
      <c r="JV126" s="18"/>
      <c r="JW126" s="18"/>
      <c r="JX126" s="18"/>
      <c r="JY126" s="18"/>
      <c r="JZ126" s="18"/>
      <c r="KA126" s="18"/>
      <c r="KB126" s="18"/>
      <c r="KC126" s="18"/>
      <c r="KD126" s="18"/>
      <c r="KE126" s="18"/>
      <c r="KF126" s="18"/>
      <c r="KG126" s="18"/>
      <c r="KH126" s="18"/>
      <c r="KI126" s="18"/>
      <c r="KJ126" s="18"/>
      <c r="KK126" s="18"/>
      <c r="KL126" s="18"/>
      <c r="KM126" s="18"/>
      <c r="KN126" s="18"/>
      <c r="KO126" s="18"/>
      <c r="KP126" s="18"/>
      <c r="KQ126" s="18"/>
      <c r="KR126" s="18"/>
      <c r="KS126" s="18"/>
      <c r="KT126" s="18"/>
      <c r="KU126" s="18"/>
      <c r="KV126" s="18"/>
      <c r="KW126" s="18"/>
      <c r="KX126" s="18"/>
      <c r="KY126" s="18"/>
      <c r="KZ126" s="18"/>
      <c r="LA126" s="18"/>
      <c r="LB126" s="18"/>
      <c r="LC126" s="18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LS126" s="18"/>
      <c r="LT126" s="18"/>
      <c r="LU126" s="18"/>
      <c r="LV126" s="18"/>
      <c r="LW126" s="18"/>
      <c r="LX126" s="18"/>
      <c r="LY126" s="18"/>
      <c r="LZ126" s="18"/>
      <c r="MA126" s="18"/>
      <c r="MB126" s="18"/>
      <c r="MC126" s="18"/>
      <c r="MD126" s="18"/>
      <c r="ME126" s="18"/>
      <c r="MF126" s="18"/>
      <c r="MG126" s="18"/>
      <c r="MH126" s="18"/>
      <c r="MI126" s="18"/>
      <c r="MJ126" s="18"/>
      <c r="MK126" s="18"/>
      <c r="ML126" s="18"/>
      <c r="MM126" s="18"/>
      <c r="MN126" s="18"/>
      <c r="MO126" s="18"/>
      <c r="MP126" s="18"/>
      <c r="MQ126" s="18"/>
      <c r="MR126" s="18"/>
      <c r="MS126" s="18"/>
      <c r="MT126" s="18"/>
      <c r="MU126" s="18"/>
      <c r="MV126" s="18"/>
      <c r="MW126" s="18"/>
      <c r="MX126" s="18"/>
      <c r="MY126" s="18"/>
      <c r="MZ126" s="18"/>
      <c r="NA126" s="18"/>
      <c r="NB126" s="18"/>
      <c r="NC126" s="18"/>
      <c r="ND126" s="18"/>
      <c r="NE126" s="18"/>
      <c r="NF126" s="18"/>
      <c r="NG126" s="18"/>
      <c r="NH126" s="18"/>
      <c r="NI126" s="18"/>
      <c r="NJ126" s="18"/>
      <c r="NK126" s="18"/>
      <c r="NL126" s="18"/>
      <c r="NM126" s="18"/>
      <c r="NN126" s="18"/>
      <c r="NO126" s="18"/>
      <c r="NP126" s="18"/>
      <c r="NQ126" s="18"/>
      <c r="NR126" s="18"/>
      <c r="NS126" s="18"/>
      <c r="NT126" s="18"/>
      <c r="NU126" s="18"/>
      <c r="NV126" s="18"/>
      <c r="NW126" s="18"/>
      <c r="NX126" s="18"/>
      <c r="NY126" s="18"/>
      <c r="NZ126" s="18"/>
      <c r="OA126" s="18"/>
      <c r="OB126" s="18"/>
      <c r="OC126" s="18"/>
      <c r="OD126" s="18"/>
      <c r="OE126" s="18"/>
      <c r="OF126" s="18"/>
      <c r="OG126" s="18"/>
      <c r="OH126" s="18"/>
      <c r="OI126" s="18"/>
      <c r="OJ126" s="18"/>
      <c r="OK126" s="18"/>
      <c r="OL126" s="18"/>
      <c r="OM126" s="18"/>
      <c r="ON126" s="18"/>
      <c r="OO126" s="18"/>
      <c r="OP126" s="18"/>
      <c r="OQ126" s="18"/>
      <c r="OR126" s="18"/>
      <c r="OS126" s="18"/>
      <c r="OT126" s="18"/>
      <c r="OU126" s="18"/>
      <c r="OV126" s="18"/>
      <c r="OW126" s="18"/>
      <c r="OX126" s="18"/>
      <c r="OY126" s="18"/>
      <c r="OZ126" s="18"/>
      <c r="PA126" s="18"/>
      <c r="PB126" s="18"/>
      <c r="PC126" s="18"/>
      <c r="PD126" s="18"/>
      <c r="PE126" s="18"/>
      <c r="PF126" s="18"/>
      <c r="PG126" s="18"/>
      <c r="PH126" s="18"/>
      <c r="PI126" s="18"/>
      <c r="PJ126" s="18"/>
      <c r="PK126" s="18"/>
      <c r="PL126" s="18"/>
      <c r="PM126" s="18"/>
      <c r="PN126" s="18"/>
      <c r="PO126" s="18"/>
      <c r="PP126" s="18"/>
      <c r="PQ126" s="18"/>
      <c r="PR126" s="18"/>
      <c r="PS126" s="18"/>
      <c r="PT126" s="18"/>
      <c r="PU126" s="18"/>
      <c r="PV126" s="18"/>
      <c r="PW126" s="18"/>
      <c r="PX126" s="18"/>
      <c r="PY126" s="18"/>
      <c r="PZ126" s="18"/>
      <c r="QA126" s="18"/>
      <c r="QB126" s="18"/>
      <c r="QC126" s="18"/>
      <c r="QD126" s="18"/>
      <c r="QE126" s="18"/>
      <c r="QF126" s="18"/>
      <c r="QG126" s="18"/>
      <c r="QH126" s="18"/>
      <c r="QI126" s="18"/>
      <c r="QJ126" s="18"/>
      <c r="QK126" s="18"/>
      <c r="QL126" s="18"/>
      <c r="QM126" s="18"/>
      <c r="QN126" s="18"/>
      <c r="QO126" s="18"/>
      <c r="QP126" s="18"/>
      <c r="QQ126" s="18"/>
      <c r="QR126" s="18"/>
      <c r="QS126" s="18"/>
      <c r="QT126" s="18"/>
      <c r="QU126" s="18"/>
      <c r="QV126" s="18"/>
      <c r="QW126" s="18"/>
      <c r="QX126" s="18"/>
      <c r="QY126" s="18"/>
      <c r="QZ126" s="18"/>
      <c r="RA126" s="18"/>
      <c r="RB126" s="18"/>
      <c r="RC126" s="18"/>
      <c r="RD126" s="18"/>
      <c r="RE126" s="18"/>
      <c r="RF126" s="18"/>
      <c r="RG126" s="18"/>
      <c r="RH126" s="18"/>
      <c r="RI126" s="18"/>
      <c r="RJ126" s="18"/>
      <c r="RK126" s="18"/>
      <c r="RL126" s="18"/>
      <c r="RM126" s="18"/>
      <c r="RN126" s="18"/>
      <c r="RO126" s="18"/>
      <c r="RP126" s="18"/>
      <c r="RQ126" s="18"/>
      <c r="RR126" s="18"/>
      <c r="RS126" s="18"/>
      <c r="RT126" s="18"/>
      <c r="RU126" s="18"/>
      <c r="RV126" s="18"/>
      <c r="RW126" s="18"/>
      <c r="RX126" s="18"/>
      <c r="RY126" s="18"/>
      <c r="RZ126" s="18"/>
      <c r="SA126" s="18"/>
      <c r="SB126" s="18"/>
      <c r="SC126" s="18"/>
      <c r="SD126" s="18"/>
      <c r="SE126" s="18"/>
      <c r="SF126" s="18"/>
      <c r="SG126" s="18"/>
      <c r="SH126" s="18"/>
      <c r="SI126" s="18"/>
      <c r="SJ126" s="18"/>
      <c r="SK126" s="18"/>
      <c r="SL126" s="18"/>
      <c r="SM126" s="18"/>
      <c r="SN126" s="18"/>
      <c r="SO126" s="18"/>
      <c r="SP126" s="18"/>
      <c r="SQ126" s="18"/>
      <c r="SR126" s="18"/>
      <c r="SS126" s="18"/>
      <c r="ST126" s="18"/>
      <c r="SU126" s="18"/>
      <c r="SV126" s="18"/>
      <c r="SW126" s="18"/>
      <c r="SX126" s="18"/>
      <c r="SY126" s="18"/>
      <c r="SZ126" s="18"/>
      <c r="TA126" s="18"/>
      <c r="TB126" s="18"/>
      <c r="TC126" s="18"/>
      <c r="TD126" s="18"/>
      <c r="TE126" s="18"/>
      <c r="TF126" s="18"/>
      <c r="TG126" s="18"/>
      <c r="TH126" s="18"/>
      <c r="TI126" s="18"/>
      <c r="TJ126" s="18"/>
      <c r="TK126" s="18"/>
      <c r="TL126" s="18"/>
      <c r="TM126" s="18"/>
      <c r="TN126" s="18"/>
      <c r="TO126" s="18"/>
      <c r="TP126" s="18"/>
      <c r="TQ126" s="18"/>
      <c r="TR126" s="18"/>
      <c r="TS126" s="18"/>
      <c r="TT126" s="18"/>
      <c r="TU126" s="18"/>
      <c r="TV126" s="18"/>
      <c r="TW126" s="18"/>
      <c r="TX126" s="18"/>
      <c r="TY126" s="18"/>
      <c r="TZ126" s="18"/>
      <c r="UA126" s="18"/>
      <c r="UB126" s="18"/>
      <c r="UC126" s="18"/>
      <c r="UD126" s="18"/>
      <c r="UE126" s="18"/>
      <c r="UF126" s="18"/>
      <c r="UG126" s="18"/>
      <c r="UH126" s="18"/>
      <c r="UI126" s="18"/>
      <c r="UJ126" s="18"/>
      <c r="UK126" s="18"/>
      <c r="UL126" s="18"/>
      <c r="UM126" s="18"/>
      <c r="UN126" s="18"/>
      <c r="UO126" s="18"/>
      <c r="UP126" s="18"/>
      <c r="UQ126" s="18"/>
      <c r="UR126" s="18"/>
      <c r="US126" s="18"/>
      <c r="UT126" s="18"/>
      <c r="UU126" s="18"/>
      <c r="UV126" s="18"/>
      <c r="UW126" s="18"/>
      <c r="UX126" s="18"/>
      <c r="UY126" s="18"/>
      <c r="UZ126" s="18"/>
      <c r="VA126" s="18"/>
      <c r="VB126" s="18"/>
      <c r="VC126" s="18"/>
      <c r="VD126" s="18"/>
      <c r="VE126" s="18"/>
      <c r="VF126" s="18"/>
      <c r="VG126" s="18"/>
      <c r="VH126" s="18"/>
      <c r="VI126" s="18"/>
      <c r="VJ126" s="18"/>
      <c r="VK126" s="18"/>
      <c r="VL126" s="18"/>
      <c r="VM126" s="18"/>
      <c r="VN126" s="18"/>
      <c r="VO126" s="18"/>
      <c r="VP126" s="18"/>
      <c r="VQ126" s="18"/>
      <c r="VR126" s="18"/>
      <c r="VS126" s="18"/>
      <c r="VT126" s="18"/>
      <c r="VU126" s="18"/>
      <c r="VV126" s="18"/>
      <c r="VW126" s="18"/>
      <c r="VX126" s="18"/>
      <c r="VY126" s="18"/>
      <c r="VZ126" s="18"/>
      <c r="WA126" s="18"/>
      <c r="WB126" s="18"/>
      <c r="WC126" s="18"/>
      <c r="WD126" s="18"/>
      <c r="WE126" s="18"/>
      <c r="WF126" s="18"/>
      <c r="WG126" s="18"/>
      <c r="WH126" s="18"/>
      <c r="WI126" s="18"/>
      <c r="WJ126" s="18"/>
      <c r="WK126" s="18"/>
      <c r="WL126" s="18"/>
      <c r="WM126" s="18"/>
      <c r="WN126" s="18"/>
      <c r="WO126" s="18"/>
      <c r="WP126" s="18"/>
      <c r="WQ126" s="18"/>
      <c r="WR126" s="18"/>
      <c r="WS126" s="18"/>
      <c r="WT126" s="18"/>
      <c r="WU126" s="18"/>
      <c r="WV126" s="18"/>
      <c r="WW126" s="18"/>
      <c r="WX126" s="18"/>
      <c r="WY126" s="18"/>
      <c r="WZ126" s="18"/>
      <c r="XA126" s="18"/>
      <c r="XB126" s="18"/>
      <c r="XC126" s="18"/>
      <c r="XD126" s="18"/>
      <c r="XE126" s="18"/>
      <c r="XF126" s="18"/>
      <c r="XG126" s="18"/>
      <c r="XH126" s="18"/>
      <c r="XI126" s="18"/>
      <c r="XJ126" s="18"/>
      <c r="XK126" s="18"/>
      <c r="XL126" s="18"/>
      <c r="XM126" s="18"/>
      <c r="XN126" s="18"/>
      <c r="XO126" s="18"/>
      <c r="XP126" s="18"/>
      <c r="XQ126" s="18"/>
      <c r="XR126" s="18"/>
      <c r="XS126" s="18"/>
      <c r="XT126" s="18"/>
      <c r="XU126" s="18"/>
      <c r="XV126" s="18"/>
      <c r="XW126" s="18"/>
      <c r="XX126" s="18"/>
      <c r="XY126" s="18"/>
      <c r="XZ126" s="18"/>
      <c r="YA126" s="18"/>
      <c r="YB126" s="18"/>
      <c r="YC126" s="18"/>
      <c r="YD126" s="18"/>
      <c r="YE126" s="18"/>
      <c r="YF126" s="18"/>
      <c r="YG126" s="18"/>
      <c r="YH126" s="18"/>
      <c r="YI126" s="18"/>
      <c r="YJ126" s="18"/>
      <c r="YK126" s="18"/>
      <c r="YL126" s="18"/>
      <c r="YM126" s="18"/>
      <c r="YN126" s="18"/>
      <c r="YO126" s="18"/>
      <c r="YP126" s="18"/>
      <c r="YQ126" s="18"/>
      <c r="YR126" s="18"/>
      <c r="YS126" s="18"/>
      <c r="YT126" s="18"/>
      <c r="YU126" s="18"/>
      <c r="YV126" s="18"/>
      <c r="YW126" s="18"/>
      <c r="YX126" s="18"/>
      <c r="YY126" s="18"/>
      <c r="YZ126" s="18"/>
      <c r="ZA126" s="18"/>
      <c r="ZB126" s="18"/>
      <c r="ZC126" s="18"/>
      <c r="ZD126" s="18"/>
      <c r="ZE126" s="18"/>
      <c r="ZF126" s="18"/>
      <c r="ZG126" s="18"/>
      <c r="ZH126" s="18"/>
      <c r="ZI126" s="18"/>
      <c r="ZJ126" s="18"/>
      <c r="ZK126" s="18"/>
      <c r="ZL126" s="18"/>
      <c r="ZM126" s="18"/>
      <c r="ZN126" s="18"/>
      <c r="ZO126" s="18"/>
      <c r="ZP126" s="18"/>
      <c r="ZQ126" s="18"/>
      <c r="ZR126" s="18"/>
      <c r="ZS126" s="18"/>
      <c r="ZT126" s="18"/>
      <c r="ZU126" s="18"/>
      <c r="ZV126" s="18"/>
      <c r="ZW126" s="18"/>
      <c r="ZX126" s="18"/>
      <c r="ZY126" s="18"/>
      <c r="ZZ126" s="18"/>
      <c r="AAA126" s="18"/>
      <c r="AAB126" s="18"/>
      <c r="AAC126" s="18"/>
      <c r="AAD126" s="18"/>
      <c r="AAE126" s="18"/>
      <c r="AAF126" s="18"/>
      <c r="AAG126" s="18"/>
      <c r="AAH126" s="18"/>
      <c r="AAI126" s="18"/>
      <c r="AAJ126" s="18"/>
      <c r="AAK126" s="18"/>
      <c r="AAL126" s="18"/>
      <c r="AAM126" s="18"/>
      <c r="AAN126" s="18"/>
      <c r="AAO126" s="18"/>
      <c r="AAP126" s="18"/>
      <c r="AAQ126" s="18"/>
      <c r="AAR126" s="18"/>
      <c r="AAS126" s="18"/>
      <c r="AAT126" s="18"/>
      <c r="AAU126" s="18"/>
      <c r="AAV126" s="18"/>
      <c r="AAW126" s="18"/>
      <c r="AAX126" s="18"/>
      <c r="AAY126" s="18"/>
      <c r="AAZ126" s="18"/>
      <c r="ABA126" s="18"/>
      <c r="ABB126" s="18"/>
      <c r="ABC126" s="18"/>
      <c r="ABD126" s="18"/>
      <c r="ABE126" s="18"/>
      <c r="ABF126" s="18"/>
      <c r="ABG126" s="18"/>
      <c r="ABH126" s="18"/>
      <c r="ABI126" s="18"/>
      <c r="ABJ126" s="18"/>
      <c r="ABK126" s="18"/>
      <c r="ABL126" s="18"/>
      <c r="ABM126" s="18"/>
      <c r="ABN126" s="18"/>
      <c r="ABO126" s="18"/>
      <c r="ABP126" s="18"/>
      <c r="ABQ126" s="18"/>
      <c r="ABR126" s="18"/>
      <c r="ABS126" s="18"/>
      <c r="ABT126" s="18"/>
      <c r="ABU126" s="18"/>
      <c r="ABV126" s="18"/>
      <c r="ABW126" s="18"/>
      <c r="ABX126" s="18"/>
      <c r="ABY126" s="18"/>
      <c r="ABZ126" s="18"/>
      <c r="ACA126" s="18"/>
      <c r="ACB126" s="18"/>
      <c r="ACC126" s="18"/>
      <c r="ACD126" s="18"/>
      <c r="ACE126" s="18"/>
      <c r="ACF126" s="18"/>
      <c r="ACG126" s="18"/>
      <c r="ACH126" s="18"/>
      <c r="ACI126" s="18"/>
      <c r="ACJ126" s="18"/>
      <c r="ACK126" s="18"/>
      <c r="ACL126" s="18"/>
      <c r="ACM126" s="18"/>
      <c r="ACN126" s="18"/>
      <c r="ACO126" s="18"/>
      <c r="ACP126" s="18"/>
      <c r="ACQ126" s="18"/>
      <c r="ACR126" s="18"/>
      <c r="ACS126" s="18"/>
      <c r="ACT126" s="18"/>
      <c r="ACU126" s="18"/>
      <c r="ACV126" s="18"/>
      <c r="ACW126" s="18"/>
      <c r="ACX126" s="18"/>
      <c r="ACY126" s="18"/>
      <c r="ACZ126" s="18"/>
      <c r="ADA126" s="18"/>
      <c r="ADB126" s="18"/>
      <c r="ADC126" s="18"/>
      <c r="ADD126" s="18"/>
      <c r="ADE126" s="18"/>
      <c r="ADF126" s="18"/>
      <c r="ADG126" s="18"/>
    </row>
    <row r="127" spans="1:787" x14ac:dyDescent="0.25">
      <c r="A127" s="58" t="s">
        <v>603</v>
      </c>
      <c r="B127" s="58" t="s">
        <v>604</v>
      </c>
      <c r="C127" s="58" t="s">
        <v>605</v>
      </c>
      <c r="D127" s="59">
        <v>501000</v>
      </c>
      <c r="E127" s="59" t="str">
        <f>VLOOKUP(C127,Data_PulledFromUniProt!$B$2:$E$782,4,FALSE)</f>
        <v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v>
      </c>
      <c r="F127" s="58">
        <v>5.83</v>
      </c>
      <c r="G127" s="81">
        <v>0</v>
      </c>
      <c r="H127" s="81">
        <v>0</v>
      </c>
      <c r="I127" s="81">
        <v>0</v>
      </c>
      <c r="J127" s="81">
        <v>0</v>
      </c>
      <c r="K127" s="81">
        <v>0</v>
      </c>
      <c r="L127" s="81">
        <v>0</v>
      </c>
      <c r="M127" s="81">
        <v>0</v>
      </c>
      <c r="N127" s="81">
        <v>0</v>
      </c>
      <c r="O127" s="81">
        <v>0</v>
      </c>
      <c r="P127" s="81">
        <v>1</v>
      </c>
      <c r="Q127" s="81">
        <v>4</v>
      </c>
      <c r="R127" s="81">
        <v>0</v>
      </c>
      <c r="S127" s="81">
        <v>2</v>
      </c>
      <c r="T127" s="81">
        <v>0</v>
      </c>
      <c r="U127" s="81">
        <v>0</v>
      </c>
      <c r="V127" s="81">
        <v>1</v>
      </c>
      <c r="W127" s="81">
        <v>0</v>
      </c>
      <c r="X127" s="81">
        <v>0</v>
      </c>
      <c r="Y127" s="81">
        <v>0</v>
      </c>
      <c r="Z127" s="81">
        <v>3</v>
      </c>
      <c r="AA127" s="81">
        <v>0</v>
      </c>
      <c r="AB127" s="81">
        <v>0</v>
      </c>
      <c r="AC127" s="81">
        <v>0</v>
      </c>
      <c r="AD127" s="81">
        <v>0</v>
      </c>
      <c r="AE127" s="81">
        <v>0</v>
      </c>
      <c r="AF127" s="81">
        <v>0</v>
      </c>
      <c r="AG127" s="81">
        <v>0</v>
      </c>
      <c r="AH127" s="81">
        <v>0</v>
      </c>
      <c r="AI127" s="81">
        <v>0</v>
      </c>
      <c r="AJ127" s="81">
        <v>0</v>
      </c>
      <c r="AK127" s="81">
        <v>0</v>
      </c>
      <c r="AL127" s="81">
        <v>0</v>
      </c>
      <c r="AM127" s="81">
        <v>0</v>
      </c>
      <c r="AN127" s="81">
        <v>0</v>
      </c>
      <c r="AO127" s="81">
        <v>0</v>
      </c>
      <c r="AP127" s="81">
        <v>1.5</v>
      </c>
      <c r="AQ127" s="81">
        <v>0</v>
      </c>
      <c r="AR127" s="81">
        <v>0</v>
      </c>
      <c r="AS127" s="81">
        <v>0</v>
      </c>
      <c r="AT127" s="81">
        <v>0</v>
      </c>
      <c r="AU127" s="81">
        <v>0</v>
      </c>
      <c r="AV127" s="81">
        <v>0</v>
      </c>
      <c r="AW127" s="81">
        <v>0</v>
      </c>
      <c r="AX127" s="81">
        <v>0</v>
      </c>
      <c r="AY127" s="81">
        <v>0</v>
      </c>
      <c r="AZ127" s="81">
        <v>0</v>
      </c>
      <c r="BA127" s="81">
        <v>0</v>
      </c>
      <c r="BB127" s="81">
        <v>0</v>
      </c>
      <c r="BC127" s="81">
        <v>0</v>
      </c>
      <c r="BD127" s="81">
        <v>0</v>
      </c>
      <c r="BE127" s="81">
        <v>0</v>
      </c>
      <c r="BF127" s="81">
        <v>0</v>
      </c>
      <c r="BG127" s="81">
        <v>0</v>
      </c>
      <c r="BH127" s="81">
        <v>0</v>
      </c>
      <c r="BI127" s="81">
        <v>0</v>
      </c>
      <c r="BJ127" s="81">
        <v>0</v>
      </c>
      <c r="BK127" s="81">
        <v>0</v>
      </c>
      <c r="BL127" s="81">
        <v>0</v>
      </c>
      <c r="BM127" s="81">
        <v>0</v>
      </c>
      <c r="BN127" s="81">
        <v>0</v>
      </c>
      <c r="BO127" s="81">
        <v>0</v>
      </c>
      <c r="BP127" s="81">
        <v>0</v>
      </c>
      <c r="BQ127" s="81">
        <v>0</v>
      </c>
      <c r="BR127" s="81">
        <v>0</v>
      </c>
      <c r="BS127" s="81">
        <v>0</v>
      </c>
      <c r="BT127" s="81">
        <v>0</v>
      </c>
      <c r="BU127" s="81">
        <v>0</v>
      </c>
      <c r="BV127" s="81">
        <v>3</v>
      </c>
      <c r="BW127" s="81">
        <v>1</v>
      </c>
      <c r="BX127" s="81">
        <v>0</v>
      </c>
      <c r="BY127" s="81">
        <v>2</v>
      </c>
      <c r="BZ127" s="81">
        <v>0</v>
      </c>
      <c r="CA127" s="81">
        <v>0</v>
      </c>
      <c r="CB127" s="81">
        <v>0</v>
      </c>
      <c r="CC127" s="81">
        <v>0</v>
      </c>
      <c r="CD127" s="81">
        <v>0</v>
      </c>
      <c r="CE127" s="81">
        <v>0</v>
      </c>
      <c r="CF127" s="81">
        <v>0</v>
      </c>
      <c r="CG127" s="81">
        <v>0</v>
      </c>
      <c r="CH127" s="81">
        <v>0</v>
      </c>
      <c r="CI127" s="81">
        <v>0</v>
      </c>
      <c r="CJ127" s="81">
        <v>0</v>
      </c>
      <c r="CK127" s="81">
        <v>0</v>
      </c>
      <c r="CL127" s="81">
        <v>0</v>
      </c>
      <c r="CM127" s="81">
        <v>0</v>
      </c>
      <c r="CN127" s="81">
        <v>0</v>
      </c>
      <c r="CO127" s="81">
        <v>0</v>
      </c>
      <c r="CP127" s="81">
        <v>2</v>
      </c>
      <c r="CQ127" s="81">
        <v>0</v>
      </c>
      <c r="CR127" s="81">
        <v>0</v>
      </c>
      <c r="CS127" s="81">
        <v>2</v>
      </c>
      <c r="CT127" s="81">
        <v>0</v>
      </c>
      <c r="CU127" s="81">
        <v>0</v>
      </c>
      <c r="CV127" s="81">
        <v>0</v>
      </c>
      <c r="CW127" s="81">
        <v>0</v>
      </c>
      <c r="CX127" s="81">
        <v>0</v>
      </c>
      <c r="CY127" s="81">
        <v>0</v>
      </c>
      <c r="CZ127" s="81">
        <v>0</v>
      </c>
      <c r="DA127" s="81">
        <v>0</v>
      </c>
      <c r="DB127" s="81">
        <v>0</v>
      </c>
      <c r="DC127" s="81">
        <v>0</v>
      </c>
      <c r="DD127" s="81">
        <v>0</v>
      </c>
      <c r="DE127" s="81">
        <v>0</v>
      </c>
      <c r="DF127" s="81">
        <v>0</v>
      </c>
      <c r="DG127" s="81">
        <v>0</v>
      </c>
      <c r="DH127" s="81">
        <v>0</v>
      </c>
      <c r="DI127" s="81">
        <v>0</v>
      </c>
      <c r="DJ127" s="81">
        <v>1</v>
      </c>
      <c r="DK127" s="81">
        <v>1</v>
      </c>
      <c r="DL127" s="81">
        <v>3</v>
      </c>
      <c r="DM127" s="81">
        <v>0</v>
      </c>
      <c r="DN127" s="81">
        <v>0</v>
      </c>
      <c r="DO127" s="81">
        <v>0</v>
      </c>
      <c r="DP127" s="81">
        <v>0</v>
      </c>
      <c r="DQ127" s="81">
        <v>0</v>
      </c>
      <c r="DR127" s="81">
        <v>0</v>
      </c>
      <c r="DS127" s="81">
        <v>1</v>
      </c>
      <c r="DT127" s="81">
        <v>1</v>
      </c>
      <c r="DU127" s="81">
        <v>0</v>
      </c>
      <c r="DV127" s="81">
        <v>0</v>
      </c>
      <c r="DW127" s="81">
        <v>1</v>
      </c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  <c r="GQ127" s="18"/>
      <c r="GR127" s="18"/>
      <c r="GS127" s="18"/>
      <c r="GT127" s="18"/>
      <c r="GU127" s="18"/>
      <c r="GV127" s="18"/>
      <c r="GW127" s="18"/>
      <c r="GX127" s="18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  <c r="JG127" s="18"/>
      <c r="JH127" s="18"/>
      <c r="JI127" s="18"/>
      <c r="JJ127" s="18"/>
      <c r="JK127" s="18"/>
      <c r="JL127" s="18"/>
      <c r="JM127" s="18"/>
      <c r="JN127" s="18"/>
      <c r="JO127" s="18"/>
      <c r="JP127" s="18"/>
      <c r="JQ127" s="18"/>
      <c r="JR127" s="18"/>
      <c r="JS127" s="18"/>
      <c r="JT127" s="18"/>
      <c r="JU127" s="18"/>
      <c r="JV127" s="18"/>
      <c r="JW127" s="18"/>
      <c r="JX127" s="18"/>
      <c r="JY127" s="18"/>
      <c r="JZ127" s="18"/>
      <c r="KA127" s="18"/>
      <c r="KB127" s="18"/>
      <c r="KC127" s="18"/>
      <c r="KD127" s="18"/>
      <c r="KE127" s="18"/>
      <c r="KF127" s="18"/>
      <c r="KG127" s="18"/>
      <c r="KH127" s="18"/>
      <c r="KI127" s="18"/>
      <c r="KJ127" s="18"/>
      <c r="KK127" s="18"/>
      <c r="KL127" s="18"/>
      <c r="KM127" s="18"/>
      <c r="KN127" s="18"/>
      <c r="KO127" s="18"/>
      <c r="KP127" s="18"/>
      <c r="KQ127" s="18"/>
      <c r="KR127" s="18"/>
      <c r="KS127" s="18"/>
      <c r="KT127" s="18"/>
      <c r="KU127" s="18"/>
      <c r="KV127" s="18"/>
      <c r="KW127" s="18"/>
      <c r="KX127" s="18"/>
      <c r="KY127" s="18"/>
      <c r="KZ127" s="18"/>
      <c r="LA127" s="18"/>
      <c r="LB127" s="18"/>
      <c r="LC127" s="18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LS127" s="18"/>
      <c r="LT127" s="18"/>
      <c r="LU127" s="18"/>
      <c r="LV127" s="18"/>
      <c r="LW127" s="18"/>
      <c r="LX127" s="18"/>
      <c r="LY127" s="18"/>
      <c r="LZ127" s="18"/>
      <c r="MA127" s="18"/>
      <c r="MB127" s="18"/>
      <c r="MC127" s="18"/>
      <c r="MD127" s="18"/>
      <c r="ME127" s="18"/>
      <c r="MF127" s="18"/>
      <c r="MG127" s="18"/>
      <c r="MH127" s="18"/>
      <c r="MI127" s="18"/>
      <c r="MJ127" s="18"/>
      <c r="MK127" s="18"/>
      <c r="ML127" s="18"/>
      <c r="MM127" s="18"/>
      <c r="MN127" s="18"/>
      <c r="MO127" s="18"/>
      <c r="MP127" s="18"/>
      <c r="MQ127" s="18"/>
      <c r="MR127" s="18"/>
      <c r="MS127" s="18"/>
      <c r="MT127" s="18"/>
      <c r="MU127" s="18"/>
      <c r="MV127" s="18"/>
      <c r="MW127" s="18"/>
      <c r="MX127" s="18"/>
      <c r="MY127" s="18"/>
      <c r="MZ127" s="18"/>
      <c r="NA127" s="18"/>
      <c r="NB127" s="18"/>
      <c r="NC127" s="18"/>
      <c r="ND127" s="18"/>
      <c r="NE127" s="18"/>
      <c r="NF127" s="18"/>
      <c r="NG127" s="18"/>
      <c r="NH127" s="18"/>
      <c r="NI127" s="18"/>
      <c r="NJ127" s="18"/>
      <c r="NK127" s="18"/>
      <c r="NL127" s="18"/>
      <c r="NM127" s="18"/>
      <c r="NN127" s="18"/>
      <c r="NO127" s="18"/>
      <c r="NP127" s="18"/>
      <c r="NQ127" s="18"/>
      <c r="NR127" s="18"/>
      <c r="NS127" s="18"/>
      <c r="NT127" s="18"/>
      <c r="NU127" s="18"/>
      <c r="NV127" s="18"/>
      <c r="NW127" s="18"/>
      <c r="NX127" s="18"/>
      <c r="NY127" s="18"/>
      <c r="NZ127" s="18"/>
      <c r="OA127" s="18"/>
      <c r="OB127" s="18"/>
      <c r="OC127" s="18"/>
      <c r="OD127" s="18"/>
      <c r="OE127" s="18"/>
      <c r="OF127" s="18"/>
      <c r="OG127" s="18"/>
      <c r="OH127" s="18"/>
      <c r="OI127" s="18"/>
      <c r="OJ127" s="18"/>
      <c r="OK127" s="18"/>
      <c r="OL127" s="18"/>
      <c r="OM127" s="18"/>
      <c r="ON127" s="18"/>
      <c r="OO127" s="18"/>
      <c r="OP127" s="18"/>
      <c r="OQ127" s="18"/>
      <c r="OR127" s="18"/>
      <c r="OS127" s="18"/>
      <c r="OT127" s="18"/>
      <c r="OU127" s="18"/>
      <c r="OV127" s="18"/>
      <c r="OW127" s="18"/>
      <c r="OX127" s="18"/>
      <c r="OY127" s="18"/>
      <c r="OZ127" s="18"/>
      <c r="PA127" s="18"/>
      <c r="PB127" s="18"/>
      <c r="PC127" s="18"/>
      <c r="PD127" s="18"/>
      <c r="PE127" s="18"/>
      <c r="PF127" s="18"/>
      <c r="PG127" s="18"/>
      <c r="PH127" s="18"/>
      <c r="PI127" s="18"/>
      <c r="PJ127" s="18"/>
      <c r="PK127" s="18"/>
      <c r="PL127" s="18"/>
      <c r="PM127" s="18"/>
      <c r="PN127" s="18"/>
      <c r="PO127" s="18"/>
      <c r="PP127" s="18"/>
      <c r="PQ127" s="18"/>
      <c r="PR127" s="18"/>
      <c r="PS127" s="18"/>
      <c r="PT127" s="18"/>
      <c r="PU127" s="18"/>
      <c r="PV127" s="18"/>
      <c r="PW127" s="18"/>
      <c r="PX127" s="18"/>
      <c r="PY127" s="18"/>
      <c r="PZ127" s="18"/>
      <c r="QA127" s="18"/>
      <c r="QB127" s="18"/>
      <c r="QC127" s="18"/>
      <c r="QD127" s="18"/>
      <c r="QE127" s="18"/>
      <c r="QF127" s="18"/>
      <c r="QG127" s="18"/>
      <c r="QH127" s="18"/>
      <c r="QI127" s="18"/>
      <c r="QJ127" s="18"/>
      <c r="QK127" s="18"/>
      <c r="QL127" s="18"/>
      <c r="QM127" s="18"/>
      <c r="QN127" s="18"/>
      <c r="QO127" s="18"/>
      <c r="QP127" s="18"/>
      <c r="QQ127" s="18"/>
      <c r="QR127" s="18"/>
      <c r="QS127" s="18"/>
      <c r="QT127" s="18"/>
      <c r="QU127" s="18"/>
      <c r="QV127" s="18"/>
      <c r="QW127" s="18"/>
      <c r="QX127" s="18"/>
      <c r="QY127" s="18"/>
      <c r="QZ127" s="18"/>
      <c r="RA127" s="18"/>
      <c r="RB127" s="18"/>
      <c r="RC127" s="18"/>
      <c r="RD127" s="18"/>
      <c r="RE127" s="18"/>
      <c r="RF127" s="18"/>
      <c r="RG127" s="18"/>
      <c r="RH127" s="18"/>
      <c r="RI127" s="18"/>
      <c r="RJ127" s="18"/>
      <c r="RK127" s="18"/>
      <c r="RL127" s="18"/>
      <c r="RM127" s="18"/>
      <c r="RN127" s="18"/>
      <c r="RO127" s="18"/>
      <c r="RP127" s="18"/>
      <c r="RQ127" s="18"/>
      <c r="RR127" s="18"/>
      <c r="RS127" s="18"/>
      <c r="RT127" s="18"/>
      <c r="RU127" s="18"/>
      <c r="RV127" s="18"/>
      <c r="RW127" s="18"/>
      <c r="RX127" s="18"/>
      <c r="RY127" s="18"/>
      <c r="RZ127" s="18"/>
      <c r="SA127" s="18"/>
      <c r="SB127" s="18"/>
      <c r="SC127" s="18"/>
      <c r="SD127" s="18"/>
      <c r="SE127" s="18"/>
      <c r="SF127" s="18"/>
      <c r="SG127" s="18"/>
      <c r="SH127" s="18"/>
      <c r="SI127" s="18"/>
      <c r="SJ127" s="18"/>
      <c r="SK127" s="18"/>
      <c r="SL127" s="18"/>
      <c r="SM127" s="18"/>
      <c r="SN127" s="18"/>
      <c r="SO127" s="18"/>
      <c r="SP127" s="18"/>
      <c r="SQ127" s="18"/>
      <c r="SR127" s="18"/>
      <c r="SS127" s="18"/>
      <c r="ST127" s="18"/>
      <c r="SU127" s="18"/>
      <c r="SV127" s="18"/>
      <c r="SW127" s="18"/>
      <c r="SX127" s="18"/>
      <c r="SY127" s="18"/>
      <c r="SZ127" s="18"/>
      <c r="TA127" s="18"/>
      <c r="TB127" s="18"/>
      <c r="TC127" s="18"/>
      <c r="TD127" s="18"/>
      <c r="TE127" s="18"/>
      <c r="TF127" s="18"/>
      <c r="TG127" s="18"/>
      <c r="TH127" s="18"/>
      <c r="TI127" s="18"/>
      <c r="TJ127" s="18"/>
      <c r="TK127" s="18"/>
      <c r="TL127" s="18"/>
      <c r="TM127" s="18"/>
      <c r="TN127" s="18"/>
      <c r="TO127" s="18"/>
      <c r="TP127" s="18"/>
      <c r="TQ127" s="18"/>
      <c r="TR127" s="18"/>
      <c r="TS127" s="18"/>
      <c r="TT127" s="18"/>
      <c r="TU127" s="18"/>
      <c r="TV127" s="18"/>
      <c r="TW127" s="18"/>
      <c r="TX127" s="18"/>
      <c r="TY127" s="18"/>
      <c r="TZ127" s="18"/>
      <c r="UA127" s="18"/>
      <c r="UB127" s="18"/>
      <c r="UC127" s="18"/>
      <c r="UD127" s="18"/>
      <c r="UE127" s="18"/>
      <c r="UF127" s="18"/>
      <c r="UG127" s="18"/>
      <c r="UH127" s="18"/>
      <c r="UI127" s="18"/>
      <c r="UJ127" s="18"/>
      <c r="UK127" s="18"/>
      <c r="UL127" s="18"/>
      <c r="UM127" s="18"/>
      <c r="UN127" s="18"/>
      <c r="UO127" s="18"/>
      <c r="UP127" s="18"/>
      <c r="UQ127" s="18"/>
      <c r="UR127" s="18"/>
      <c r="US127" s="18"/>
      <c r="UT127" s="18"/>
      <c r="UU127" s="18"/>
      <c r="UV127" s="18"/>
      <c r="UW127" s="18"/>
      <c r="UX127" s="18"/>
      <c r="UY127" s="18"/>
      <c r="UZ127" s="18"/>
      <c r="VA127" s="18"/>
      <c r="VB127" s="18"/>
      <c r="VC127" s="18"/>
      <c r="VD127" s="18"/>
      <c r="VE127" s="18"/>
      <c r="VF127" s="18"/>
      <c r="VG127" s="18"/>
      <c r="VH127" s="18"/>
      <c r="VI127" s="18"/>
      <c r="VJ127" s="18"/>
      <c r="VK127" s="18"/>
      <c r="VL127" s="18"/>
      <c r="VM127" s="18"/>
      <c r="VN127" s="18"/>
      <c r="VO127" s="18"/>
      <c r="VP127" s="18"/>
      <c r="VQ127" s="18"/>
      <c r="VR127" s="18"/>
      <c r="VS127" s="18"/>
      <c r="VT127" s="18"/>
      <c r="VU127" s="18"/>
      <c r="VV127" s="18"/>
      <c r="VW127" s="18"/>
      <c r="VX127" s="18"/>
      <c r="VY127" s="18"/>
      <c r="VZ127" s="18"/>
      <c r="WA127" s="18"/>
      <c r="WB127" s="18"/>
      <c r="WC127" s="18"/>
      <c r="WD127" s="18"/>
      <c r="WE127" s="18"/>
      <c r="WF127" s="18"/>
      <c r="WG127" s="18"/>
      <c r="WH127" s="18"/>
      <c r="WI127" s="18"/>
      <c r="WJ127" s="18"/>
      <c r="WK127" s="18"/>
      <c r="WL127" s="18"/>
      <c r="WM127" s="18"/>
      <c r="WN127" s="18"/>
      <c r="WO127" s="18"/>
      <c r="WP127" s="18"/>
      <c r="WQ127" s="18"/>
      <c r="WR127" s="18"/>
      <c r="WS127" s="18"/>
      <c r="WT127" s="18"/>
      <c r="WU127" s="18"/>
      <c r="WV127" s="18"/>
      <c r="WW127" s="18"/>
      <c r="WX127" s="18"/>
      <c r="WY127" s="18"/>
      <c r="WZ127" s="18"/>
      <c r="XA127" s="18"/>
      <c r="XB127" s="18"/>
      <c r="XC127" s="18"/>
      <c r="XD127" s="18"/>
      <c r="XE127" s="18"/>
      <c r="XF127" s="18"/>
      <c r="XG127" s="18"/>
      <c r="XH127" s="18"/>
      <c r="XI127" s="18"/>
      <c r="XJ127" s="18"/>
      <c r="XK127" s="18"/>
      <c r="XL127" s="18"/>
      <c r="XM127" s="18"/>
      <c r="XN127" s="18"/>
      <c r="XO127" s="18"/>
      <c r="XP127" s="18"/>
      <c r="XQ127" s="18"/>
      <c r="XR127" s="18"/>
      <c r="XS127" s="18"/>
      <c r="XT127" s="18"/>
      <c r="XU127" s="18"/>
      <c r="XV127" s="18"/>
      <c r="XW127" s="18"/>
      <c r="XX127" s="18"/>
      <c r="XY127" s="18"/>
      <c r="XZ127" s="18"/>
      <c r="YA127" s="18"/>
      <c r="YB127" s="18"/>
      <c r="YC127" s="18"/>
      <c r="YD127" s="18"/>
      <c r="YE127" s="18"/>
      <c r="YF127" s="18"/>
      <c r="YG127" s="18"/>
      <c r="YH127" s="18"/>
      <c r="YI127" s="18"/>
      <c r="YJ127" s="18"/>
      <c r="YK127" s="18"/>
      <c r="YL127" s="18"/>
      <c r="YM127" s="18"/>
      <c r="YN127" s="18"/>
      <c r="YO127" s="18"/>
      <c r="YP127" s="18"/>
      <c r="YQ127" s="18"/>
      <c r="YR127" s="18"/>
      <c r="YS127" s="18"/>
      <c r="YT127" s="18"/>
      <c r="YU127" s="18"/>
      <c r="YV127" s="18"/>
      <c r="YW127" s="18"/>
      <c r="YX127" s="18"/>
      <c r="YY127" s="18"/>
      <c r="YZ127" s="18"/>
      <c r="ZA127" s="18"/>
      <c r="ZB127" s="18"/>
      <c r="ZC127" s="18"/>
      <c r="ZD127" s="18"/>
      <c r="ZE127" s="18"/>
      <c r="ZF127" s="18"/>
      <c r="ZG127" s="18"/>
      <c r="ZH127" s="18"/>
      <c r="ZI127" s="18"/>
      <c r="ZJ127" s="18"/>
      <c r="ZK127" s="18"/>
      <c r="ZL127" s="18"/>
      <c r="ZM127" s="18"/>
      <c r="ZN127" s="18"/>
      <c r="ZO127" s="18"/>
      <c r="ZP127" s="18"/>
      <c r="ZQ127" s="18"/>
      <c r="ZR127" s="18"/>
      <c r="ZS127" s="18"/>
      <c r="ZT127" s="18"/>
      <c r="ZU127" s="18"/>
      <c r="ZV127" s="18"/>
      <c r="ZW127" s="18"/>
      <c r="ZX127" s="18"/>
      <c r="ZY127" s="18"/>
      <c r="ZZ127" s="18"/>
      <c r="AAA127" s="18"/>
      <c r="AAB127" s="18"/>
      <c r="AAC127" s="18"/>
      <c r="AAD127" s="18"/>
      <c r="AAE127" s="18"/>
      <c r="AAF127" s="18"/>
      <c r="AAG127" s="18"/>
      <c r="AAH127" s="18"/>
      <c r="AAI127" s="18"/>
      <c r="AAJ127" s="18"/>
      <c r="AAK127" s="18"/>
      <c r="AAL127" s="18"/>
      <c r="AAM127" s="18"/>
      <c r="AAN127" s="18"/>
      <c r="AAO127" s="18"/>
      <c r="AAP127" s="18"/>
      <c r="AAQ127" s="18"/>
      <c r="AAR127" s="18"/>
      <c r="AAS127" s="18"/>
      <c r="AAT127" s="18"/>
      <c r="AAU127" s="18"/>
      <c r="AAV127" s="18"/>
      <c r="AAW127" s="18"/>
      <c r="AAX127" s="18"/>
      <c r="AAY127" s="18"/>
      <c r="AAZ127" s="18"/>
      <c r="ABA127" s="18"/>
      <c r="ABB127" s="18"/>
      <c r="ABC127" s="18"/>
      <c r="ABD127" s="18"/>
      <c r="ABE127" s="18"/>
      <c r="ABF127" s="18"/>
      <c r="ABG127" s="18"/>
      <c r="ABH127" s="18"/>
      <c r="ABI127" s="18"/>
      <c r="ABJ127" s="18"/>
      <c r="ABK127" s="18"/>
      <c r="ABL127" s="18"/>
      <c r="ABM127" s="18"/>
      <c r="ABN127" s="18"/>
      <c r="ABO127" s="18"/>
      <c r="ABP127" s="18"/>
      <c r="ABQ127" s="18"/>
      <c r="ABR127" s="18"/>
      <c r="ABS127" s="18"/>
      <c r="ABT127" s="18"/>
      <c r="ABU127" s="18"/>
      <c r="ABV127" s="18"/>
      <c r="ABW127" s="18"/>
      <c r="ABX127" s="18"/>
      <c r="ABY127" s="18"/>
      <c r="ABZ127" s="18"/>
      <c r="ACA127" s="18"/>
      <c r="ACB127" s="18"/>
      <c r="ACC127" s="18"/>
      <c r="ACD127" s="18"/>
      <c r="ACE127" s="18"/>
      <c r="ACF127" s="18"/>
      <c r="ACG127" s="18"/>
      <c r="ACH127" s="18"/>
      <c r="ACI127" s="18"/>
      <c r="ACJ127" s="18"/>
      <c r="ACK127" s="18"/>
      <c r="ACL127" s="18"/>
      <c r="ACM127" s="18"/>
      <c r="ACN127" s="18"/>
      <c r="ACO127" s="18"/>
      <c r="ACP127" s="18"/>
      <c r="ACQ127" s="18"/>
      <c r="ACR127" s="18"/>
      <c r="ACS127" s="18"/>
      <c r="ACT127" s="18"/>
      <c r="ACU127" s="18"/>
      <c r="ACV127" s="18"/>
      <c r="ACW127" s="18"/>
      <c r="ACX127" s="18"/>
      <c r="ACY127" s="18"/>
      <c r="ACZ127" s="18"/>
      <c r="ADA127" s="18"/>
      <c r="ADB127" s="18"/>
      <c r="ADC127" s="18"/>
      <c r="ADD127" s="18"/>
      <c r="ADE127" s="18"/>
      <c r="ADF127" s="18"/>
      <c r="ADG127" s="18"/>
    </row>
    <row r="128" spans="1:787" x14ac:dyDescent="0.25">
      <c r="A128" s="58" t="s">
        <v>606</v>
      </c>
      <c r="B128" s="58" t="s">
        <v>607</v>
      </c>
      <c r="C128" s="58" t="s">
        <v>608</v>
      </c>
      <c r="D128" s="59">
        <v>151000</v>
      </c>
      <c r="E128" s="59" t="str">
        <f>VLOOKUP(C128,Data_PulledFromUniProt!$B$2:$E$782,4,FALSE)</f>
        <v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v>
      </c>
      <c r="F128" s="58">
        <v>9.01</v>
      </c>
      <c r="G128" s="81">
        <v>0</v>
      </c>
      <c r="H128" s="81">
        <v>0</v>
      </c>
      <c r="I128" s="81">
        <v>0</v>
      </c>
      <c r="J128" s="81">
        <v>0</v>
      </c>
      <c r="K128" s="81">
        <v>0</v>
      </c>
      <c r="L128" s="81">
        <v>0</v>
      </c>
      <c r="M128" s="81">
        <v>0</v>
      </c>
      <c r="N128" s="81">
        <v>0</v>
      </c>
      <c r="O128" s="81">
        <v>0</v>
      </c>
      <c r="P128" s="81">
        <v>0</v>
      </c>
      <c r="Q128" s="81">
        <v>0</v>
      </c>
      <c r="R128" s="81">
        <v>0</v>
      </c>
      <c r="S128" s="81">
        <v>0</v>
      </c>
      <c r="T128" s="81">
        <v>0</v>
      </c>
      <c r="U128" s="81">
        <v>0</v>
      </c>
      <c r="V128" s="81">
        <v>0</v>
      </c>
      <c r="W128" s="81">
        <v>1.67</v>
      </c>
      <c r="X128" s="81">
        <v>1</v>
      </c>
      <c r="Y128" s="81">
        <v>0</v>
      </c>
      <c r="Z128" s="81">
        <v>0</v>
      </c>
      <c r="AA128" s="81">
        <v>0</v>
      </c>
      <c r="AB128" s="81">
        <v>0</v>
      </c>
      <c r="AC128" s="81">
        <v>0</v>
      </c>
      <c r="AD128" s="81">
        <v>0</v>
      </c>
      <c r="AE128" s="81">
        <v>0</v>
      </c>
      <c r="AF128" s="81">
        <v>0</v>
      </c>
      <c r="AG128" s="81">
        <v>0</v>
      </c>
      <c r="AH128" s="81">
        <v>0</v>
      </c>
      <c r="AI128" s="81">
        <v>0</v>
      </c>
      <c r="AJ128" s="81">
        <v>0</v>
      </c>
      <c r="AK128" s="81">
        <v>0</v>
      </c>
      <c r="AL128" s="81">
        <v>0</v>
      </c>
      <c r="AM128" s="81">
        <v>0</v>
      </c>
      <c r="AN128" s="81">
        <v>0</v>
      </c>
      <c r="AO128" s="81">
        <v>0</v>
      </c>
      <c r="AP128" s="81">
        <v>0</v>
      </c>
      <c r="AQ128" s="81">
        <v>0</v>
      </c>
      <c r="AR128" s="81">
        <v>0</v>
      </c>
      <c r="AS128" s="81">
        <v>0</v>
      </c>
      <c r="AT128" s="81">
        <v>0</v>
      </c>
      <c r="AU128" s="81">
        <v>0</v>
      </c>
      <c r="AV128" s="81">
        <v>0</v>
      </c>
      <c r="AW128" s="81">
        <v>0</v>
      </c>
      <c r="AX128" s="81">
        <v>0</v>
      </c>
      <c r="AY128" s="81">
        <v>3</v>
      </c>
      <c r="AZ128" s="81">
        <v>0</v>
      </c>
      <c r="BA128" s="81">
        <v>0</v>
      </c>
      <c r="BB128" s="81">
        <v>0</v>
      </c>
      <c r="BC128" s="81">
        <v>0</v>
      </c>
      <c r="BD128" s="81">
        <v>0</v>
      </c>
      <c r="BE128" s="81">
        <v>0</v>
      </c>
      <c r="BF128" s="81">
        <v>0</v>
      </c>
      <c r="BG128" s="81">
        <v>0</v>
      </c>
      <c r="BH128" s="81">
        <v>0</v>
      </c>
      <c r="BI128" s="81">
        <v>0</v>
      </c>
      <c r="BJ128" s="81">
        <v>0</v>
      </c>
      <c r="BK128" s="81">
        <v>0</v>
      </c>
      <c r="BL128" s="81">
        <v>0</v>
      </c>
      <c r="BM128" s="81">
        <v>0</v>
      </c>
      <c r="BN128" s="81">
        <v>0</v>
      </c>
      <c r="BO128" s="81">
        <v>0</v>
      </c>
      <c r="BP128" s="81">
        <v>0</v>
      </c>
      <c r="BQ128" s="81">
        <v>0</v>
      </c>
      <c r="BR128" s="81">
        <v>0</v>
      </c>
      <c r="BS128" s="81">
        <v>0</v>
      </c>
      <c r="BT128" s="81">
        <v>2</v>
      </c>
      <c r="BU128" s="81">
        <v>0</v>
      </c>
      <c r="BV128" s="81">
        <v>0</v>
      </c>
      <c r="BW128" s="81">
        <v>0</v>
      </c>
      <c r="BX128" s="81">
        <v>0</v>
      </c>
      <c r="BY128" s="81">
        <v>0</v>
      </c>
      <c r="BZ128" s="81">
        <v>2</v>
      </c>
      <c r="CA128" s="81">
        <v>1</v>
      </c>
      <c r="CB128" s="81">
        <v>1</v>
      </c>
      <c r="CC128" s="81">
        <v>0</v>
      </c>
      <c r="CD128" s="81">
        <v>0</v>
      </c>
      <c r="CE128" s="81">
        <v>0</v>
      </c>
      <c r="CF128" s="81">
        <v>0</v>
      </c>
      <c r="CG128" s="81">
        <v>0</v>
      </c>
      <c r="CH128" s="81">
        <v>0</v>
      </c>
      <c r="CI128" s="81">
        <v>0</v>
      </c>
      <c r="CJ128" s="81">
        <v>0</v>
      </c>
      <c r="CK128" s="81">
        <v>0</v>
      </c>
      <c r="CL128" s="81">
        <v>2</v>
      </c>
      <c r="CM128" s="81">
        <v>0</v>
      </c>
      <c r="CN128" s="81">
        <v>0</v>
      </c>
      <c r="CO128" s="81">
        <v>3</v>
      </c>
      <c r="CP128" s="81">
        <v>0</v>
      </c>
      <c r="CQ128" s="81">
        <v>0</v>
      </c>
      <c r="CR128" s="81">
        <v>2</v>
      </c>
      <c r="CS128" s="81">
        <v>0</v>
      </c>
      <c r="CT128" s="81">
        <v>0</v>
      </c>
      <c r="CU128" s="81">
        <v>0</v>
      </c>
      <c r="CV128" s="81">
        <v>0</v>
      </c>
      <c r="CW128" s="81">
        <v>0</v>
      </c>
      <c r="CX128" s="81">
        <v>0</v>
      </c>
      <c r="CY128" s="81">
        <v>0</v>
      </c>
      <c r="CZ128" s="81">
        <v>4</v>
      </c>
      <c r="DA128" s="81">
        <v>0</v>
      </c>
      <c r="DB128" s="81">
        <v>0</v>
      </c>
      <c r="DC128" s="81">
        <v>1</v>
      </c>
      <c r="DD128" s="81">
        <v>0</v>
      </c>
      <c r="DE128" s="81">
        <v>0</v>
      </c>
      <c r="DF128" s="81">
        <v>1</v>
      </c>
      <c r="DG128" s="81">
        <v>4</v>
      </c>
      <c r="DH128" s="81">
        <v>0</v>
      </c>
      <c r="DI128" s="81">
        <v>4</v>
      </c>
      <c r="DJ128" s="81">
        <v>0</v>
      </c>
      <c r="DK128" s="81">
        <v>0</v>
      </c>
      <c r="DL128" s="81">
        <v>7</v>
      </c>
      <c r="DM128" s="81">
        <v>1</v>
      </c>
      <c r="DN128" s="81">
        <v>2</v>
      </c>
      <c r="DO128" s="81">
        <v>0</v>
      </c>
      <c r="DP128" s="81">
        <v>5</v>
      </c>
      <c r="DQ128" s="81">
        <v>0</v>
      </c>
      <c r="DR128" s="81">
        <v>0</v>
      </c>
      <c r="DS128" s="81">
        <v>0</v>
      </c>
      <c r="DT128" s="81">
        <v>0</v>
      </c>
      <c r="DU128" s="81">
        <v>0</v>
      </c>
      <c r="DV128" s="81">
        <v>3</v>
      </c>
      <c r="DW128" s="81">
        <v>0</v>
      </c>
    </row>
    <row r="129" spans="1:127" x14ac:dyDescent="0.25">
      <c r="A129" s="58" t="s">
        <v>609</v>
      </c>
      <c r="B129" s="58" t="s">
        <v>610</v>
      </c>
      <c r="C129" s="58" t="s">
        <v>611</v>
      </c>
      <c r="D129" s="59">
        <v>51600</v>
      </c>
      <c r="E129" s="59" t="str">
        <f>VLOOKUP(C129,Data_PulledFromUniProt!$B$2:$E$782,4,FALSE)</f>
        <v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v>
      </c>
      <c r="F129" s="58">
        <v>6.39</v>
      </c>
      <c r="G129" s="81">
        <v>0</v>
      </c>
      <c r="H129" s="81">
        <v>26</v>
      </c>
      <c r="I129" s="81">
        <v>0</v>
      </c>
      <c r="J129" s="81">
        <v>0</v>
      </c>
      <c r="K129" s="81">
        <v>18</v>
      </c>
      <c r="L129" s="81">
        <v>0</v>
      </c>
      <c r="M129" s="81">
        <v>0</v>
      </c>
      <c r="N129" s="81">
        <v>0</v>
      </c>
      <c r="O129" s="81">
        <v>0</v>
      </c>
      <c r="P129" s="81">
        <v>0</v>
      </c>
      <c r="Q129" s="81">
        <v>0</v>
      </c>
      <c r="R129" s="81">
        <v>0</v>
      </c>
      <c r="S129" s="81">
        <v>0</v>
      </c>
      <c r="T129" s="81">
        <v>0</v>
      </c>
      <c r="U129" s="81">
        <v>0</v>
      </c>
      <c r="V129" s="81">
        <v>0</v>
      </c>
      <c r="W129" s="81">
        <v>0</v>
      </c>
      <c r="X129" s="81">
        <v>0</v>
      </c>
      <c r="Y129" s="81">
        <v>4</v>
      </c>
      <c r="Z129" s="81">
        <v>0</v>
      </c>
      <c r="AA129" s="81">
        <v>0</v>
      </c>
      <c r="AB129" s="81">
        <v>10</v>
      </c>
      <c r="AC129" s="81">
        <v>10</v>
      </c>
      <c r="AD129" s="81">
        <v>2</v>
      </c>
      <c r="AE129" s="81">
        <v>0</v>
      </c>
      <c r="AF129" s="81">
        <v>7</v>
      </c>
      <c r="AG129" s="81">
        <v>0</v>
      </c>
      <c r="AH129" s="81">
        <v>13</v>
      </c>
      <c r="AI129" s="81">
        <v>0</v>
      </c>
      <c r="AJ129" s="81">
        <v>0</v>
      </c>
      <c r="AK129" s="81">
        <v>0</v>
      </c>
      <c r="AL129" s="81">
        <v>0</v>
      </c>
      <c r="AM129" s="81">
        <v>0</v>
      </c>
      <c r="AN129" s="81">
        <v>14</v>
      </c>
      <c r="AO129" s="81">
        <v>0</v>
      </c>
      <c r="AP129" s="81">
        <v>0</v>
      </c>
      <c r="AQ129" s="81">
        <v>0</v>
      </c>
      <c r="AR129" s="81">
        <v>0</v>
      </c>
      <c r="AS129" s="81">
        <v>0</v>
      </c>
      <c r="AT129" s="81">
        <v>0</v>
      </c>
      <c r="AU129" s="81">
        <v>0</v>
      </c>
      <c r="AV129" s="81">
        <v>0</v>
      </c>
      <c r="AW129" s="81">
        <v>0</v>
      </c>
      <c r="AX129" s="81">
        <v>0</v>
      </c>
      <c r="AY129" s="81">
        <v>0</v>
      </c>
      <c r="AZ129" s="81">
        <v>0</v>
      </c>
      <c r="BA129" s="81">
        <v>0</v>
      </c>
      <c r="BB129" s="81">
        <v>10</v>
      </c>
      <c r="BC129" s="81">
        <v>0</v>
      </c>
      <c r="BD129" s="81">
        <v>9</v>
      </c>
      <c r="BE129" s="81">
        <v>0</v>
      </c>
      <c r="BF129" s="81">
        <v>0</v>
      </c>
      <c r="BG129" s="81">
        <v>1.5</v>
      </c>
      <c r="BH129" s="81">
        <v>0</v>
      </c>
      <c r="BI129" s="81">
        <v>0</v>
      </c>
      <c r="BJ129" s="81">
        <v>0</v>
      </c>
      <c r="BK129" s="81">
        <v>0</v>
      </c>
      <c r="BL129" s="81">
        <v>0</v>
      </c>
      <c r="BM129" s="81">
        <v>0</v>
      </c>
      <c r="BN129" s="81">
        <v>0</v>
      </c>
      <c r="BO129" s="81">
        <v>0</v>
      </c>
      <c r="BP129" s="81">
        <v>0</v>
      </c>
      <c r="BQ129" s="81">
        <v>0</v>
      </c>
      <c r="BR129" s="81">
        <v>21</v>
      </c>
      <c r="BS129" s="81">
        <v>0</v>
      </c>
      <c r="BT129" s="81">
        <v>0</v>
      </c>
      <c r="BU129" s="81">
        <v>0</v>
      </c>
      <c r="BV129" s="81">
        <v>0</v>
      </c>
      <c r="BW129" s="81">
        <v>0</v>
      </c>
      <c r="BX129" s="81">
        <v>0</v>
      </c>
      <c r="BY129" s="81">
        <v>0</v>
      </c>
      <c r="BZ129" s="81">
        <v>0</v>
      </c>
      <c r="CA129" s="81">
        <v>31</v>
      </c>
      <c r="CB129" s="81">
        <v>0</v>
      </c>
      <c r="CC129" s="81">
        <v>4</v>
      </c>
      <c r="CD129" s="81">
        <v>0</v>
      </c>
      <c r="CE129" s="81">
        <v>4</v>
      </c>
      <c r="CF129" s="81">
        <v>0</v>
      </c>
      <c r="CG129" s="81">
        <v>0</v>
      </c>
      <c r="CH129" s="81">
        <v>9</v>
      </c>
      <c r="CI129" s="81">
        <v>0</v>
      </c>
      <c r="CJ129" s="81">
        <v>0</v>
      </c>
      <c r="CK129" s="81">
        <v>23</v>
      </c>
      <c r="CL129" s="81">
        <v>0</v>
      </c>
      <c r="CM129" s="81">
        <v>0</v>
      </c>
      <c r="CN129" s="81">
        <v>0</v>
      </c>
      <c r="CO129" s="81">
        <v>0</v>
      </c>
      <c r="CP129" s="81">
        <v>0</v>
      </c>
      <c r="CQ129" s="81">
        <v>0</v>
      </c>
      <c r="CR129" s="81">
        <v>0</v>
      </c>
      <c r="CS129" s="81">
        <v>0</v>
      </c>
      <c r="CT129" s="81">
        <v>29</v>
      </c>
      <c r="CU129" s="81">
        <v>30</v>
      </c>
      <c r="CV129" s="81">
        <v>0</v>
      </c>
      <c r="CW129" s="81">
        <v>0</v>
      </c>
      <c r="CX129" s="81">
        <v>0</v>
      </c>
      <c r="CY129" s="81">
        <v>0</v>
      </c>
      <c r="CZ129" s="81">
        <v>0</v>
      </c>
      <c r="DA129" s="81">
        <v>0</v>
      </c>
      <c r="DB129" s="81">
        <v>0</v>
      </c>
      <c r="DC129" s="81">
        <v>0</v>
      </c>
      <c r="DD129" s="81">
        <v>0</v>
      </c>
      <c r="DE129" s="81">
        <v>0</v>
      </c>
      <c r="DF129" s="81">
        <v>0</v>
      </c>
      <c r="DG129" s="81">
        <v>0</v>
      </c>
      <c r="DH129" s="81">
        <v>13</v>
      </c>
      <c r="DI129" s="81">
        <v>0</v>
      </c>
      <c r="DJ129" s="81">
        <v>0</v>
      </c>
      <c r="DK129" s="81">
        <v>0</v>
      </c>
      <c r="DL129" s="81">
        <v>0</v>
      </c>
      <c r="DM129" s="81">
        <v>0</v>
      </c>
      <c r="DN129" s="81">
        <v>3</v>
      </c>
      <c r="DO129" s="81">
        <v>15</v>
      </c>
      <c r="DP129" s="81">
        <v>14</v>
      </c>
      <c r="DQ129" s="81">
        <v>0</v>
      </c>
      <c r="DR129" s="81">
        <v>0</v>
      </c>
      <c r="DS129" s="81">
        <v>0</v>
      </c>
      <c r="DT129" s="81">
        <v>0</v>
      </c>
      <c r="DU129" s="81">
        <v>3</v>
      </c>
      <c r="DV129" s="81">
        <v>0</v>
      </c>
      <c r="DW129" s="81">
        <v>0</v>
      </c>
    </row>
    <row r="130" spans="1:127" x14ac:dyDescent="0.25">
      <c r="A130" s="58" t="s">
        <v>612</v>
      </c>
      <c r="B130" s="58" t="s">
        <v>613</v>
      </c>
      <c r="C130" s="58" t="s">
        <v>614</v>
      </c>
      <c r="D130" s="59">
        <v>65800</v>
      </c>
      <c r="E130" s="59" t="str">
        <f>VLOOKUP(C130,Data_PulledFromUniProt!$B$2:$E$782,4,FALSE)</f>
        <v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v>
      </c>
      <c r="F130" s="58">
        <v>9.01</v>
      </c>
      <c r="G130" s="81">
        <v>0</v>
      </c>
      <c r="H130" s="81">
        <v>0</v>
      </c>
      <c r="I130" s="81">
        <v>0</v>
      </c>
      <c r="J130" s="81">
        <v>0</v>
      </c>
      <c r="K130" s="81">
        <v>0</v>
      </c>
      <c r="L130" s="81">
        <v>8</v>
      </c>
      <c r="M130" s="81">
        <v>5</v>
      </c>
      <c r="N130" s="81">
        <v>0</v>
      </c>
      <c r="O130" s="81">
        <v>1</v>
      </c>
      <c r="P130" s="81">
        <v>1.5</v>
      </c>
      <c r="Q130" s="81">
        <v>0</v>
      </c>
      <c r="R130" s="81">
        <v>0</v>
      </c>
      <c r="S130" s="81">
        <v>0</v>
      </c>
      <c r="T130" s="81">
        <v>0</v>
      </c>
      <c r="U130" s="81">
        <v>0</v>
      </c>
      <c r="V130" s="81">
        <v>0</v>
      </c>
      <c r="W130" s="81">
        <v>0</v>
      </c>
      <c r="X130" s="81">
        <v>4</v>
      </c>
      <c r="Y130" s="81">
        <v>0</v>
      </c>
      <c r="Z130" s="81">
        <v>0</v>
      </c>
      <c r="AA130" s="81">
        <v>0</v>
      </c>
      <c r="AB130" s="81">
        <v>0</v>
      </c>
      <c r="AC130" s="81">
        <v>0</v>
      </c>
      <c r="AD130" s="81">
        <v>0</v>
      </c>
      <c r="AE130" s="81">
        <v>0</v>
      </c>
      <c r="AF130" s="81">
        <v>0</v>
      </c>
      <c r="AG130" s="81">
        <v>0</v>
      </c>
      <c r="AH130" s="81">
        <v>0</v>
      </c>
      <c r="AI130" s="81">
        <v>0</v>
      </c>
      <c r="AJ130" s="81">
        <v>0</v>
      </c>
      <c r="AK130" s="81">
        <v>0</v>
      </c>
      <c r="AL130" s="81">
        <v>0</v>
      </c>
      <c r="AM130" s="81">
        <v>0</v>
      </c>
      <c r="AN130" s="81">
        <v>0</v>
      </c>
      <c r="AO130" s="81">
        <v>0</v>
      </c>
      <c r="AP130" s="81">
        <v>0</v>
      </c>
      <c r="AQ130" s="81">
        <v>0</v>
      </c>
      <c r="AR130" s="81">
        <v>0</v>
      </c>
      <c r="AS130" s="81">
        <v>2</v>
      </c>
      <c r="AT130" s="81">
        <v>0</v>
      </c>
      <c r="AU130" s="81">
        <v>0</v>
      </c>
      <c r="AV130" s="81">
        <v>0</v>
      </c>
      <c r="AW130" s="81">
        <v>0</v>
      </c>
      <c r="AX130" s="81">
        <v>0</v>
      </c>
      <c r="AY130" s="81">
        <v>0</v>
      </c>
      <c r="AZ130" s="81">
        <v>0</v>
      </c>
      <c r="BA130" s="81">
        <v>0</v>
      </c>
      <c r="BB130" s="81">
        <v>0</v>
      </c>
      <c r="BC130" s="81">
        <v>0</v>
      </c>
      <c r="BD130" s="81">
        <v>0</v>
      </c>
      <c r="BE130" s="81">
        <v>6</v>
      </c>
      <c r="BF130" s="81">
        <v>0</v>
      </c>
      <c r="BG130" s="81">
        <v>0</v>
      </c>
      <c r="BH130" s="81">
        <v>2</v>
      </c>
      <c r="BI130" s="81">
        <v>6</v>
      </c>
      <c r="BJ130" s="81">
        <v>10</v>
      </c>
      <c r="BK130" s="81">
        <v>0</v>
      </c>
      <c r="BL130" s="81">
        <v>0</v>
      </c>
      <c r="BM130" s="81">
        <v>4</v>
      </c>
      <c r="BN130" s="81">
        <v>0</v>
      </c>
      <c r="BO130" s="81">
        <v>0</v>
      </c>
      <c r="BP130" s="81">
        <v>0</v>
      </c>
      <c r="BQ130" s="81">
        <v>0</v>
      </c>
      <c r="BR130" s="81">
        <v>0</v>
      </c>
      <c r="BS130" s="81">
        <v>8</v>
      </c>
      <c r="BT130" s="81">
        <v>6</v>
      </c>
      <c r="BU130" s="81">
        <v>0</v>
      </c>
      <c r="BV130" s="81">
        <v>0</v>
      </c>
      <c r="BW130" s="81">
        <v>0</v>
      </c>
      <c r="BX130" s="81">
        <v>0</v>
      </c>
      <c r="BY130" s="81">
        <v>0</v>
      </c>
      <c r="BZ130" s="81">
        <v>0</v>
      </c>
      <c r="CA130" s="81">
        <v>0</v>
      </c>
      <c r="CB130" s="81">
        <v>0</v>
      </c>
      <c r="CC130" s="81">
        <v>0</v>
      </c>
      <c r="CD130" s="81">
        <v>0</v>
      </c>
      <c r="CE130" s="81">
        <v>0</v>
      </c>
      <c r="CF130" s="81">
        <v>0</v>
      </c>
      <c r="CG130" s="81">
        <v>0</v>
      </c>
      <c r="CH130" s="81">
        <v>0</v>
      </c>
      <c r="CI130" s="81">
        <v>0</v>
      </c>
      <c r="CJ130" s="81">
        <v>0</v>
      </c>
      <c r="CK130" s="81">
        <v>0</v>
      </c>
      <c r="CL130" s="81">
        <v>9</v>
      </c>
      <c r="CM130" s="81">
        <v>0</v>
      </c>
      <c r="CN130" s="81">
        <v>3</v>
      </c>
      <c r="CO130" s="81">
        <v>5</v>
      </c>
      <c r="CP130" s="81">
        <v>0</v>
      </c>
      <c r="CQ130" s="81">
        <v>0</v>
      </c>
      <c r="CR130" s="81">
        <v>0</v>
      </c>
      <c r="CS130" s="81">
        <v>0</v>
      </c>
      <c r="CT130" s="81">
        <v>0</v>
      </c>
      <c r="CU130" s="81">
        <v>0</v>
      </c>
      <c r="CV130" s="81">
        <v>0</v>
      </c>
      <c r="CW130" s="81">
        <v>0</v>
      </c>
      <c r="CX130" s="81">
        <v>0</v>
      </c>
      <c r="CY130" s="81">
        <v>0</v>
      </c>
      <c r="CZ130" s="81">
        <v>0</v>
      </c>
      <c r="DA130" s="81">
        <v>0</v>
      </c>
      <c r="DB130" s="81">
        <v>0</v>
      </c>
      <c r="DC130" s="81">
        <v>0</v>
      </c>
      <c r="DD130" s="81">
        <v>0</v>
      </c>
      <c r="DE130" s="81">
        <v>1</v>
      </c>
      <c r="DF130" s="81">
        <v>0</v>
      </c>
      <c r="DG130" s="81">
        <v>0</v>
      </c>
      <c r="DH130" s="81">
        <v>0</v>
      </c>
      <c r="DI130" s="81">
        <v>0</v>
      </c>
      <c r="DJ130" s="81">
        <v>0</v>
      </c>
      <c r="DK130" s="81">
        <v>0</v>
      </c>
      <c r="DL130" s="81">
        <v>0</v>
      </c>
      <c r="DM130" s="81">
        <v>0</v>
      </c>
      <c r="DN130" s="81">
        <v>0</v>
      </c>
      <c r="DO130" s="81">
        <v>0</v>
      </c>
      <c r="DP130" s="81">
        <v>0</v>
      </c>
      <c r="DQ130" s="81">
        <v>0</v>
      </c>
      <c r="DR130" s="81">
        <v>0</v>
      </c>
      <c r="DS130" s="81">
        <v>0</v>
      </c>
      <c r="DT130" s="81">
        <v>0</v>
      </c>
      <c r="DU130" s="81">
        <v>0</v>
      </c>
      <c r="DV130" s="81">
        <v>0</v>
      </c>
      <c r="DW130" s="81">
        <v>0</v>
      </c>
    </row>
    <row r="131" spans="1:127" x14ac:dyDescent="0.25">
      <c r="A131" s="58" t="s">
        <v>615</v>
      </c>
      <c r="B131" s="58" t="s">
        <v>616</v>
      </c>
      <c r="C131" s="58" t="s">
        <v>617</v>
      </c>
      <c r="D131" s="59">
        <v>79700</v>
      </c>
      <c r="E131" s="59" t="str">
        <f>VLOOKUP(C131,Data_PulledFromUniProt!$B$2:$E$782,4,FALSE)</f>
        <v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v>
      </c>
      <c r="F131" s="58">
        <v>6.14</v>
      </c>
      <c r="G131" s="81">
        <v>0</v>
      </c>
      <c r="H131" s="81">
        <v>3</v>
      </c>
      <c r="I131" s="81">
        <v>0</v>
      </c>
      <c r="J131" s="81">
        <v>0</v>
      </c>
      <c r="K131" s="81">
        <v>2</v>
      </c>
      <c r="L131" s="81">
        <v>0</v>
      </c>
      <c r="M131" s="81">
        <v>0</v>
      </c>
      <c r="N131" s="81">
        <v>0</v>
      </c>
      <c r="O131" s="81">
        <v>0</v>
      </c>
      <c r="P131" s="81">
        <v>0</v>
      </c>
      <c r="Q131" s="81">
        <v>0</v>
      </c>
      <c r="R131" s="81">
        <v>0</v>
      </c>
      <c r="S131" s="81">
        <v>0</v>
      </c>
      <c r="T131" s="81">
        <v>0</v>
      </c>
      <c r="U131" s="81">
        <v>0</v>
      </c>
      <c r="V131" s="81">
        <v>0</v>
      </c>
      <c r="W131" s="81">
        <v>0</v>
      </c>
      <c r="X131" s="81">
        <v>0</v>
      </c>
      <c r="Y131" s="81">
        <v>0</v>
      </c>
      <c r="Z131" s="81">
        <v>0</v>
      </c>
      <c r="AA131" s="81">
        <v>0</v>
      </c>
      <c r="AB131" s="81">
        <v>0</v>
      </c>
      <c r="AC131" s="81">
        <v>3</v>
      </c>
      <c r="AD131" s="81">
        <v>0</v>
      </c>
      <c r="AE131" s="81">
        <v>0</v>
      </c>
      <c r="AF131" s="81">
        <v>1</v>
      </c>
      <c r="AG131" s="81">
        <v>0</v>
      </c>
      <c r="AH131" s="81">
        <v>0</v>
      </c>
      <c r="AI131" s="81">
        <v>0</v>
      </c>
      <c r="AJ131" s="81">
        <v>0</v>
      </c>
      <c r="AK131" s="81">
        <v>0</v>
      </c>
      <c r="AL131" s="81">
        <v>0</v>
      </c>
      <c r="AM131" s="81">
        <v>0</v>
      </c>
      <c r="AN131" s="81">
        <v>2</v>
      </c>
      <c r="AO131" s="81">
        <v>1</v>
      </c>
      <c r="AP131" s="81">
        <v>0</v>
      </c>
      <c r="AQ131" s="81">
        <v>0</v>
      </c>
      <c r="AR131" s="81">
        <v>0</v>
      </c>
      <c r="AS131" s="81">
        <v>0</v>
      </c>
      <c r="AT131" s="81">
        <v>0</v>
      </c>
      <c r="AU131" s="81">
        <v>0</v>
      </c>
      <c r="AV131" s="81">
        <v>0</v>
      </c>
      <c r="AW131" s="81">
        <v>0</v>
      </c>
      <c r="AX131" s="81">
        <v>0</v>
      </c>
      <c r="AY131" s="81">
        <v>0</v>
      </c>
      <c r="AZ131" s="81">
        <v>0</v>
      </c>
      <c r="BA131" s="81">
        <v>0</v>
      </c>
      <c r="BB131" s="81">
        <v>7</v>
      </c>
      <c r="BC131" s="81">
        <v>0</v>
      </c>
      <c r="BD131" s="81">
        <v>4</v>
      </c>
      <c r="BE131" s="81">
        <v>0</v>
      </c>
      <c r="BF131" s="81">
        <v>0</v>
      </c>
      <c r="BG131" s="81">
        <v>2</v>
      </c>
      <c r="BH131" s="81">
        <v>0</v>
      </c>
      <c r="BI131" s="81">
        <v>0</v>
      </c>
      <c r="BJ131" s="81">
        <v>0</v>
      </c>
      <c r="BK131" s="81">
        <v>0</v>
      </c>
      <c r="BL131" s="81">
        <v>0</v>
      </c>
      <c r="BM131" s="81">
        <v>0</v>
      </c>
      <c r="BN131" s="81">
        <v>0</v>
      </c>
      <c r="BO131" s="81">
        <v>6</v>
      </c>
      <c r="BP131" s="81">
        <v>0</v>
      </c>
      <c r="BQ131" s="81">
        <v>0</v>
      </c>
      <c r="BR131" s="81">
        <v>5</v>
      </c>
      <c r="BS131" s="81">
        <v>0</v>
      </c>
      <c r="BT131" s="81">
        <v>0</v>
      </c>
      <c r="BU131" s="81">
        <v>0</v>
      </c>
      <c r="BV131" s="81">
        <v>0</v>
      </c>
      <c r="BW131" s="81">
        <v>0</v>
      </c>
      <c r="BX131" s="81">
        <v>0</v>
      </c>
      <c r="BY131" s="81">
        <v>0</v>
      </c>
      <c r="BZ131" s="81">
        <v>0</v>
      </c>
      <c r="CA131" s="81">
        <v>4</v>
      </c>
      <c r="CB131" s="81">
        <v>0</v>
      </c>
      <c r="CC131" s="81">
        <v>5</v>
      </c>
      <c r="CD131" s="81">
        <v>0</v>
      </c>
      <c r="CE131" s="81">
        <v>9</v>
      </c>
      <c r="CF131" s="81">
        <v>0</v>
      </c>
      <c r="CG131" s="81">
        <v>0</v>
      </c>
      <c r="CH131" s="81">
        <v>7</v>
      </c>
      <c r="CI131" s="81">
        <v>0</v>
      </c>
      <c r="CJ131" s="81">
        <v>5</v>
      </c>
      <c r="CK131" s="81">
        <v>7</v>
      </c>
      <c r="CL131" s="81">
        <v>0</v>
      </c>
      <c r="CM131" s="81">
        <v>0</v>
      </c>
      <c r="CN131" s="81">
        <v>0</v>
      </c>
      <c r="CO131" s="81">
        <v>0</v>
      </c>
      <c r="CP131" s="81">
        <v>0</v>
      </c>
      <c r="CQ131" s="81">
        <v>0</v>
      </c>
      <c r="CR131" s="81">
        <v>0</v>
      </c>
      <c r="CS131" s="81">
        <v>0</v>
      </c>
      <c r="CT131" s="81">
        <v>6</v>
      </c>
      <c r="CU131" s="81">
        <v>5</v>
      </c>
      <c r="CV131" s="81">
        <v>0</v>
      </c>
      <c r="CW131" s="81">
        <v>0</v>
      </c>
      <c r="CX131" s="81">
        <v>0</v>
      </c>
      <c r="CY131" s="81">
        <v>0</v>
      </c>
      <c r="CZ131" s="81">
        <v>0</v>
      </c>
      <c r="DA131" s="81">
        <v>0</v>
      </c>
      <c r="DB131" s="81">
        <v>0</v>
      </c>
      <c r="DC131" s="81">
        <v>0</v>
      </c>
      <c r="DD131" s="81">
        <v>0</v>
      </c>
      <c r="DE131" s="81">
        <v>0</v>
      </c>
      <c r="DF131" s="81">
        <v>0</v>
      </c>
      <c r="DG131" s="81">
        <v>0</v>
      </c>
      <c r="DH131" s="81">
        <v>0</v>
      </c>
      <c r="DI131" s="81">
        <v>0</v>
      </c>
      <c r="DJ131" s="81">
        <v>0</v>
      </c>
      <c r="DK131" s="81">
        <v>0</v>
      </c>
      <c r="DL131" s="81">
        <v>0</v>
      </c>
      <c r="DM131" s="81">
        <v>0</v>
      </c>
      <c r="DN131" s="81">
        <v>0</v>
      </c>
      <c r="DO131" s="81">
        <v>1</v>
      </c>
      <c r="DP131" s="81">
        <v>3</v>
      </c>
      <c r="DQ131" s="81">
        <v>0</v>
      </c>
      <c r="DR131" s="81">
        <v>0</v>
      </c>
      <c r="DS131" s="81">
        <v>0</v>
      </c>
      <c r="DT131" s="81">
        <v>0</v>
      </c>
      <c r="DU131" s="81">
        <v>2</v>
      </c>
      <c r="DV131" s="81">
        <v>0</v>
      </c>
      <c r="DW131" s="81">
        <v>0</v>
      </c>
    </row>
    <row r="132" spans="1:127" x14ac:dyDescent="0.25">
      <c r="A132" s="58" t="s">
        <v>618</v>
      </c>
      <c r="B132" s="58" t="s">
        <v>619</v>
      </c>
      <c r="C132" s="58" t="s">
        <v>620</v>
      </c>
      <c r="D132" s="59">
        <v>11400</v>
      </c>
      <c r="E132" s="59" t="str">
        <f>VLOOKUP(C132,Data_PulledFromUniProt!$B$2:$E$782,4,FALSE)</f>
        <v>MDMRVPAQLLGLLLLWLRGARCDIQMTQSPSSLSASVGDRVTITCRASQSISSYLNWYQQKPGKAPKLLIYAASSLQSGVPSRFSGSGSGTDFTLTISSLQPEDFATYYCQQSYSTP</v>
      </c>
      <c r="F132" s="58">
        <v>9.99</v>
      </c>
      <c r="G132" s="81">
        <v>0</v>
      </c>
      <c r="H132" s="81">
        <v>0</v>
      </c>
      <c r="I132" s="81">
        <v>0</v>
      </c>
      <c r="J132" s="81">
        <v>0</v>
      </c>
      <c r="K132" s="81">
        <v>0</v>
      </c>
      <c r="L132" s="81">
        <v>0</v>
      </c>
      <c r="M132" s="81">
        <v>0</v>
      </c>
      <c r="N132" s="81">
        <v>0</v>
      </c>
      <c r="O132" s="81">
        <v>0</v>
      </c>
      <c r="P132" s="81">
        <v>0</v>
      </c>
      <c r="Q132" s="81">
        <v>0</v>
      </c>
      <c r="R132" s="81">
        <v>0</v>
      </c>
      <c r="S132" s="81">
        <v>0</v>
      </c>
      <c r="T132" s="81">
        <v>0</v>
      </c>
      <c r="U132" s="81">
        <v>0</v>
      </c>
      <c r="V132" s="81">
        <v>1</v>
      </c>
      <c r="W132" s="81">
        <v>0</v>
      </c>
      <c r="X132" s="81">
        <v>0</v>
      </c>
      <c r="Y132" s="81">
        <v>0</v>
      </c>
      <c r="Z132" s="81">
        <v>0</v>
      </c>
      <c r="AA132" s="81">
        <v>0</v>
      </c>
      <c r="AB132" s="81">
        <v>0</v>
      </c>
      <c r="AC132" s="81">
        <v>0</v>
      </c>
      <c r="AD132" s="81">
        <v>0</v>
      </c>
      <c r="AE132" s="81">
        <v>0</v>
      </c>
      <c r="AF132" s="81">
        <v>0</v>
      </c>
      <c r="AG132" s="81">
        <v>0</v>
      </c>
      <c r="AH132" s="81">
        <v>0</v>
      </c>
      <c r="AI132" s="81">
        <v>0</v>
      </c>
      <c r="AJ132" s="81">
        <v>0</v>
      </c>
      <c r="AK132" s="81">
        <v>0</v>
      </c>
      <c r="AL132" s="81">
        <v>0</v>
      </c>
      <c r="AM132" s="81">
        <v>0</v>
      </c>
      <c r="AN132" s="81">
        <v>0</v>
      </c>
      <c r="AO132" s="81">
        <v>0</v>
      </c>
      <c r="AP132" s="81">
        <v>0.5</v>
      </c>
      <c r="AQ132" s="81">
        <v>0</v>
      </c>
      <c r="AR132" s="81">
        <v>0</v>
      </c>
      <c r="AS132" s="81">
        <v>0.5</v>
      </c>
      <c r="AT132" s="81">
        <v>1</v>
      </c>
      <c r="AU132" s="81">
        <v>0</v>
      </c>
      <c r="AV132" s="81">
        <v>0</v>
      </c>
      <c r="AW132" s="81">
        <v>0</v>
      </c>
      <c r="AX132" s="81">
        <v>0</v>
      </c>
      <c r="AY132" s="81">
        <v>0</v>
      </c>
      <c r="AZ132" s="81">
        <v>1</v>
      </c>
      <c r="BA132" s="81">
        <v>0</v>
      </c>
      <c r="BB132" s="81">
        <v>0</v>
      </c>
      <c r="BC132" s="81">
        <v>0</v>
      </c>
      <c r="BD132" s="81">
        <v>0</v>
      </c>
      <c r="BE132" s="81">
        <v>0</v>
      </c>
      <c r="BF132" s="81">
        <v>0</v>
      </c>
      <c r="BG132" s="81">
        <v>0</v>
      </c>
      <c r="BH132" s="81">
        <v>1</v>
      </c>
      <c r="BI132" s="81">
        <v>0</v>
      </c>
      <c r="BJ132" s="81">
        <v>0</v>
      </c>
      <c r="BK132" s="81">
        <v>0</v>
      </c>
      <c r="BL132" s="81">
        <v>0</v>
      </c>
      <c r="BM132" s="81">
        <v>0</v>
      </c>
      <c r="BN132" s="81">
        <v>0</v>
      </c>
      <c r="BO132" s="81">
        <v>0</v>
      </c>
      <c r="BP132" s="81">
        <v>0</v>
      </c>
      <c r="BQ132" s="81">
        <v>0</v>
      </c>
      <c r="BR132" s="81">
        <v>0</v>
      </c>
      <c r="BS132" s="81">
        <v>0</v>
      </c>
      <c r="BT132" s="81">
        <v>0</v>
      </c>
      <c r="BU132" s="81">
        <v>0</v>
      </c>
      <c r="BV132" s="81">
        <v>0</v>
      </c>
      <c r="BW132" s="81">
        <v>0</v>
      </c>
      <c r="BX132" s="81">
        <v>0</v>
      </c>
      <c r="BY132" s="81">
        <v>0</v>
      </c>
      <c r="BZ132" s="81">
        <v>0</v>
      </c>
      <c r="CA132" s="81">
        <v>0</v>
      </c>
      <c r="CB132" s="81">
        <v>0</v>
      </c>
      <c r="CC132" s="81">
        <v>0</v>
      </c>
      <c r="CD132" s="81">
        <v>0</v>
      </c>
      <c r="CE132" s="81">
        <v>0</v>
      </c>
      <c r="CF132" s="81">
        <v>0</v>
      </c>
      <c r="CG132" s="81">
        <v>0</v>
      </c>
      <c r="CH132" s="81">
        <v>0</v>
      </c>
      <c r="CI132" s="81">
        <v>0</v>
      </c>
      <c r="CJ132" s="81">
        <v>0</v>
      </c>
      <c r="CK132" s="81">
        <v>0</v>
      </c>
      <c r="CL132" s="81">
        <v>1</v>
      </c>
      <c r="CM132" s="81">
        <v>0</v>
      </c>
      <c r="CN132" s="81">
        <v>0</v>
      </c>
      <c r="CO132" s="81">
        <v>0</v>
      </c>
      <c r="CP132" s="81">
        <v>0</v>
      </c>
      <c r="CQ132" s="81">
        <v>0</v>
      </c>
      <c r="CR132" s="81">
        <v>0</v>
      </c>
      <c r="CS132" s="81">
        <v>0</v>
      </c>
      <c r="CT132" s="81">
        <v>0</v>
      </c>
      <c r="CU132" s="81">
        <v>0</v>
      </c>
      <c r="CV132" s="81">
        <v>0</v>
      </c>
      <c r="CW132" s="81">
        <v>0</v>
      </c>
      <c r="CX132" s="81">
        <v>0</v>
      </c>
      <c r="CY132" s="81">
        <v>0</v>
      </c>
      <c r="CZ132" s="81">
        <v>0</v>
      </c>
      <c r="DA132" s="81">
        <v>2</v>
      </c>
      <c r="DB132" s="81">
        <v>0</v>
      </c>
      <c r="DC132" s="81">
        <v>0</v>
      </c>
      <c r="DD132" s="81">
        <v>1</v>
      </c>
      <c r="DE132" s="81">
        <v>0</v>
      </c>
      <c r="DF132" s="81">
        <v>0</v>
      </c>
      <c r="DG132" s="81">
        <v>0</v>
      </c>
      <c r="DH132" s="81">
        <v>0</v>
      </c>
      <c r="DI132" s="81">
        <v>1</v>
      </c>
      <c r="DJ132" s="81">
        <v>0</v>
      </c>
      <c r="DK132" s="81">
        <v>0</v>
      </c>
      <c r="DL132" s="81">
        <v>0</v>
      </c>
      <c r="DM132" s="81">
        <v>0</v>
      </c>
      <c r="DN132" s="81">
        <v>0</v>
      </c>
      <c r="DO132" s="81">
        <v>0</v>
      </c>
      <c r="DP132" s="81">
        <v>0</v>
      </c>
      <c r="DQ132" s="81">
        <v>0</v>
      </c>
      <c r="DR132" s="81">
        <v>0</v>
      </c>
      <c r="DS132" s="81">
        <v>0</v>
      </c>
      <c r="DT132" s="81">
        <v>1</v>
      </c>
      <c r="DU132" s="81">
        <v>0</v>
      </c>
      <c r="DV132" s="81">
        <v>0</v>
      </c>
      <c r="DW132" s="81">
        <v>3</v>
      </c>
    </row>
    <row r="133" spans="1:127" x14ac:dyDescent="0.25">
      <c r="A133" s="58" t="s">
        <v>621</v>
      </c>
      <c r="B133" s="58" t="s">
        <v>622</v>
      </c>
      <c r="C133" s="58" t="s">
        <v>623</v>
      </c>
      <c r="D133" s="59">
        <v>23500</v>
      </c>
      <c r="E133" s="59" t="str">
        <f>VLOOKUP(C133,Data_PulledFromUniProt!$B$2:$E$782,4,FALSE)</f>
        <v>MALSWVLTVLSLLPLLEAQIPLCANLVPVPITNATLDQITGKWFYIASAFRNEEYNKSVQEIQATFFYFTPNKTEDTIFLREYQTRQDQCIYNTTYLNVQRENGTISRYVGGQEHFAHLLILRDTKTYMLAFDVNDEKNWGLSVYADKPETTKEQLGEFYEALDCLRIPKSDVVYTDWKKDKCEPLEKQHEKERKQEEGES</v>
      </c>
      <c r="F133" s="58">
        <v>4.97</v>
      </c>
      <c r="G133" s="81">
        <v>0</v>
      </c>
      <c r="H133" s="81">
        <v>0</v>
      </c>
      <c r="I133" s="81">
        <v>0</v>
      </c>
      <c r="J133" s="81">
        <v>0</v>
      </c>
      <c r="K133" s="81">
        <v>0</v>
      </c>
      <c r="L133" s="81">
        <v>0</v>
      </c>
      <c r="M133" s="81">
        <v>0</v>
      </c>
      <c r="N133" s="81">
        <v>0</v>
      </c>
      <c r="O133" s="81">
        <v>0</v>
      </c>
      <c r="P133" s="81">
        <v>0.5</v>
      </c>
      <c r="Q133" s="81">
        <v>0</v>
      </c>
      <c r="R133" s="81">
        <v>0</v>
      </c>
      <c r="S133" s="81">
        <v>0</v>
      </c>
      <c r="T133" s="81">
        <v>0</v>
      </c>
      <c r="U133" s="81">
        <v>0</v>
      </c>
      <c r="V133" s="81">
        <v>0</v>
      </c>
      <c r="W133" s="81">
        <v>0</v>
      </c>
      <c r="X133" s="81">
        <v>0</v>
      </c>
      <c r="Y133" s="81">
        <v>0</v>
      </c>
      <c r="Z133" s="81">
        <v>1</v>
      </c>
      <c r="AA133" s="81">
        <v>0</v>
      </c>
      <c r="AB133" s="81">
        <v>0</v>
      </c>
      <c r="AC133" s="81">
        <v>0</v>
      </c>
      <c r="AD133" s="81">
        <v>0</v>
      </c>
      <c r="AE133" s="81">
        <v>0</v>
      </c>
      <c r="AF133" s="81">
        <v>0</v>
      </c>
      <c r="AG133" s="81">
        <v>0</v>
      </c>
      <c r="AH133" s="81">
        <v>0</v>
      </c>
      <c r="AI133" s="81">
        <v>0</v>
      </c>
      <c r="AJ133" s="81">
        <v>0</v>
      </c>
      <c r="AK133" s="81">
        <v>0</v>
      </c>
      <c r="AL133" s="81">
        <v>0</v>
      </c>
      <c r="AM133" s="81">
        <v>0</v>
      </c>
      <c r="AN133" s="81">
        <v>0</v>
      </c>
      <c r="AO133" s="81">
        <v>0</v>
      </c>
      <c r="AP133" s="81">
        <v>0</v>
      </c>
      <c r="AQ133" s="81">
        <v>0</v>
      </c>
      <c r="AR133" s="81">
        <v>0</v>
      </c>
      <c r="AS133" s="81">
        <v>0</v>
      </c>
      <c r="AT133" s="81">
        <v>1</v>
      </c>
      <c r="AU133" s="81">
        <v>0</v>
      </c>
      <c r="AV133" s="81">
        <v>0</v>
      </c>
      <c r="AW133" s="81">
        <v>0</v>
      </c>
      <c r="AX133" s="81">
        <v>0</v>
      </c>
      <c r="AY133" s="81">
        <v>0</v>
      </c>
      <c r="AZ133" s="81">
        <v>0</v>
      </c>
      <c r="BA133" s="81">
        <v>0</v>
      </c>
      <c r="BB133" s="81">
        <v>1</v>
      </c>
      <c r="BC133" s="81">
        <v>0</v>
      </c>
      <c r="BD133" s="81">
        <v>0</v>
      </c>
      <c r="BE133" s="81">
        <v>0</v>
      </c>
      <c r="BF133" s="81">
        <v>0</v>
      </c>
      <c r="BG133" s="81">
        <v>0</v>
      </c>
      <c r="BH133" s="81">
        <v>0</v>
      </c>
      <c r="BI133" s="81">
        <v>0</v>
      </c>
      <c r="BJ133" s="81">
        <v>0</v>
      </c>
      <c r="BK133" s="81">
        <v>0</v>
      </c>
      <c r="BL133" s="81">
        <v>0</v>
      </c>
      <c r="BM133" s="81">
        <v>1</v>
      </c>
      <c r="BN133" s="81">
        <v>0</v>
      </c>
      <c r="BO133" s="81">
        <v>0</v>
      </c>
      <c r="BP133" s="81">
        <v>0</v>
      </c>
      <c r="BQ133" s="81">
        <v>0</v>
      </c>
      <c r="BR133" s="81">
        <v>0</v>
      </c>
      <c r="BS133" s="81">
        <v>0</v>
      </c>
      <c r="BT133" s="81">
        <v>0</v>
      </c>
      <c r="BU133" s="81">
        <v>0</v>
      </c>
      <c r="BV133" s="81">
        <v>0</v>
      </c>
      <c r="BW133" s="81">
        <v>0</v>
      </c>
      <c r="BX133" s="81">
        <v>0</v>
      </c>
      <c r="BY133" s="81">
        <v>0</v>
      </c>
      <c r="BZ133" s="81">
        <v>0</v>
      </c>
      <c r="CA133" s="81">
        <v>0</v>
      </c>
      <c r="CB133" s="81">
        <v>0</v>
      </c>
      <c r="CC133" s="81">
        <v>1</v>
      </c>
      <c r="CD133" s="81">
        <v>0</v>
      </c>
      <c r="CE133" s="81">
        <v>1</v>
      </c>
      <c r="CF133" s="81">
        <v>0</v>
      </c>
      <c r="CG133" s="81">
        <v>1</v>
      </c>
      <c r="CH133" s="81">
        <v>0</v>
      </c>
      <c r="CI133" s="81">
        <v>0</v>
      </c>
      <c r="CJ133" s="81">
        <v>0</v>
      </c>
      <c r="CK133" s="81">
        <v>0</v>
      </c>
      <c r="CL133" s="81">
        <v>0</v>
      </c>
      <c r="CM133" s="81">
        <v>0</v>
      </c>
      <c r="CN133" s="81">
        <v>2</v>
      </c>
      <c r="CO133" s="81">
        <v>0</v>
      </c>
      <c r="CP133" s="81">
        <v>0</v>
      </c>
      <c r="CQ133" s="81">
        <v>0</v>
      </c>
      <c r="CR133" s="81">
        <v>0</v>
      </c>
      <c r="CS133" s="81">
        <v>0</v>
      </c>
      <c r="CT133" s="81">
        <v>0</v>
      </c>
      <c r="CU133" s="81">
        <v>0</v>
      </c>
      <c r="CV133" s="81">
        <v>0</v>
      </c>
      <c r="CW133" s="81">
        <v>0</v>
      </c>
      <c r="CX133" s="81">
        <v>0</v>
      </c>
      <c r="CY133" s="81">
        <v>0</v>
      </c>
      <c r="CZ133" s="81">
        <v>0</v>
      </c>
      <c r="DA133" s="81">
        <v>0</v>
      </c>
      <c r="DB133" s="81">
        <v>0</v>
      </c>
      <c r="DC133" s="81">
        <v>0</v>
      </c>
      <c r="DD133" s="81">
        <v>0</v>
      </c>
      <c r="DE133" s="81">
        <v>0</v>
      </c>
      <c r="DF133" s="81">
        <v>0</v>
      </c>
      <c r="DG133" s="81">
        <v>0</v>
      </c>
      <c r="DH133" s="81">
        <v>6</v>
      </c>
      <c r="DI133" s="81">
        <v>6</v>
      </c>
      <c r="DJ133" s="81">
        <v>14</v>
      </c>
      <c r="DK133" s="81">
        <v>10</v>
      </c>
      <c r="DL133" s="81">
        <v>6</v>
      </c>
      <c r="DM133" s="81">
        <v>6</v>
      </c>
      <c r="DN133" s="81">
        <v>9</v>
      </c>
      <c r="DO133" s="81">
        <v>7</v>
      </c>
      <c r="DP133" s="81">
        <v>9</v>
      </c>
      <c r="DQ133" s="81">
        <v>0</v>
      </c>
      <c r="DR133" s="81">
        <v>14</v>
      </c>
      <c r="DS133" s="81">
        <v>11</v>
      </c>
      <c r="DT133" s="81">
        <v>10</v>
      </c>
      <c r="DU133" s="81">
        <v>7</v>
      </c>
      <c r="DV133" s="81">
        <v>5</v>
      </c>
      <c r="DW133" s="81">
        <v>0</v>
      </c>
    </row>
    <row r="134" spans="1:127" x14ac:dyDescent="0.25">
      <c r="A134" s="58" t="s">
        <v>624</v>
      </c>
      <c r="B134" s="58" t="s">
        <v>625</v>
      </c>
      <c r="C134" s="58" t="s">
        <v>626</v>
      </c>
      <c r="D134" s="59">
        <v>114000</v>
      </c>
      <c r="E134" s="59" t="str">
        <f>VLOOKUP(C134,Data_PulledFromUniProt!$B$2:$E$782,4,FALSE)</f>
        <v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v>
      </c>
      <c r="F134" s="58">
        <v>4.9400000000000004</v>
      </c>
      <c r="G134" s="81">
        <v>0</v>
      </c>
      <c r="H134" s="81">
        <v>0</v>
      </c>
      <c r="I134" s="81">
        <v>0</v>
      </c>
      <c r="J134" s="81">
        <v>0</v>
      </c>
      <c r="K134" s="81">
        <v>0</v>
      </c>
      <c r="L134" s="81">
        <v>0</v>
      </c>
      <c r="M134" s="81">
        <v>0</v>
      </c>
      <c r="N134" s="81">
        <v>0</v>
      </c>
      <c r="O134" s="81">
        <v>0</v>
      </c>
      <c r="P134" s="81">
        <v>0</v>
      </c>
      <c r="Q134" s="81">
        <v>1</v>
      </c>
      <c r="R134" s="81">
        <v>0</v>
      </c>
      <c r="S134" s="81">
        <v>0</v>
      </c>
      <c r="T134" s="81">
        <v>0</v>
      </c>
      <c r="U134" s="81">
        <v>0</v>
      </c>
      <c r="V134" s="81">
        <v>2</v>
      </c>
      <c r="W134" s="81">
        <v>0</v>
      </c>
      <c r="X134" s="81">
        <v>0</v>
      </c>
      <c r="Y134" s="81">
        <v>0</v>
      </c>
      <c r="Z134" s="81">
        <v>0</v>
      </c>
      <c r="AA134" s="81">
        <v>0</v>
      </c>
      <c r="AB134" s="81">
        <v>0</v>
      </c>
      <c r="AC134" s="81">
        <v>0</v>
      </c>
      <c r="AD134" s="81">
        <v>0</v>
      </c>
      <c r="AE134" s="81">
        <v>0</v>
      </c>
      <c r="AF134" s="81">
        <v>0</v>
      </c>
      <c r="AG134" s="81">
        <v>0</v>
      </c>
      <c r="AH134" s="81">
        <v>0</v>
      </c>
      <c r="AI134" s="81">
        <v>0</v>
      </c>
      <c r="AJ134" s="81">
        <v>0</v>
      </c>
      <c r="AK134" s="81">
        <v>2</v>
      </c>
      <c r="AL134" s="81">
        <v>3</v>
      </c>
      <c r="AM134" s="81">
        <v>0</v>
      </c>
      <c r="AN134" s="81">
        <v>0</v>
      </c>
      <c r="AO134" s="81">
        <v>0</v>
      </c>
      <c r="AP134" s="81">
        <v>0</v>
      </c>
      <c r="AQ134" s="81">
        <v>0</v>
      </c>
      <c r="AR134" s="81">
        <v>0</v>
      </c>
      <c r="AS134" s="81">
        <v>0</v>
      </c>
      <c r="AT134" s="81">
        <v>0</v>
      </c>
      <c r="AU134" s="81">
        <v>3</v>
      </c>
      <c r="AV134" s="81">
        <v>0</v>
      </c>
      <c r="AW134" s="81">
        <v>0</v>
      </c>
      <c r="AX134" s="81">
        <v>0</v>
      </c>
      <c r="AY134" s="81">
        <v>0</v>
      </c>
      <c r="AZ134" s="81">
        <v>0</v>
      </c>
      <c r="BA134" s="81">
        <v>0</v>
      </c>
      <c r="BB134" s="81">
        <v>0</v>
      </c>
      <c r="BC134" s="81">
        <v>0</v>
      </c>
      <c r="BD134" s="81">
        <v>0</v>
      </c>
      <c r="BE134" s="81">
        <v>0</v>
      </c>
      <c r="BF134" s="81">
        <v>0</v>
      </c>
      <c r="BG134" s="81">
        <v>0</v>
      </c>
      <c r="BH134" s="81">
        <v>0</v>
      </c>
      <c r="BI134" s="81">
        <v>0</v>
      </c>
      <c r="BJ134" s="81">
        <v>0</v>
      </c>
      <c r="BK134" s="81">
        <v>0</v>
      </c>
      <c r="BL134" s="81">
        <v>0</v>
      </c>
      <c r="BM134" s="81">
        <v>0</v>
      </c>
      <c r="BN134" s="81">
        <v>0</v>
      </c>
      <c r="BO134" s="81">
        <v>0</v>
      </c>
      <c r="BP134" s="81">
        <v>0</v>
      </c>
      <c r="BQ134" s="81">
        <v>0</v>
      </c>
      <c r="BR134" s="81">
        <v>0</v>
      </c>
      <c r="BS134" s="81">
        <v>0</v>
      </c>
      <c r="BT134" s="81">
        <v>0</v>
      </c>
      <c r="BU134" s="81">
        <v>3</v>
      </c>
      <c r="BV134" s="81">
        <v>0</v>
      </c>
      <c r="BW134" s="81">
        <v>0</v>
      </c>
      <c r="BX134" s="81">
        <v>0</v>
      </c>
      <c r="BY134" s="81">
        <v>2</v>
      </c>
      <c r="BZ134" s="81">
        <v>0</v>
      </c>
      <c r="CA134" s="81">
        <v>0</v>
      </c>
      <c r="CB134" s="81">
        <v>0</v>
      </c>
      <c r="CC134" s="81">
        <v>0</v>
      </c>
      <c r="CD134" s="81">
        <v>0</v>
      </c>
      <c r="CE134" s="81">
        <v>0</v>
      </c>
      <c r="CF134" s="81">
        <v>0</v>
      </c>
      <c r="CG134" s="81">
        <v>0</v>
      </c>
      <c r="CH134" s="81">
        <v>0</v>
      </c>
      <c r="CI134" s="81">
        <v>0</v>
      </c>
      <c r="CJ134" s="81">
        <v>0</v>
      </c>
      <c r="CK134" s="81">
        <v>0</v>
      </c>
      <c r="CL134" s="81">
        <v>0</v>
      </c>
      <c r="CM134" s="81">
        <v>1</v>
      </c>
      <c r="CN134" s="81">
        <v>0</v>
      </c>
      <c r="CO134" s="81">
        <v>0</v>
      </c>
      <c r="CP134" s="81">
        <v>0</v>
      </c>
      <c r="CQ134" s="81">
        <v>0</v>
      </c>
      <c r="CR134" s="81">
        <v>0</v>
      </c>
      <c r="CS134" s="81">
        <v>3</v>
      </c>
      <c r="CT134" s="81">
        <v>0</v>
      </c>
      <c r="CU134" s="81">
        <v>0</v>
      </c>
      <c r="CV134" s="81">
        <v>0</v>
      </c>
      <c r="CW134" s="81">
        <v>3</v>
      </c>
      <c r="CX134" s="81">
        <v>0</v>
      </c>
      <c r="CY134" s="81">
        <v>0</v>
      </c>
      <c r="CZ134" s="81">
        <v>0</v>
      </c>
      <c r="DA134" s="81">
        <v>1</v>
      </c>
      <c r="DB134" s="81">
        <v>0</v>
      </c>
      <c r="DC134" s="81">
        <v>0</v>
      </c>
      <c r="DD134" s="81">
        <v>0</v>
      </c>
      <c r="DE134" s="81">
        <v>0</v>
      </c>
      <c r="DF134" s="81">
        <v>0</v>
      </c>
      <c r="DG134" s="81">
        <v>0</v>
      </c>
      <c r="DH134" s="81">
        <v>0</v>
      </c>
      <c r="DI134" s="81">
        <v>0</v>
      </c>
      <c r="DJ134" s="81">
        <v>0</v>
      </c>
      <c r="DK134" s="81">
        <v>2</v>
      </c>
      <c r="DL134" s="81">
        <v>0</v>
      </c>
      <c r="DM134" s="81">
        <v>0</v>
      </c>
      <c r="DN134" s="81">
        <v>0</v>
      </c>
      <c r="DO134" s="81">
        <v>0</v>
      </c>
      <c r="DP134" s="81">
        <v>0</v>
      </c>
      <c r="DQ134" s="81">
        <v>0</v>
      </c>
      <c r="DR134" s="81">
        <v>1</v>
      </c>
      <c r="DS134" s="81">
        <v>1</v>
      </c>
      <c r="DT134" s="81">
        <v>0</v>
      </c>
      <c r="DU134" s="81">
        <v>0</v>
      </c>
      <c r="DV134" s="81">
        <v>0</v>
      </c>
      <c r="DW134" s="81">
        <v>0</v>
      </c>
    </row>
    <row r="135" spans="1:127" x14ac:dyDescent="0.25">
      <c r="A135" s="58" t="s">
        <v>627</v>
      </c>
      <c r="B135" s="58" t="s">
        <v>628</v>
      </c>
      <c r="C135" s="58" t="s">
        <v>629</v>
      </c>
      <c r="D135" s="59">
        <v>267000</v>
      </c>
      <c r="E135" s="59" t="str">
        <f>VLOOKUP(C135,Data_PulledFromUniProt!$B$2:$E$782,4,FALSE)</f>
        <v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v>
      </c>
      <c r="F135" s="58">
        <v>6.39</v>
      </c>
      <c r="G135" s="81">
        <v>0</v>
      </c>
      <c r="H135" s="81">
        <v>0</v>
      </c>
      <c r="I135" s="81">
        <v>0</v>
      </c>
      <c r="J135" s="81">
        <v>0</v>
      </c>
      <c r="K135" s="81">
        <v>1</v>
      </c>
      <c r="L135" s="81">
        <v>0</v>
      </c>
      <c r="M135" s="81">
        <v>0</v>
      </c>
      <c r="N135" s="81">
        <v>0</v>
      </c>
      <c r="O135" s="81">
        <v>0</v>
      </c>
      <c r="P135" s="81">
        <v>0</v>
      </c>
      <c r="Q135" s="81">
        <v>0</v>
      </c>
      <c r="R135" s="81">
        <v>0</v>
      </c>
      <c r="S135" s="81">
        <v>0</v>
      </c>
      <c r="T135" s="81">
        <v>0</v>
      </c>
      <c r="U135" s="81">
        <v>0</v>
      </c>
      <c r="V135" s="81">
        <v>0</v>
      </c>
      <c r="W135" s="81">
        <v>0</v>
      </c>
      <c r="X135" s="81">
        <v>0</v>
      </c>
      <c r="Y135" s="81">
        <v>0</v>
      </c>
      <c r="Z135" s="81">
        <v>0</v>
      </c>
      <c r="AA135" s="81">
        <v>2</v>
      </c>
      <c r="AB135" s="81">
        <v>0</v>
      </c>
      <c r="AC135" s="81">
        <v>0</v>
      </c>
      <c r="AD135" s="81">
        <v>0</v>
      </c>
      <c r="AE135" s="81">
        <v>0</v>
      </c>
      <c r="AF135" s="81">
        <v>0</v>
      </c>
      <c r="AG135" s="81">
        <v>0</v>
      </c>
      <c r="AH135" s="81">
        <v>0</v>
      </c>
      <c r="AI135" s="81">
        <v>0</v>
      </c>
      <c r="AJ135" s="81">
        <v>0</v>
      </c>
      <c r="AK135" s="81">
        <v>0</v>
      </c>
      <c r="AL135" s="81">
        <v>0</v>
      </c>
      <c r="AM135" s="81">
        <v>0</v>
      </c>
      <c r="AN135" s="81">
        <v>0</v>
      </c>
      <c r="AO135" s="81">
        <v>4</v>
      </c>
      <c r="AP135" s="81">
        <v>0</v>
      </c>
      <c r="AQ135" s="81">
        <v>2</v>
      </c>
      <c r="AR135" s="81">
        <v>0</v>
      </c>
      <c r="AS135" s="81">
        <v>0</v>
      </c>
      <c r="AT135" s="81">
        <v>0</v>
      </c>
      <c r="AU135" s="81">
        <v>0</v>
      </c>
      <c r="AV135" s="81">
        <v>1</v>
      </c>
      <c r="AW135" s="81">
        <v>4</v>
      </c>
      <c r="AX135" s="81">
        <v>0</v>
      </c>
      <c r="AY135" s="81">
        <v>4</v>
      </c>
      <c r="AZ135" s="81">
        <v>0</v>
      </c>
      <c r="BA135" s="81">
        <v>0</v>
      </c>
      <c r="BB135" s="81">
        <v>0</v>
      </c>
      <c r="BC135" s="81">
        <v>0</v>
      </c>
      <c r="BD135" s="81">
        <v>0</v>
      </c>
      <c r="BE135" s="81">
        <v>0</v>
      </c>
      <c r="BF135" s="81">
        <v>0</v>
      </c>
      <c r="BG135" s="81">
        <v>0</v>
      </c>
      <c r="BH135" s="81">
        <v>0</v>
      </c>
      <c r="BI135" s="81">
        <v>0</v>
      </c>
      <c r="BJ135" s="81">
        <v>0</v>
      </c>
      <c r="BK135" s="81">
        <v>0</v>
      </c>
      <c r="BL135" s="81">
        <v>0</v>
      </c>
      <c r="BM135" s="81">
        <v>0</v>
      </c>
      <c r="BN135" s="81">
        <v>0</v>
      </c>
      <c r="BO135" s="81">
        <v>0</v>
      </c>
      <c r="BP135" s="81">
        <v>0</v>
      </c>
      <c r="BQ135" s="81">
        <v>0</v>
      </c>
      <c r="BR135" s="81">
        <v>1</v>
      </c>
      <c r="BS135" s="81">
        <v>2</v>
      </c>
      <c r="BT135" s="81">
        <v>0</v>
      </c>
      <c r="BU135" s="81">
        <v>0</v>
      </c>
      <c r="BV135" s="81">
        <v>0</v>
      </c>
      <c r="BW135" s="81">
        <v>0</v>
      </c>
      <c r="BX135" s="81">
        <v>1</v>
      </c>
      <c r="BY135" s="81">
        <v>2</v>
      </c>
      <c r="BZ135" s="81">
        <v>10</v>
      </c>
      <c r="CA135" s="81">
        <v>0</v>
      </c>
      <c r="CB135" s="81">
        <v>0</v>
      </c>
      <c r="CC135" s="81">
        <v>0</v>
      </c>
      <c r="CD135" s="81">
        <v>0</v>
      </c>
      <c r="CE135" s="81">
        <v>3</v>
      </c>
      <c r="CF135" s="81">
        <v>5</v>
      </c>
      <c r="CG135" s="81">
        <v>0</v>
      </c>
      <c r="CH135" s="81">
        <v>0</v>
      </c>
      <c r="CI135" s="81">
        <v>0</v>
      </c>
      <c r="CJ135" s="81">
        <v>0</v>
      </c>
      <c r="CK135" s="81">
        <v>2</v>
      </c>
      <c r="CL135" s="81">
        <v>0</v>
      </c>
      <c r="CM135" s="81">
        <v>0</v>
      </c>
      <c r="CN135" s="81">
        <v>0</v>
      </c>
      <c r="CO135" s="81">
        <v>11</v>
      </c>
      <c r="CP135" s="81">
        <v>0</v>
      </c>
      <c r="CQ135" s="81">
        <v>1</v>
      </c>
      <c r="CR135" s="81">
        <v>0</v>
      </c>
      <c r="CS135" s="81">
        <v>0</v>
      </c>
      <c r="CT135" s="81">
        <v>0</v>
      </c>
      <c r="CU135" s="81">
        <v>0</v>
      </c>
      <c r="CV135" s="81">
        <v>0</v>
      </c>
      <c r="CW135" s="81">
        <v>0</v>
      </c>
      <c r="CX135" s="81">
        <v>3</v>
      </c>
      <c r="CY135" s="81">
        <v>0</v>
      </c>
      <c r="CZ135" s="81">
        <v>3</v>
      </c>
      <c r="DA135" s="81">
        <v>0</v>
      </c>
      <c r="DB135" s="81">
        <v>1</v>
      </c>
      <c r="DC135" s="81">
        <v>0</v>
      </c>
      <c r="DD135" s="81">
        <v>0</v>
      </c>
      <c r="DE135" s="81">
        <v>0</v>
      </c>
      <c r="DF135" s="81">
        <v>0</v>
      </c>
      <c r="DG135" s="81">
        <v>0</v>
      </c>
      <c r="DH135" s="81">
        <v>0</v>
      </c>
      <c r="DI135" s="81">
        <v>0</v>
      </c>
      <c r="DJ135" s="81">
        <v>0</v>
      </c>
      <c r="DK135" s="81">
        <v>0</v>
      </c>
      <c r="DL135" s="81">
        <v>0</v>
      </c>
      <c r="DM135" s="81">
        <v>4</v>
      </c>
      <c r="DN135" s="81">
        <v>0</v>
      </c>
      <c r="DO135" s="81">
        <v>0</v>
      </c>
      <c r="DP135" s="81">
        <v>0</v>
      </c>
      <c r="DQ135" s="81">
        <v>0</v>
      </c>
      <c r="DR135" s="81">
        <v>0</v>
      </c>
      <c r="DS135" s="81">
        <v>0</v>
      </c>
      <c r="DT135" s="81">
        <v>0</v>
      </c>
      <c r="DU135" s="81">
        <v>0</v>
      </c>
      <c r="DV135" s="81">
        <v>0</v>
      </c>
      <c r="DW135" s="81">
        <v>0</v>
      </c>
    </row>
    <row r="136" spans="1:127" x14ac:dyDescent="0.25">
      <c r="A136" s="58" t="s">
        <v>630</v>
      </c>
      <c r="B136" s="58" t="s">
        <v>631</v>
      </c>
      <c r="C136" s="58" t="s">
        <v>632</v>
      </c>
      <c r="D136" s="59">
        <v>41200</v>
      </c>
      <c r="E136" s="59" t="str">
        <f>VLOOKUP(C136,Data_PulledFromUniProt!$B$2:$E$782,4,FALSE)</f>
        <v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v>
      </c>
      <c r="F136" s="58">
        <v>6.34</v>
      </c>
      <c r="G136" s="81">
        <v>0</v>
      </c>
      <c r="H136" s="81">
        <v>0</v>
      </c>
      <c r="I136" s="81">
        <v>0</v>
      </c>
      <c r="J136" s="81">
        <v>0</v>
      </c>
      <c r="K136" s="81">
        <v>0</v>
      </c>
      <c r="L136" s="81">
        <v>0</v>
      </c>
      <c r="M136" s="81">
        <v>0</v>
      </c>
      <c r="N136" s="81">
        <v>0</v>
      </c>
      <c r="O136" s="81">
        <v>0</v>
      </c>
      <c r="P136" s="81">
        <v>0</v>
      </c>
      <c r="Q136" s="81">
        <v>0</v>
      </c>
      <c r="R136" s="81">
        <v>0</v>
      </c>
      <c r="S136" s="81">
        <v>0</v>
      </c>
      <c r="T136" s="81">
        <v>0</v>
      </c>
      <c r="U136" s="81">
        <v>0</v>
      </c>
      <c r="V136" s="81">
        <v>0</v>
      </c>
      <c r="W136" s="81">
        <v>0</v>
      </c>
      <c r="X136" s="81">
        <v>0</v>
      </c>
      <c r="Y136" s="81">
        <v>0</v>
      </c>
      <c r="Z136" s="81">
        <v>9</v>
      </c>
      <c r="AA136" s="81">
        <v>0</v>
      </c>
      <c r="AB136" s="81">
        <v>0</v>
      </c>
      <c r="AC136" s="81">
        <v>0</v>
      </c>
      <c r="AD136" s="81">
        <v>0</v>
      </c>
      <c r="AE136" s="81">
        <v>0</v>
      </c>
      <c r="AF136" s="81">
        <v>0</v>
      </c>
      <c r="AG136" s="81">
        <v>0</v>
      </c>
      <c r="AH136" s="81">
        <v>0</v>
      </c>
      <c r="AI136" s="81">
        <v>0</v>
      </c>
      <c r="AJ136" s="81">
        <v>0</v>
      </c>
      <c r="AK136" s="81">
        <v>0</v>
      </c>
      <c r="AL136" s="81">
        <v>0</v>
      </c>
      <c r="AM136" s="81">
        <v>0</v>
      </c>
      <c r="AN136" s="81">
        <v>0</v>
      </c>
      <c r="AO136" s="81">
        <v>0</v>
      </c>
      <c r="AP136" s="81">
        <v>0</v>
      </c>
      <c r="AQ136" s="81">
        <v>0</v>
      </c>
      <c r="AR136" s="81">
        <v>0</v>
      </c>
      <c r="AS136" s="81">
        <v>0</v>
      </c>
      <c r="AT136" s="81">
        <v>13</v>
      </c>
      <c r="AU136" s="81">
        <v>6</v>
      </c>
      <c r="AV136" s="81">
        <v>2</v>
      </c>
      <c r="AW136" s="81">
        <v>1</v>
      </c>
      <c r="AX136" s="81">
        <v>11</v>
      </c>
      <c r="AY136" s="81">
        <v>0</v>
      </c>
      <c r="AZ136" s="81">
        <v>0</v>
      </c>
      <c r="BA136" s="81">
        <v>0</v>
      </c>
      <c r="BB136" s="81">
        <v>0</v>
      </c>
      <c r="BC136" s="81">
        <v>0</v>
      </c>
      <c r="BD136" s="81">
        <v>0</v>
      </c>
      <c r="BE136" s="81">
        <v>0</v>
      </c>
      <c r="BF136" s="81">
        <v>0</v>
      </c>
      <c r="BG136" s="81">
        <v>0</v>
      </c>
      <c r="BH136" s="81">
        <v>0</v>
      </c>
      <c r="BI136" s="81">
        <v>0</v>
      </c>
      <c r="BJ136" s="81">
        <v>0</v>
      </c>
      <c r="BK136" s="81">
        <v>0</v>
      </c>
      <c r="BL136" s="81">
        <v>0</v>
      </c>
      <c r="BM136" s="81">
        <v>7</v>
      </c>
      <c r="BN136" s="81">
        <v>0</v>
      </c>
      <c r="BO136" s="81">
        <v>0</v>
      </c>
      <c r="BP136" s="81">
        <v>0</v>
      </c>
      <c r="BQ136" s="81">
        <v>0</v>
      </c>
      <c r="BR136" s="81">
        <v>0</v>
      </c>
      <c r="BS136" s="81">
        <v>0</v>
      </c>
      <c r="BT136" s="81">
        <v>0</v>
      </c>
      <c r="BU136" s="81">
        <v>0</v>
      </c>
      <c r="BV136" s="81">
        <v>0</v>
      </c>
      <c r="BW136" s="81">
        <v>5</v>
      </c>
      <c r="BX136" s="81">
        <v>0</v>
      </c>
      <c r="BY136" s="81">
        <v>5</v>
      </c>
      <c r="BZ136" s="81">
        <v>0</v>
      </c>
      <c r="CA136" s="81">
        <v>0</v>
      </c>
      <c r="CB136" s="81">
        <v>0</v>
      </c>
      <c r="CC136" s="81">
        <v>0</v>
      </c>
      <c r="CD136" s="81">
        <v>0</v>
      </c>
      <c r="CE136" s="81">
        <v>0</v>
      </c>
      <c r="CF136" s="81">
        <v>0</v>
      </c>
      <c r="CG136" s="81">
        <v>4</v>
      </c>
      <c r="CH136" s="81">
        <v>0</v>
      </c>
      <c r="CI136" s="81">
        <v>0</v>
      </c>
      <c r="CJ136" s="81">
        <v>0</v>
      </c>
      <c r="CK136" s="81">
        <v>0</v>
      </c>
      <c r="CL136" s="81">
        <v>0</v>
      </c>
      <c r="CM136" s="81">
        <v>0</v>
      </c>
      <c r="CN136" s="81">
        <v>0</v>
      </c>
      <c r="CO136" s="81">
        <v>0</v>
      </c>
      <c r="CP136" s="81">
        <v>0</v>
      </c>
      <c r="CQ136" s="81">
        <v>0</v>
      </c>
      <c r="CR136" s="81">
        <v>0</v>
      </c>
      <c r="CS136" s="81">
        <v>10</v>
      </c>
      <c r="CT136" s="81">
        <v>0</v>
      </c>
      <c r="CU136" s="81">
        <v>0</v>
      </c>
      <c r="CV136" s="81">
        <v>0</v>
      </c>
      <c r="CW136" s="81">
        <v>0</v>
      </c>
      <c r="CX136" s="81">
        <v>0</v>
      </c>
      <c r="CY136" s="81">
        <v>0</v>
      </c>
      <c r="CZ136" s="81">
        <v>0</v>
      </c>
      <c r="DA136" s="81">
        <v>0</v>
      </c>
      <c r="DB136" s="81">
        <v>9</v>
      </c>
      <c r="DC136" s="81">
        <v>0</v>
      </c>
      <c r="DD136" s="81">
        <v>0</v>
      </c>
      <c r="DE136" s="81">
        <v>0</v>
      </c>
      <c r="DF136" s="81">
        <v>0</v>
      </c>
      <c r="DG136" s="81">
        <v>0</v>
      </c>
      <c r="DH136" s="81">
        <v>0</v>
      </c>
      <c r="DI136" s="81">
        <v>1</v>
      </c>
      <c r="DJ136" s="81">
        <v>0</v>
      </c>
      <c r="DK136" s="81">
        <v>0</v>
      </c>
      <c r="DL136" s="81">
        <v>0</v>
      </c>
      <c r="DM136" s="81">
        <v>0</v>
      </c>
      <c r="DN136" s="81">
        <v>0</v>
      </c>
      <c r="DO136" s="81">
        <v>0</v>
      </c>
      <c r="DP136" s="81">
        <v>0</v>
      </c>
      <c r="DQ136" s="81">
        <v>0</v>
      </c>
      <c r="DR136" s="81">
        <v>0</v>
      </c>
      <c r="DS136" s="81">
        <v>0</v>
      </c>
      <c r="DT136" s="81">
        <v>0</v>
      </c>
      <c r="DU136" s="81">
        <v>0</v>
      </c>
      <c r="DV136" s="81">
        <v>3</v>
      </c>
      <c r="DW136" s="81">
        <v>4</v>
      </c>
    </row>
    <row r="137" spans="1:127" x14ac:dyDescent="0.25">
      <c r="A137" s="58" t="s">
        <v>633</v>
      </c>
      <c r="B137" s="58" t="s">
        <v>634</v>
      </c>
      <c r="C137" s="58" t="s">
        <v>635</v>
      </c>
      <c r="D137" s="59">
        <v>27000</v>
      </c>
      <c r="E137" s="59" t="str">
        <f>VLOOKUP(C137,Data_PulledFromUniProt!$B$2:$E$782,4,FALSE)</f>
        <v>MHSWERLAVLVLLGAAACAAPPRGRILGGREAEAHARPYMASVQLNGAHLCGGVLVAEQWVLSAAHCLEDAADGKVQVLLGAHSLSQPEPSKRLYDVLRAVPHPDSQPDTIDHDLLLLQLSEKATLGPAVRPLPWQRVDRDVAPGTLCDVAGWGIVNHAGRRPDSLQHVLLPVLDRATCNRRTHHDGAITERLMCAESNRRDSCKGDSGGPLVCGGVLEGVVTSGSRVCGNRKKPGIYTRVASYAAWIDSVLA</v>
      </c>
      <c r="F137" s="58">
        <v>8.75</v>
      </c>
      <c r="G137" s="81">
        <v>0</v>
      </c>
      <c r="H137" s="81">
        <v>0</v>
      </c>
      <c r="I137" s="81">
        <v>0</v>
      </c>
      <c r="J137" s="81">
        <v>0</v>
      </c>
      <c r="K137" s="81">
        <v>0</v>
      </c>
      <c r="L137" s="81">
        <v>5</v>
      </c>
      <c r="M137" s="81">
        <v>4</v>
      </c>
      <c r="N137" s="81">
        <v>9</v>
      </c>
      <c r="O137" s="81">
        <v>10</v>
      </c>
      <c r="P137" s="81">
        <v>0</v>
      </c>
      <c r="Q137" s="81">
        <v>0</v>
      </c>
      <c r="R137" s="81">
        <v>0</v>
      </c>
      <c r="S137" s="81">
        <v>0</v>
      </c>
      <c r="T137" s="81">
        <v>0</v>
      </c>
      <c r="U137" s="81">
        <v>0</v>
      </c>
      <c r="V137" s="81">
        <v>0</v>
      </c>
      <c r="W137" s="81">
        <v>0</v>
      </c>
      <c r="X137" s="81">
        <v>9</v>
      </c>
      <c r="Y137" s="81">
        <v>0</v>
      </c>
      <c r="Z137" s="81">
        <v>0</v>
      </c>
      <c r="AA137" s="81">
        <v>0</v>
      </c>
      <c r="AB137" s="81">
        <v>0</v>
      </c>
      <c r="AC137" s="81">
        <v>0</v>
      </c>
      <c r="AD137" s="81">
        <v>0</v>
      </c>
      <c r="AE137" s="81">
        <v>0</v>
      </c>
      <c r="AF137" s="81">
        <v>0</v>
      </c>
      <c r="AG137" s="81">
        <v>0</v>
      </c>
      <c r="AH137" s="81">
        <v>0</v>
      </c>
      <c r="AI137" s="81">
        <v>0</v>
      </c>
      <c r="AJ137" s="81">
        <v>0</v>
      </c>
      <c r="AK137" s="81">
        <v>0</v>
      </c>
      <c r="AL137" s="81">
        <v>0</v>
      </c>
      <c r="AM137" s="81">
        <v>0</v>
      </c>
      <c r="AN137" s="81">
        <v>0</v>
      </c>
      <c r="AO137" s="81">
        <v>0</v>
      </c>
      <c r="AP137" s="81">
        <v>0</v>
      </c>
      <c r="AQ137" s="81">
        <v>0</v>
      </c>
      <c r="AR137" s="81">
        <v>0</v>
      </c>
      <c r="AS137" s="81">
        <v>9</v>
      </c>
      <c r="AT137" s="81">
        <v>0</v>
      </c>
      <c r="AU137" s="81">
        <v>0</v>
      </c>
      <c r="AV137" s="81">
        <v>0</v>
      </c>
      <c r="AW137" s="81">
        <v>0</v>
      </c>
      <c r="AX137" s="81">
        <v>0</v>
      </c>
      <c r="AY137" s="81">
        <v>0</v>
      </c>
      <c r="AZ137" s="81">
        <v>0</v>
      </c>
      <c r="BA137" s="81">
        <v>0</v>
      </c>
      <c r="BB137" s="81">
        <v>0</v>
      </c>
      <c r="BC137" s="81">
        <v>0</v>
      </c>
      <c r="BD137" s="81">
        <v>0</v>
      </c>
      <c r="BE137" s="81">
        <v>0</v>
      </c>
      <c r="BF137" s="81">
        <v>0</v>
      </c>
      <c r="BG137" s="81">
        <v>0</v>
      </c>
      <c r="BH137" s="81">
        <v>0</v>
      </c>
      <c r="BI137" s="81">
        <v>0</v>
      </c>
      <c r="BJ137" s="81">
        <v>3</v>
      </c>
      <c r="BK137" s="81">
        <v>0</v>
      </c>
      <c r="BL137" s="81">
        <v>0</v>
      </c>
      <c r="BM137" s="81">
        <v>0</v>
      </c>
      <c r="BN137" s="81">
        <v>0</v>
      </c>
      <c r="BO137" s="81">
        <v>0</v>
      </c>
      <c r="BP137" s="81">
        <v>0</v>
      </c>
      <c r="BQ137" s="81">
        <v>0</v>
      </c>
      <c r="BR137" s="81">
        <v>0</v>
      </c>
      <c r="BS137" s="81">
        <v>3</v>
      </c>
      <c r="BT137" s="81">
        <v>3</v>
      </c>
      <c r="BU137" s="81">
        <v>0</v>
      </c>
      <c r="BV137" s="81">
        <v>0</v>
      </c>
      <c r="BW137" s="81">
        <v>0</v>
      </c>
      <c r="BX137" s="81">
        <v>0</v>
      </c>
      <c r="BY137" s="81">
        <v>0</v>
      </c>
      <c r="BZ137" s="81">
        <v>0</v>
      </c>
      <c r="CA137" s="81">
        <v>0</v>
      </c>
      <c r="CB137" s="81">
        <v>0</v>
      </c>
      <c r="CC137" s="81">
        <v>0</v>
      </c>
      <c r="CD137" s="81">
        <v>0</v>
      </c>
      <c r="CE137" s="81">
        <v>1</v>
      </c>
      <c r="CF137" s="81">
        <v>0</v>
      </c>
      <c r="CG137" s="81">
        <v>0</v>
      </c>
      <c r="CH137" s="81">
        <v>0</v>
      </c>
      <c r="CI137" s="81">
        <v>0</v>
      </c>
      <c r="CJ137" s="81">
        <v>0</v>
      </c>
      <c r="CK137" s="81">
        <v>0</v>
      </c>
      <c r="CL137" s="81">
        <v>9</v>
      </c>
      <c r="CM137" s="81">
        <v>0</v>
      </c>
      <c r="CN137" s="81">
        <v>0</v>
      </c>
      <c r="CO137" s="81">
        <v>0</v>
      </c>
      <c r="CP137" s="81">
        <v>0</v>
      </c>
      <c r="CQ137" s="81">
        <v>0</v>
      </c>
      <c r="CR137" s="81">
        <v>3</v>
      </c>
      <c r="CS137" s="81">
        <v>0</v>
      </c>
      <c r="CT137" s="81">
        <v>0</v>
      </c>
      <c r="CU137" s="81">
        <v>0</v>
      </c>
      <c r="CV137" s="81">
        <v>0</v>
      </c>
      <c r="CW137" s="81">
        <v>0</v>
      </c>
      <c r="CX137" s="81">
        <v>0</v>
      </c>
      <c r="CY137" s="81">
        <v>0</v>
      </c>
      <c r="CZ137" s="81">
        <v>0</v>
      </c>
      <c r="DA137" s="81">
        <v>0</v>
      </c>
      <c r="DB137" s="81">
        <v>0</v>
      </c>
      <c r="DC137" s="81">
        <v>0</v>
      </c>
      <c r="DD137" s="81">
        <v>0</v>
      </c>
      <c r="DE137" s="81">
        <v>2</v>
      </c>
      <c r="DF137" s="81">
        <v>1</v>
      </c>
      <c r="DG137" s="81">
        <v>0</v>
      </c>
      <c r="DH137" s="81">
        <v>0</v>
      </c>
      <c r="DI137" s="81">
        <v>9</v>
      </c>
      <c r="DJ137" s="81">
        <v>0</v>
      </c>
      <c r="DK137" s="81">
        <v>0</v>
      </c>
      <c r="DL137" s="81">
        <v>5</v>
      </c>
      <c r="DM137" s="81">
        <v>0</v>
      </c>
      <c r="DN137" s="81">
        <v>4</v>
      </c>
      <c r="DO137" s="81">
        <v>0</v>
      </c>
      <c r="DP137" s="81">
        <v>0</v>
      </c>
      <c r="DQ137" s="81">
        <v>0</v>
      </c>
      <c r="DR137" s="81">
        <v>0</v>
      </c>
      <c r="DS137" s="81">
        <v>0</v>
      </c>
      <c r="DT137" s="81">
        <v>0</v>
      </c>
      <c r="DU137" s="81">
        <v>0</v>
      </c>
      <c r="DV137" s="81">
        <v>0</v>
      </c>
      <c r="DW137" s="81">
        <v>0</v>
      </c>
    </row>
    <row r="138" spans="1:127" x14ac:dyDescent="0.25">
      <c r="A138" s="58" t="s">
        <v>636</v>
      </c>
      <c r="B138" s="58" t="s">
        <v>637</v>
      </c>
      <c r="C138" s="58" t="s">
        <v>638</v>
      </c>
      <c r="D138" s="58">
        <v>10201</v>
      </c>
      <c r="E138" s="59" t="str">
        <f>VLOOKUP(C138,Data_PulledFromUniProt!$B$2:$E$782,4,FALSE)</f>
        <v>MRTLAILAAILLVALQAQAEPLQARADEVAAAPEQIAADIPEVVVSLAWDESLAPKHPGSRKNMACYCRIPACIAGERRYGTCIYQGRLWAFCC</v>
      </c>
      <c r="F138" s="58">
        <v>7</v>
      </c>
      <c r="G138" s="81">
        <v>0</v>
      </c>
      <c r="H138" s="81">
        <v>0</v>
      </c>
      <c r="I138" s="81">
        <v>2</v>
      </c>
      <c r="J138" s="81">
        <v>2</v>
      </c>
      <c r="K138" s="81">
        <v>0</v>
      </c>
      <c r="L138" s="81">
        <v>0</v>
      </c>
      <c r="M138" s="81">
        <v>0</v>
      </c>
      <c r="N138" s="81">
        <v>0</v>
      </c>
      <c r="O138" s="81">
        <v>0</v>
      </c>
      <c r="P138" s="81">
        <v>0</v>
      </c>
      <c r="Q138" s="81">
        <v>0</v>
      </c>
      <c r="R138" s="81">
        <v>0</v>
      </c>
      <c r="S138" s="81">
        <v>0</v>
      </c>
      <c r="T138" s="81">
        <v>0</v>
      </c>
      <c r="U138" s="81">
        <v>0</v>
      </c>
      <c r="V138" s="81">
        <v>0</v>
      </c>
      <c r="W138" s="81">
        <v>0</v>
      </c>
      <c r="X138" s="81">
        <v>0</v>
      </c>
      <c r="Y138" s="81">
        <v>2</v>
      </c>
      <c r="Z138" s="81">
        <v>0</v>
      </c>
      <c r="AA138" s="81">
        <v>0</v>
      </c>
      <c r="AB138" s="81">
        <v>0</v>
      </c>
      <c r="AC138" s="81">
        <v>0</v>
      </c>
      <c r="AD138" s="81">
        <v>0</v>
      </c>
      <c r="AE138" s="81">
        <v>2</v>
      </c>
      <c r="AF138" s="81">
        <v>0</v>
      </c>
      <c r="AG138" s="81">
        <v>0</v>
      </c>
      <c r="AH138" s="81">
        <v>0</v>
      </c>
      <c r="AI138" s="81">
        <v>0</v>
      </c>
      <c r="AJ138" s="81">
        <v>0</v>
      </c>
      <c r="AK138" s="81">
        <v>0</v>
      </c>
      <c r="AL138" s="81">
        <v>0</v>
      </c>
      <c r="AM138" s="81">
        <v>0</v>
      </c>
      <c r="AN138" s="81">
        <v>0</v>
      </c>
      <c r="AO138" s="81">
        <v>0</v>
      </c>
      <c r="AP138" s="81">
        <v>0</v>
      </c>
      <c r="AQ138" s="81">
        <v>0</v>
      </c>
      <c r="AR138" s="81">
        <v>0</v>
      </c>
      <c r="AS138" s="81">
        <v>0</v>
      </c>
      <c r="AT138" s="81">
        <v>0</v>
      </c>
      <c r="AU138" s="81">
        <v>0</v>
      </c>
      <c r="AV138" s="81">
        <v>1</v>
      </c>
      <c r="AW138" s="81">
        <v>2</v>
      </c>
      <c r="AX138" s="81">
        <v>2</v>
      </c>
      <c r="AY138" s="81">
        <v>0</v>
      </c>
      <c r="AZ138" s="81">
        <v>0</v>
      </c>
      <c r="BA138" s="81">
        <v>0</v>
      </c>
      <c r="BB138" s="81">
        <v>0</v>
      </c>
      <c r="BC138" s="81">
        <v>0</v>
      </c>
      <c r="BD138" s="81">
        <v>0</v>
      </c>
      <c r="BE138" s="81">
        <v>0</v>
      </c>
      <c r="BF138" s="81">
        <v>2</v>
      </c>
      <c r="BG138" s="81">
        <v>0</v>
      </c>
      <c r="BH138" s="81">
        <v>0</v>
      </c>
      <c r="BI138" s="81">
        <v>0</v>
      </c>
      <c r="BJ138" s="81">
        <v>0</v>
      </c>
      <c r="BK138" s="81">
        <v>1</v>
      </c>
      <c r="BL138" s="81">
        <v>0</v>
      </c>
      <c r="BM138" s="81">
        <v>0</v>
      </c>
      <c r="BN138" s="81">
        <v>0</v>
      </c>
      <c r="BO138" s="81">
        <v>0</v>
      </c>
      <c r="BP138" s="81">
        <v>2</v>
      </c>
      <c r="BQ138" s="81">
        <v>1</v>
      </c>
      <c r="BR138" s="81">
        <v>0</v>
      </c>
      <c r="BS138" s="81">
        <v>0</v>
      </c>
      <c r="BT138" s="81">
        <v>2</v>
      </c>
      <c r="BU138" s="81">
        <v>0</v>
      </c>
      <c r="BV138" s="81">
        <v>0</v>
      </c>
      <c r="BW138" s="81">
        <v>0</v>
      </c>
      <c r="BX138" s="81">
        <v>0</v>
      </c>
      <c r="BY138" s="81">
        <v>0</v>
      </c>
      <c r="BZ138" s="81">
        <v>2</v>
      </c>
      <c r="CA138" s="81">
        <v>0</v>
      </c>
      <c r="CB138" s="81">
        <v>3</v>
      </c>
      <c r="CC138" s="81">
        <v>0</v>
      </c>
      <c r="CD138" s="81">
        <v>0</v>
      </c>
      <c r="CE138" s="81">
        <v>0</v>
      </c>
      <c r="CF138" s="81">
        <v>0</v>
      </c>
      <c r="CG138" s="81">
        <v>0</v>
      </c>
      <c r="CH138" s="81">
        <v>0</v>
      </c>
      <c r="CI138" s="81">
        <v>3</v>
      </c>
      <c r="CJ138" s="81">
        <v>0</v>
      </c>
      <c r="CK138" s="81">
        <v>0</v>
      </c>
      <c r="CL138" s="81">
        <v>0</v>
      </c>
      <c r="CM138" s="81">
        <v>0</v>
      </c>
      <c r="CN138" s="81">
        <v>0</v>
      </c>
      <c r="CO138" s="81">
        <v>2</v>
      </c>
      <c r="CP138" s="81">
        <v>0</v>
      </c>
      <c r="CQ138" s="81">
        <v>0</v>
      </c>
      <c r="CR138" s="81">
        <v>0</v>
      </c>
      <c r="CS138" s="81">
        <v>0</v>
      </c>
      <c r="CT138" s="81">
        <v>0</v>
      </c>
      <c r="CU138" s="81">
        <v>0</v>
      </c>
      <c r="CV138" s="81">
        <v>0</v>
      </c>
      <c r="CW138" s="81">
        <v>0</v>
      </c>
      <c r="CX138" s="81">
        <v>0</v>
      </c>
      <c r="CY138" s="81">
        <v>0</v>
      </c>
      <c r="CZ138" s="81">
        <v>0</v>
      </c>
      <c r="DA138" s="81">
        <v>0</v>
      </c>
      <c r="DB138" s="81">
        <v>0</v>
      </c>
      <c r="DC138" s="81">
        <v>0</v>
      </c>
      <c r="DD138" s="81">
        <v>0</v>
      </c>
      <c r="DE138" s="81">
        <v>1</v>
      </c>
      <c r="DF138" s="81">
        <v>1</v>
      </c>
      <c r="DG138" s="81">
        <v>0</v>
      </c>
      <c r="DH138" s="81">
        <v>0</v>
      </c>
      <c r="DI138" s="81">
        <v>3</v>
      </c>
      <c r="DJ138" s="81">
        <v>0</v>
      </c>
      <c r="DK138" s="81">
        <v>0</v>
      </c>
      <c r="DL138" s="81">
        <v>3</v>
      </c>
      <c r="DM138" s="81">
        <v>0</v>
      </c>
      <c r="DN138" s="81">
        <v>3</v>
      </c>
      <c r="DO138" s="81">
        <v>0</v>
      </c>
      <c r="DP138" s="81">
        <v>1</v>
      </c>
      <c r="DQ138" s="81">
        <v>0</v>
      </c>
      <c r="DR138" s="81">
        <v>0</v>
      </c>
      <c r="DS138" s="81">
        <v>0</v>
      </c>
      <c r="DT138" s="81">
        <v>0</v>
      </c>
      <c r="DU138" s="81">
        <v>0</v>
      </c>
      <c r="DV138" s="81">
        <v>2</v>
      </c>
      <c r="DW138" s="81">
        <v>0</v>
      </c>
    </row>
    <row r="139" spans="1:127" x14ac:dyDescent="0.25">
      <c r="A139" s="58" t="s">
        <v>639</v>
      </c>
      <c r="B139" s="58" t="s">
        <v>640</v>
      </c>
      <c r="C139" s="58" t="s">
        <v>641</v>
      </c>
      <c r="D139" s="59">
        <v>11300</v>
      </c>
      <c r="E139" s="59" t="e">
        <f>VLOOKUP(C139,Data_PulledFromUniProt!$B$2:$E$782,4,FALSE)</f>
        <v>#N/A</v>
      </c>
      <c r="F139" s="58">
        <v>9.99</v>
      </c>
      <c r="G139" s="81">
        <v>0</v>
      </c>
      <c r="H139" s="81">
        <v>0</v>
      </c>
      <c r="I139" s="81">
        <v>0</v>
      </c>
      <c r="J139" s="81">
        <v>0</v>
      </c>
      <c r="K139" s="81">
        <v>0</v>
      </c>
      <c r="L139" s="81">
        <v>0</v>
      </c>
      <c r="M139" s="81">
        <v>0</v>
      </c>
      <c r="N139" s="81">
        <v>0</v>
      </c>
      <c r="O139" s="81">
        <v>0</v>
      </c>
      <c r="P139" s="81">
        <v>0</v>
      </c>
      <c r="Q139" s="81">
        <v>0</v>
      </c>
      <c r="R139" s="81">
        <v>0</v>
      </c>
      <c r="S139" s="81">
        <v>0</v>
      </c>
      <c r="T139" s="81">
        <v>0</v>
      </c>
      <c r="U139" s="81">
        <v>0</v>
      </c>
      <c r="V139" s="81">
        <v>0</v>
      </c>
      <c r="W139" s="81">
        <v>0</v>
      </c>
      <c r="X139" s="81">
        <v>0</v>
      </c>
      <c r="Y139" s="81">
        <v>0</v>
      </c>
      <c r="Z139" s="81">
        <v>0</v>
      </c>
      <c r="AA139" s="81">
        <v>0</v>
      </c>
      <c r="AB139" s="81">
        <v>0</v>
      </c>
      <c r="AC139" s="81">
        <v>0</v>
      </c>
      <c r="AD139" s="81">
        <v>0</v>
      </c>
      <c r="AE139" s="81">
        <v>0</v>
      </c>
      <c r="AF139" s="81">
        <v>0</v>
      </c>
      <c r="AG139" s="81">
        <v>0</v>
      </c>
      <c r="AH139" s="81">
        <v>0</v>
      </c>
      <c r="AI139" s="81">
        <v>0</v>
      </c>
      <c r="AJ139" s="81">
        <v>0</v>
      </c>
      <c r="AK139" s="81">
        <v>1</v>
      </c>
      <c r="AL139" s="81">
        <v>1</v>
      </c>
      <c r="AM139" s="81">
        <v>0</v>
      </c>
      <c r="AN139" s="81">
        <v>0</v>
      </c>
      <c r="AO139" s="81">
        <v>0</v>
      </c>
      <c r="AP139" s="81">
        <v>0</v>
      </c>
      <c r="AQ139" s="81">
        <v>0</v>
      </c>
      <c r="AR139" s="81">
        <v>0</v>
      </c>
      <c r="AS139" s="81">
        <v>0</v>
      </c>
      <c r="AT139" s="81">
        <v>0</v>
      </c>
      <c r="AU139" s="81">
        <v>0</v>
      </c>
      <c r="AV139" s="81">
        <v>0</v>
      </c>
      <c r="AW139" s="81">
        <v>0</v>
      </c>
      <c r="AX139" s="81">
        <v>0</v>
      </c>
      <c r="AY139" s="81">
        <v>0</v>
      </c>
      <c r="AZ139" s="81">
        <v>2</v>
      </c>
      <c r="BA139" s="81">
        <v>0</v>
      </c>
      <c r="BB139" s="81">
        <v>0</v>
      </c>
      <c r="BC139" s="81">
        <v>0</v>
      </c>
      <c r="BD139" s="81">
        <v>0</v>
      </c>
      <c r="BE139" s="81">
        <v>0</v>
      </c>
      <c r="BF139" s="81">
        <v>0</v>
      </c>
      <c r="BG139" s="81">
        <v>0</v>
      </c>
      <c r="BH139" s="81">
        <v>0</v>
      </c>
      <c r="BI139" s="81">
        <v>0</v>
      </c>
      <c r="BJ139" s="81">
        <v>0</v>
      </c>
      <c r="BK139" s="81">
        <v>0</v>
      </c>
      <c r="BL139" s="81">
        <v>0</v>
      </c>
      <c r="BM139" s="81">
        <v>0</v>
      </c>
      <c r="BN139" s="81">
        <v>0</v>
      </c>
      <c r="BO139" s="81">
        <v>0</v>
      </c>
      <c r="BP139" s="81">
        <v>0</v>
      </c>
      <c r="BQ139" s="81">
        <v>0</v>
      </c>
      <c r="BR139" s="81">
        <v>0</v>
      </c>
      <c r="BS139" s="81">
        <v>0</v>
      </c>
      <c r="BT139" s="81">
        <v>0</v>
      </c>
      <c r="BU139" s="81">
        <v>0</v>
      </c>
      <c r="BV139" s="81">
        <v>0</v>
      </c>
      <c r="BW139" s="81">
        <v>0</v>
      </c>
      <c r="BX139" s="81">
        <v>0</v>
      </c>
      <c r="BY139" s="81">
        <v>0</v>
      </c>
      <c r="BZ139" s="81">
        <v>0</v>
      </c>
      <c r="CA139" s="81">
        <v>0</v>
      </c>
      <c r="CB139" s="81">
        <v>0</v>
      </c>
      <c r="CC139" s="81">
        <v>0</v>
      </c>
      <c r="CD139" s="81">
        <v>0</v>
      </c>
      <c r="CE139" s="81">
        <v>0</v>
      </c>
      <c r="CF139" s="81">
        <v>0</v>
      </c>
      <c r="CG139" s="81">
        <v>0</v>
      </c>
      <c r="CH139" s="81">
        <v>0</v>
      </c>
      <c r="CI139" s="81">
        <v>0</v>
      </c>
      <c r="CJ139" s="81">
        <v>0</v>
      </c>
      <c r="CK139" s="81">
        <v>0</v>
      </c>
      <c r="CL139" s="81">
        <v>0</v>
      </c>
      <c r="CM139" s="81">
        <v>0</v>
      </c>
      <c r="CN139" s="81">
        <v>0</v>
      </c>
      <c r="CO139" s="81">
        <v>0</v>
      </c>
      <c r="CP139" s="81">
        <v>0</v>
      </c>
      <c r="CQ139" s="81">
        <v>0</v>
      </c>
      <c r="CR139" s="81">
        <v>0</v>
      </c>
      <c r="CS139" s="81">
        <v>0</v>
      </c>
      <c r="CT139" s="81">
        <v>0</v>
      </c>
      <c r="CU139" s="81">
        <v>0</v>
      </c>
      <c r="CV139" s="81">
        <v>0</v>
      </c>
      <c r="CW139" s="81">
        <v>0</v>
      </c>
      <c r="CX139" s="81">
        <v>0</v>
      </c>
      <c r="CY139" s="81">
        <v>0</v>
      </c>
      <c r="CZ139" s="81">
        <v>0</v>
      </c>
      <c r="DA139" s="81">
        <v>1</v>
      </c>
      <c r="DB139" s="81">
        <v>0</v>
      </c>
      <c r="DC139" s="81">
        <v>0</v>
      </c>
      <c r="DD139" s="81">
        <v>0</v>
      </c>
      <c r="DE139" s="81">
        <v>0</v>
      </c>
      <c r="DF139" s="81">
        <v>0</v>
      </c>
      <c r="DG139" s="81">
        <v>0</v>
      </c>
      <c r="DH139" s="81">
        <v>1</v>
      </c>
      <c r="DI139" s="81">
        <v>2</v>
      </c>
      <c r="DJ139" s="81">
        <v>1</v>
      </c>
      <c r="DK139" s="81">
        <v>1</v>
      </c>
      <c r="DL139" s="81">
        <v>0</v>
      </c>
      <c r="DM139" s="81">
        <v>0</v>
      </c>
      <c r="DN139" s="81">
        <v>0</v>
      </c>
      <c r="DO139" s="81">
        <v>1</v>
      </c>
      <c r="DP139" s="81">
        <v>1</v>
      </c>
      <c r="DQ139" s="81">
        <v>0</v>
      </c>
      <c r="DR139" s="81">
        <v>1</v>
      </c>
      <c r="DS139" s="81">
        <v>1</v>
      </c>
      <c r="DT139" s="81">
        <v>1</v>
      </c>
      <c r="DU139" s="81">
        <v>0</v>
      </c>
      <c r="DV139" s="81">
        <v>1</v>
      </c>
      <c r="DW139" s="81">
        <v>1</v>
      </c>
    </row>
    <row r="140" spans="1:127" x14ac:dyDescent="0.25">
      <c r="A140" s="58" t="s">
        <v>642</v>
      </c>
      <c r="B140" s="58" t="s">
        <v>643</v>
      </c>
      <c r="C140" s="58" t="s">
        <v>644</v>
      </c>
      <c r="D140" s="59">
        <v>47200</v>
      </c>
      <c r="E140" s="59" t="str">
        <f>VLOOKUP(C140,Data_PulledFromUniProt!$B$2:$E$782,4,FALSE)</f>
        <v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v>
      </c>
      <c r="F140" s="58">
        <v>5.2</v>
      </c>
      <c r="G140" s="81">
        <v>0</v>
      </c>
      <c r="H140" s="81">
        <v>1</v>
      </c>
      <c r="I140" s="81">
        <v>2</v>
      </c>
      <c r="J140" s="81">
        <v>3</v>
      </c>
      <c r="K140" s="81">
        <v>2</v>
      </c>
      <c r="L140" s="81">
        <v>0</v>
      </c>
      <c r="M140" s="81">
        <v>0</v>
      </c>
      <c r="N140" s="81">
        <v>0</v>
      </c>
      <c r="O140" s="81">
        <v>0</v>
      </c>
      <c r="P140" s="81">
        <v>0</v>
      </c>
      <c r="Q140" s="81">
        <v>0</v>
      </c>
      <c r="R140" s="81">
        <v>0</v>
      </c>
      <c r="S140" s="81">
        <v>0</v>
      </c>
      <c r="T140" s="81">
        <v>0</v>
      </c>
      <c r="U140" s="81">
        <v>0</v>
      </c>
      <c r="V140" s="81">
        <v>0</v>
      </c>
      <c r="W140" s="81">
        <v>0</v>
      </c>
      <c r="X140" s="81">
        <v>0</v>
      </c>
      <c r="Y140" s="81">
        <v>2</v>
      </c>
      <c r="Z140" s="81">
        <v>0</v>
      </c>
      <c r="AA140" s="81">
        <v>0</v>
      </c>
      <c r="AB140" s="81">
        <v>0</v>
      </c>
      <c r="AC140" s="81">
        <v>2</v>
      </c>
      <c r="AD140" s="81">
        <v>0</v>
      </c>
      <c r="AE140" s="81">
        <v>2</v>
      </c>
      <c r="AF140" s="81">
        <v>0</v>
      </c>
      <c r="AG140" s="81">
        <v>0</v>
      </c>
      <c r="AH140" s="81">
        <v>0</v>
      </c>
      <c r="AI140" s="81">
        <v>0</v>
      </c>
      <c r="AJ140" s="81">
        <v>0</v>
      </c>
      <c r="AK140" s="81">
        <v>0</v>
      </c>
      <c r="AL140" s="81">
        <v>0</v>
      </c>
      <c r="AM140" s="81">
        <v>0</v>
      </c>
      <c r="AN140" s="81">
        <v>2</v>
      </c>
      <c r="AO140" s="81">
        <v>1</v>
      </c>
      <c r="AP140" s="81">
        <v>0</v>
      </c>
      <c r="AQ140" s="81">
        <v>0</v>
      </c>
      <c r="AR140" s="81">
        <v>0</v>
      </c>
      <c r="AS140" s="81">
        <v>0</v>
      </c>
      <c r="AT140" s="81">
        <v>0</v>
      </c>
      <c r="AU140" s="81">
        <v>0</v>
      </c>
      <c r="AV140" s="81">
        <v>0</v>
      </c>
      <c r="AW140" s="81">
        <v>0</v>
      </c>
      <c r="AX140" s="81">
        <v>0</v>
      </c>
      <c r="AY140" s="81">
        <v>0</v>
      </c>
      <c r="AZ140" s="81">
        <v>0</v>
      </c>
      <c r="BA140" s="81">
        <v>0</v>
      </c>
      <c r="BB140" s="81">
        <v>1</v>
      </c>
      <c r="BC140" s="81">
        <v>0</v>
      </c>
      <c r="BD140" s="81">
        <v>3</v>
      </c>
      <c r="BE140" s="81">
        <v>0</v>
      </c>
      <c r="BF140" s="81">
        <v>0</v>
      </c>
      <c r="BG140" s="81">
        <v>2</v>
      </c>
      <c r="BH140" s="81">
        <v>0</v>
      </c>
      <c r="BI140" s="81">
        <v>0</v>
      </c>
      <c r="BJ140" s="81">
        <v>0</v>
      </c>
      <c r="BK140" s="81">
        <v>2</v>
      </c>
      <c r="BL140" s="81">
        <v>0</v>
      </c>
      <c r="BM140" s="81">
        <v>0</v>
      </c>
      <c r="BN140" s="81">
        <v>2</v>
      </c>
      <c r="BO140" s="81">
        <v>0</v>
      </c>
      <c r="BP140" s="81">
        <v>0</v>
      </c>
      <c r="BQ140" s="81">
        <v>2</v>
      </c>
      <c r="BR140" s="81">
        <v>1</v>
      </c>
      <c r="BS140" s="81">
        <v>0</v>
      </c>
      <c r="BT140" s="81">
        <v>0</v>
      </c>
      <c r="BU140" s="81">
        <v>0</v>
      </c>
      <c r="BV140" s="81">
        <v>0</v>
      </c>
      <c r="BW140" s="81">
        <v>0</v>
      </c>
      <c r="BX140" s="81">
        <v>0</v>
      </c>
      <c r="BY140" s="81">
        <v>0</v>
      </c>
      <c r="BZ140" s="81">
        <v>0</v>
      </c>
      <c r="CA140" s="81">
        <v>0</v>
      </c>
      <c r="CB140" s="81">
        <v>0</v>
      </c>
      <c r="CC140" s="81">
        <v>0</v>
      </c>
      <c r="CD140" s="81">
        <v>0</v>
      </c>
      <c r="CE140" s="81">
        <v>0</v>
      </c>
      <c r="CF140" s="81">
        <v>0</v>
      </c>
      <c r="CG140" s="81">
        <v>0</v>
      </c>
      <c r="CH140" s="81">
        <v>2</v>
      </c>
      <c r="CI140" s="81">
        <v>0</v>
      </c>
      <c r="CJ140" s="81">
        <v>1</v>
      </c>
      <c r="CK140" s="81">
        <v>3</v>
      </c>
      <c r="CL140" s="81">
        <v>0</v>
      </c>
      <c r="CM140" s="81">
        <v>0</v>
      </c>
      <c r="CN140" s="81">
        <v>0</v>
      </c>
      <c r="CO140" s="81">
        <v>0</v>
      </c>
      <c r="CP140" s="81">
        <v>0</v>
      </c>
      <c r="CQ140" s="81">
        <v>0</v>
      </c>
      <c r="CR140" s="81">
        <v>0</v>
      </c>
      <c r="CS140" s="81">
        <v>0</v>
      </c>
      <c r="CT140" s="81">
        <v>4</v>
      </c>
      <c r="CU140" s="81">
        <v>2</v>
      </c>
      <c r="CV140" s="81">
        <v>0</v>
      </c>
      <c r="CW140" s="81">
        <v>0</v>
      </c>
      <c r="CX140" s="81">
        <v>0</v>
      </c>
      <c r="CY140" s="81">
        <v>0</v>
      </c>
      <c r="CZ140" s="81">
        <v>0</v>
      </c>
      <c r="DA140" s="81">
        <v>0</v>
      </c>
      <c r="DB140" s="81">
        <v>0</v>
      </c>
      <c r="DC140" s="81">
        <v>0</v>
      </c>
      <c r="DD140" s="81">
        <v>0</v>
      </c>
      <c r="DE140" s="81">
        <v>1</v>
      </c>
      <c r="DF140" s="81">
        <v>0</v>
      </c>
      <c r="DG140" s="81">
        <v>0</v>
      </c>
      <c r="DH140" s="81">
        <v>0</v>
      </c>
      <c r="DI140" s="81">
        <v>0</v>
      </c>
      <c r="DJ140" s="81">
        <v>0</v>
      </c>
      <c r="DK140" s="81">
        <v>0</v>
      </c>
      <c r="DL140" s="81">
        <v>0</v>
      </c>
      <c r="DM140" s="81">
        <v>0</v>
      </c>
      <c r="DN140" s="81">
        <v>0</v>
      </c>
      <c r="DO140" s="81">
        <v>2</v>
      </c>
      <c r="DP140" s="81">
        <v>0</v>
      </c>
      <c r="DQ140" s="81">
        <v>0</v>
      </c>
      <c r="DR140" s="81">
        <v>0</v>
      </c>
      <c r="DS140" s="81">
        <v>0</v>
      </c>
      <c r="DT140" s="81">
        <v>0</v>
      </c>
      <c r="DU140" s="81">
        <v>0</v>
      </c>
      <c r="DV140" s="81">
        <v>0</v>
      </c>
      <c r="DW140" s="81">
        <v>0</v>
      </c>
    </row>
    <row r="141" spans="1:127" x14ac:dyDescent="0.25">
      <c r="A141" s="58" t="s">
        <v>645</v>
      </c>
      <c r="B141" s="58" t="s">
        <v>646</v>
      </c>
      <c r="C141" s="58" t="s">
        <v>647</v>
      </c>
      <c r="D141" s="59">
        <v>14100</v>
      </c>
      <c r="E141" s="59" t="str">
        <f>VLOOKUP(C141,Data_PulledFromUniProt!$B$2:$E$782,4,FALSE)</f>
        <v>MSGRGKQGGKARAKAKSRSSRAGLQFPVGRVHRLLRKGNYAERVGAGAPVYMAAVLEYLTAEILELAGNAARDNKKTRIIPRHLQLAIRNDEELNKLLGKVTIAQGGVLPNIQAVLLPKKTESHHKAKGK</v>
      </c>
      <c r="F141" s="58">
        <v>11.13</v>
      </c>
      <c r="G141" s="81">
        <v>0</v>
      </c>
      <c r="H141" s="81">
        <v>0</v>
      </c>
      <c r="I141" s="81">
        <v>0</v>
      </c>
      <c r="J141" s="81">
        <v>0</v>
      </c>
      <c r="K141" s="81">
        <v>0</v>
      </c>
      <c r="L141" s="81">
        <v>0</v>
      </c>
      <c r="M141" s="81">
        <v>0</v>
      </c>
      <c r="N141" s="81">
        <v>1</v>
      </c>
      <c r="O141" s="81">
        <v>0</v>
      </c>
      <c r="P141" s="81">
        <v>0</v>
      </c>
      <c r="Q141" s="81">
        <v>0</v>
      </c>
      <c r="R141" s="81">
        <v>0</v>
      </c>
      <c r="S141" s="81">
        <v>0</v>
      </c>
      <c r="T141" s="81">
        <v>0</v>
      </c>
      <c r="U141" s="81">
        <v>0</v>
      </c>
      <c r="V141" s="81">
        <v>0</v>
      </c>
      <c r="W141" s="81">
        <v>0</v>
      </c>
      <c r="X141" s="81">
        <v>0</v>
      </c>
      <c r="Y141" s="81">
        <v>0</v>
      </c>
      <c r="Z141" s="81">
        <v>0</v>
      </c>
      <c r="AA141" s="81">
        <v>0</v>
      </c>
      <c r="AB141" s="81">
        <v>0</v>
      </c>
      <c r="AC141" s="81">
        <v>3</v>
      </c>
      <c r="AD141" s="81">
        <v>0</v>
      </c>
      <c r="AE141" s="81">
        <v>0</v>
      </c>
      <c r="AF141" s="81">
        <v>0</v>
      </c>
      <c r="AG141" s="81">
        <v>2</v>
      </c>
      <c r="AH141" s="81">
        <v>0</v>
      </c>
      <c r="AI141" s="81">
        <v>0</v>
      </c>
      <c r="AJ141" s="81">
        <v>0</v>
      </c>
      <c r="AK141" s="81">
        <v>0</v>
      </c>
      <c r="AL141" s="81">
        <v>0</v>
      </c>
      <c r="AM141" s="81">
        <v>0</v>
      </c>
      <c r="AN141" s="81">
        <v>2</v>
      </c>
      <c r="AO141" s="81">
        <v>2</v>
      </c>
      <c r="AP141" s="81">
        <v>0</v>
      </c>
      <c r="AQ141" s="81">
        <v>3</v>
      </c>
      <c r="AR141" s="81">
        <v>0</v>
      </c>
      <c r="AS141" s="81">
        <v>0.5</v>
      </c>
      <c r="AT141" s="81">
        <v>0</v>
      </c>
      <c r="AU141" s="81">
        <v>0</v>
      </c>
      <c r="AV141" s="81">
        <v>0</v>
      </c>
      <c r="AW141" s="81">
        <v>0</v>
      </c>
      <c r="AX141" s="81">
        <v>0</v>
      </c>
      <c r="AY141" s="81">
        <v>0</v>
      </c>
      <c r="AZ141" s="81">
        <v>0</v>
      </c>
      <c r="BA141" s="81">
        <v>0</v>
      </c>
      <c r="BB141" s="81">
        <v>0</v>
      </c>
      <c r="BC141" s="81">
        <v>0</v>
      </c>
      <c r="BD141" s="81">
        <v>0</v>
      </c>
      <c r="BE141" s="81">
        <v>2</v>
      </c>
      <c r="BF141" s="81">
        <v>0</v>
      </c>
      <c r="BG141" s="81">
        <v>0</v>
      </c>
      <c r="BH141" s="81">
        <v>0</v>
      </c>
      <c r="BI141" s="81">
        <v>0</v>
      </c>
      <c r="BJ141" s="81">
        <v>0</v>
      </c>
      <c r="BK141" s="81">
        <v>0</v>
      </c>
      <c r="BL141" s="81">
        <v>3</v>
      </c>
      <c r="BM141" s="81">
        <v>0</v>
      </c>
      <c r="BN141" s="81">
        <v>0</v>
      </c>
      <c r="BO141" s="81">
        <v>0</v>
      </c>
      <c r="BP141" s="81">
        <v>0</v>
      </c>
      <c r="BQ141" s="81">
        <v>0</v>
      </c>
      <c r="BR141" s="81">
        <v>0</v>
      </c>
      <c r="BS141" s="81">
        <v>0</v>
      </c>
      <c r="BT141" s="81">
        <v>0</v>
      </c>
      <c r="BU141" s="81">
        <v>0</v>
      </c>
      <c r="BV141" s="81">
        <v>0</v>
      </c>
      <c r="BW141" s="81">
        <v>0</v>
      </c>
      <c r="BX141" s="81">
        <v>0</v>
      </c>
      <c r="BY141" s="81">
        <v>0</v>
      </c>
      <c r="BZ141" s="81">
        <v>0</v>
      </c>
      <c r="CA141" s="81">
        <v>0</v>
      </c>
      <c r="CB141" s="81">
        <v>0</v>
      </c>
      <c r="CC141" s="81">
        <v>0</v>
      </c>
      <c r="CD141" s="81">
        <v>0</v>
      </c>
      <c r="CE141" s="81">
        <v>0</v>
      </c>
      <c r="CF141" s="81">
        <v>0</v>
      </c>
      <c r="CG141" s="81">
        <v>0</v>
      </c>
      <c r="CH141" s="81">
        <v>0</v>
      </c>
      <c r="CI141" s="81">
        <v>0</v>
      </c>
      <c r="CJ141" s="81">
        <v>0</v>
      </c>
      <c r="CK141" s="81">
        <v>0</v>
      </c>
      <c r="CL141" s="81">
        <v>0</v>
      </c>
      <c r="CM141" s="81">
        <v>0</v>
      </c>
      <c r="CN141" s="81">
        <v>0</v>
      </c>
      <c r="CO141" s="81">
        <v>0</v>
      </c>
      <c r="CP141" s="81">
        <v>0</v>
      </c>
      <c r="CQ141" s="81">
        <v>0</v>
      </c>
      <c r="CR141" s="81">
        <v>0</v>
      </c>
      <c r="CS141" s="81">
        <v>0</v>
      </c>
      <c r="CT141" s="81">
        <v>0</v>
      </c>
      <c r="CU141" s="81">
        <v>0</v>
      </c>
      <c r="CV141" s="81">
        <v>0</v>
      </c>
      <c r="CW141" s="81">
        <v>0</v>
      </c>
      <c r="CX141" s="81">
        <v>0</v>
      </c>
      <c r="CY141" s="81">
        <v>0</v>
      </c>
      <c r="CZ141" s="81">
        <v>0</v>
      </c>
      <c r="DA141" s="81">
        <v>1</v>
      </c>
      <c r="DB141" s="81">
        <v>0</v>
      </c>
      <c r="DC141" s="81">
        <v>0</v>
      </c>
      <c r="DD141" s="81">
        <v>0</v>
      </c>
      <c r="DE141" s="81">
        <v>1</v>
      </c>
      <c r="DF141" s="81">
        <v>0</v>
      </c>
      <c r="DG141" s="81">
        <v>0</v>
      </c>
      <c r="DH141" s="81">
        <v>0</v>
      </c>
      <c r="DI141" s="81">
        <v>0</v>
      </c>
      <c r="DJ141" s="81">
        <v>0</v>
      </c>
      <c r="DK141" s="81">
        <v>0</v>
      </c>
      <c r="DL141" s="81">
        <v>0</v>
      </c>
      <c r="DM141" s="81">
        <v>0</v>
      </c>
      <c r="DN141" s="81">
        <v>0</v>
      </c>
      <c r="DO141" s="81">
        <v>0</v>
      </c>
      <c r="DP141" s="81">
        <v>0</v>
      </c>
      <c r="DQ141" s="81">
        <v>0</v>
      </c>
      <c r="DR141" s="81">
        <v>0</v>
      </c>
      <c r="DS141" s="81">
        <v>0</v>
      </c>
      <c r="DT141" s="81">
        <v>0</v>
      </c>
      <c r="DU141" s="81">
        <v>0</v>
      </c>
      <c r="DV141" s="81">
        <v>0</v>
      </c>
      <c r="DW141" s="81">
        <v>0</v>
      </c>
    </row>
    <row r="142" spans="1:127" x14ac:dyDescent="0.25">
      <c r="A142" s="58" t="s">
        <v>648</v>
      </c>
      <c r="B142" s="58" t="s">
        <v>649</v>
      </c>
      <c r="C142" s="58" t="s">
        <v>650</v>
      </c>
      <c r="D142" s="59">
        <v>13900</v>
      </c>
      <c r="E142" s="59" t="str">
        <f>VLOOKUP(C142,Data_PulledFromUniProt!$B$2:$E$782,4,FALSE)</f>
        <v>MSLRLDTTPSCNSARPLHALQVLLLLSLLLTALASSTKGQTKRNLAKGKEESLDSDLYAELRCMCIKTTSGIHPKNIQSLEVIGKGTHCNQVEVIATLKDGRKICLDPDAPRIKKIVQKKLAGDESAD</v>
      </c>
      <c r="F142" s="58">
        <v>9.26</v>
      </c>
      <c r="G142" s="81">
        <v>0</v>
      </c>
      <c r="H142" s="81">
        <v>0</v>
      </c>
      <c r="I142" s="81">
        <v>0</v>
      </c>
      <c r="J142" s="81">
        <v>0</v>
      </c>
      <c r="K142" s="81">
        <v>0</v>
      </c>
      <c r="L142" s="81">
        <v>0</v>
      </c>
      <c r="M142" s="81">
        <v>2</v>
      </c>
      <c r="N142" s="81">
        <v>5</v>
      </c>
      <c r="O142" s="81">
        <v>10</v>
      </c>
      <c r="P142" s="81">
        <v>1.5</v>
      </c>
      <c r="Q142" s="81">
        <v>0</v>
      </c>
      <c r="R142" s="81">
        <v>0</v>
      </c>
      <c r="S142" s="81">
        <v>0</v>
      </c>
      <c r="T142" s="81">
        <v>0</v>
      </c>
      <c r="U142" s="81">
        <v>0</v>
      </c>
      <c r="V142" s="81">
        <v>0</v>
      </c>
      <c r="W142" s="81">
        <v>0</v>
      </c>
      <c r="X142" s="81">
        <v>10</v>
      </c>
      <c r="Y142" s="81">
        <v>0</v>
      </c>
      <c r="Z142" s="81">
        <v>0</v>
      </c>
      <c r="AA142" s="81">
        <v>0</v>
      </c>
      <c r="AB142" s="81">
        <v>0</v>
      </c>
      <c r="AC142" s="81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1">
        <v>0</v>
      </c>
      <c r="AJ142" s="81">
        <v>41</v>
      </c>
      <c r="AK142" s="81">
        <v>0</v>
      </c>
      <c r="AL142" s="81">
        <v>0</v>
      </c>
      <c r="AM142" s="81">
        <v>0</v>
      </c>
      <c r="AN142" s="81">
        <v>0</v>
      </c>
      <c r="AO142" s="81">
        <v>0</v>
      </c>
      <c r="AP142" s="81">
        <v>0</v>
      </c>
      <c r="AQ142" s="81">
        <v>0</v>
      </c>
      <c r="AR142" s="81">
        <v>0</v>
      </c>
      <c r="AS142" s="81">
        <v>5</v>
      </c>
      <c r="AT142" s="81">
        <v>0</v>
      </c>
      <c r="AU142" s="81">
        <v>0</v>
      </c>
      <c r="AV142" s="81">
        <v>0</v>
      </c>
      <c r="AW142" s="81">
        <v>0</v>
      </c>
      <c r="AX142" s="81">
        <v>0</v>
      </c>
      <c r="AY142" s="81">
        <v>0</v>
      </c>
      <c r="AZ142" s="81">
        <v>0</v>
      </c>
      <c r="BA142" s="81">
        <v>0</v>
      </c>
      <c r="BB142" s="81">
        <v>0</v>
      </c>
      <c r="BC142" s="81">
        <v>0</v>
      </c>
      <c r="BD142" s="81">
        <v>0</v>
      </c>
      <c r="BE142" s="81">
        <v>0</v>
      </c>
      <c r="BF142" s="81">
        <v>0</v>
      </c>
      <c r="BG142" s="81">
        <v>0</v>
      </c>
      <c r="BH142" s="81">
        <v>0</v>
      </c>
      <c r="BI142" s="81">
        <v>0</v>
      </c>
      <c r="BJ142" s="81">
        <v>4</v>
      </c>
      <c r="BK142" s="81">
        <v>0</v>
      </c>
      <c r="BL142" s="81">
        <v>0</v>
      </c>
      <c r="BM142" s="81">
        <v>0</v>
      </c>
      <c r="BN142" s="81">
        <v>0</v>
      </c>
      <c r="BO142" s="81">
        <v>0</v>
      </c>
      <c r="BP142" s="81">
        <v>0</v>
      </c>
      <c r="BQ142" s="81">
        <v>0</v>
      </c>
      <c r="BR142" s="81">
        <v>0</v>
      </c>
      <c r="BS142" s="81">
        <v>0</v>
      </c>
      <c r="BT142" s="81">
        <v>0</v>
      </c>
      <c r="BU142" s="81">
        <v>0</v>
      </c>
      <c r="BV142" s="81">
        <v>0</v>
      </c>
      <c r="BW142" s="81">
        <v>0</v>
      </c>
      <c r="BX142" s="81">
        <v>0</v>
      </c>
      <c r="BY142" s="81">
        <v>0</v>
      </c>
      <c r="BZ142" s="81">
        <v>0</v>
      </c>
      <c r="CA142" s="81">
        <v>0</v>
      </c>
      <c r="CB142" s="81">
        <v>0</v>
      </c>
      <c r="CC142" s="81">
        <v>0</v>
      </c>
      <c r="CD142" s="81">
        <v>8</v>
      </c>
      <c r="CE142" s="81">
        <v>0</v>
      </c>
      <c r="CF142" s="81">
        <v>0</v>
      </c>
      <c r="CG142" s="81">
        <v>0</v>
      </c>
      <c r="CH142" s="81">
        <v>0</v>
      </c>
      <c r="CI142" s="81">
        <v>0</v>
      </c>
      <c r="CJ142" s="81">
        <v>2</v>
      </c>
      <c r="CK142" s="81">
        <v>0</v>
      </c>
      <c r="CL142" s="81">
        <v>6</v>
      </c>
      <c r="CM142" s="81">
        <v>4</v>
      </c>
      <c r="CN142" s="81">
        <v>0</v>
      </c>
      <c r="CO142" s="81">
        <v>0</v>
      </c>
      <c r="CP142" s="81">
        <v>0</v>
      </c>
      <c r="CQ142" s="81">
        <v>0</v>
      </c>
      <c r="CR142" s="81">
        <v>0</v>
      </c>
      <c r="CS142" s="81">
        <v>0</v>
      </c>
      <c r="CT142" s="81">
        <v>0</v>
      </c>
      <c r="CU142" s="81">
        <v>0</v>
      </c>
      <c r="CV142" s="81">
        <v>0</v>
      </c>
      <c r="CW142" s="81">
        <v>0</v>
      </c>
      <c r="CX142" s="81">
        <v>0</v>
      </c>
      <c r="CY142" s="81">
        <v>0</v>
      </c>
      <c r="CZ142" s="81">
        <v>0</v>
      </c>
      <c r="DA142" s="81">
        <v>0</v>
      </c>
      <c r="DB142" s="81">
        <v>0</v>
      </c>
      <c r="DC142" s="81">
        <v>0</v>
      </c>
      <c r="DD142" s="81">
        <v>0</v>
      </c>
      <c r="DE142" s="81">
        <v>0</v>
      </c>
      <c r="DF142" s="81">
        <v>0</v>
      </c>
      <c r="DG142" s="81">
        <v>0</v>
      </c>
      <c r="DH142" s="81">
        <v>0</v>
      </c>
      <c r="DI142" s="81">
        <v>0</v>
      </c>
      <c r="DJ142" s="81">
        <v>0</v>
      </c>
      <c r="DK142" s="81">
        <v>0</v>
      </c>
      <c r="DL142" s="81">
        <v>0</v>
      </c>
      <c r="DM142" s="81">
        <v>0</v>
      </c>
      <c r="DN142" s="81">
        <v>0</v>
      </c>
      <c r="DO142" s="81">
        <v>0</v>
      </c>
      <c r="DP142" s="81">
        <v>0</v>
      </c>
      <c r="DQ142" s="81">
        <v>0</v>
      </c>
      <c r="DR142" s="81">
        <v>0</v>
      </c>
      <c r="DS142" s="81">
        <v>0</v>
      </c>
      <c r="DT142" s="81">
        <v>0</v>
      </c>
      <c r="DU142" s="81">
        <v>0</v>
      </c>
      <c r="DV142" s="81">
        <v>0</v>
      </c>
      <c r="DW142" s="81">
        <v>0</v>
      </c>
    </row>
    <row r="143" spans="1:127" x14ac:dyDescent="0.25">
      <c r="A143" s="58" t="s">
        <v>651</v>
      </c>
      <c r="B143" s="58" t="s">
        <v>652</v>
      </c>
      <c r="C143" s="58" t="s">
        <v>653</v>
      </c>
      <c r="D143" s="59">
        <v>12700</v>
      </c>
      <c r="E143" s="59" t="str">
        <f>VLOOKUP(C143,Data_PulledFromUniProt!$B$2:$E$782,4,FALSE)</f>
        <v>MRLPAQLLGLLMLWVPGSSEDIVMTQTPLSLPVTPGEPASISCRSSQSLLDSDDGNTYLDWYLQKPGQSPQLLIYTLSYRASGVPDRFSGSGSGTDFTLKISRVEAEDVGVYYCMQRIEFP</v>
      </c>
      <c r="F143" s="58">
        <v>5.25</v>
      </c>
      <c r="G143" s="81">
        <v>0</v>
      </c>
      <c r="H143" s="81">
        <v>1</v>
      </c>
      <c r="I143" s="81">
        <v>0</v>
      </c>
      <c r="J143" s="81">
        <v>0</v>
      </c>
      <c r="K143" s="81">
        <v>1</v>
      </c>
      <c r="L143" s="81">
        <v>0</v>
      </c>
      <c r="M143" s="81">
        <v>0</v>
      </c>
      <c r="N143" s="81">
        <v>0</v>
      </c>
      <c r="O143" s="81">
        <v>0</v>
      </c>
      <c r="P143" s="81">
        <v>0</v>
      </c>
      <c r="Q143" s="81">
        <v>0</v>
      </c>
      <c r="R143" s="81">
        <v>0</v>
      </c>
      <c r="S143" s="81">
        <v>1</v>
      </c>
      <c r="T143" s="81">
        <v>0</v>
      </c>
      <c r="U143" s="81">
        <v>0</v>
      </c>
      <c r="V143" s="81">
        <v>0</v>
      </c>
      <c r="W143" s="81">
        <v>0</v>
      </c>
      <c r="X143" s="81">
        <v>0</v>
      </c>
      <c r="Y143" s="81">
        <v>0</v>
      </c>
      <c r="Z143" s="81">
        <v>0</v>
      </c>
      <c r="AA143" s="81">
        <v>0</v>
      </c>
      <c r="AB143" s="81">
        <v>0</v>
      </c>
      <c r="AC143" s="81">
        <v>0</v>
      </c>
      <c r="AD143" s="81">
        <v>0</v>
      </c>
      <c r="AE143" s="81">
        <v>0</v>
      </c>
      <c r="AF143" s="81">
        <v>0</v>
      </c>
      <c r="AG143" s="81">
        <v>0</v>
      </c>
      <c r="AH143" s="81">
        <v>0</v>
      </c>
      <c r="AI143" s="81">
        <v>0</v>
      </c>
      <c r="AJ143" s="81">
        <v>0</v>
      </c>
      <c r="AK143" s="81">
        <v>1</v>
      </c>
      <c r="AL143" s="81">
        <v>1</v>
      </c>
      <c r="AM143" s="81">
        <v>0</v>
      </c>
      <c r="AN143" s="81">
        <v>0</v>
      </c>
      <c r="AO143" s="81">
        <v>0</v>
      </c>
      <c r="AP143" s="81">
        <v>0</v>
      </c>
      <c r="AQ143" s="81">
        <v>0</v>
      </c>
      <c r="AR143" s="81">
        <v>0</v>
      </c>
      <c r="AS143" s="81">
        <v>0</v>
      </c>
      <c r="AT143" s="81">
        <v>0</v>
      </c>
      <c r="AU143" s="81">
        <v>0</v>
      </c>
      <c r="AV143" s="81">
        <v>0</v>
      </c>
      <c r="AW143" s="81">
        <v>0</v>
      </c>
      <c r="AX143" s="81">
        <v>0</v>
      </c>
      <c r="AY143" s="81">
        <v>0</v>
      </c>
      <c r="AZ143" s="81">
        <v>0</v>
      </c>
      <c r="BA143" s="81">
        <v>0</v>
      </c>
      <c r="BB143" s="81">
        <v>1</v>
      </c>
      <c r="BC143" s="81">
        <v>0</v>
      </c>
      <c r="BD143" s="81">
        <v>1</v>
      </c>
      <c r="BE143" s="81">
        <v>0</v>
      </c>
      <c r="BF143" s="81">
        <v>0</v>
      </c>
      <c r="BG143" s="81">
        <v>0.5</v>
      </c>
      <c r="BH143" s="81">
        <v>0</v>
      </c>
      <c r="BI143" s="81">
        <v>0</v>
      </c>
      <c r="BJ143" s="81">
        <v>0</v>
      </c>
      <c r="BK143" s="81">
        <v>0</v>
      </c>
      <c r="BL143" s="81">
        <v>0</v>
      </c>
      <c r="BM143" s="81">
        <v>0</v>
      </c>
      <c r="BN143" s="81">
        <v>0</v>
      </c>
      <c r="BO143" s="81">
        <v>0</v>
      </c>
      <c r="BP143" s="81">
        <v>0</v>
      </c>
      <c r="BQ143" s="81">
        <v>0</v>
      </c>
      <c r="BR143" s="81">
        <v>0</v>
      </c>
      <c r="BS143" s="81">
        <v>0</v>
      </c>
      <c r="BT143" s="81">
        <v>0</v>
      </c>
      <c r="BU143" s="81">
        <v>0</v>
      </c>
      <c r="BV143" s="81">
        <v>0</v>
      </c>
      <c r="BW143" s="81">
        <v>0</v>
      </c>
      <c r="BX143" s="81">
        <v>0</v>
      </c>
      <c r="BY143" s="81">
        <v>0</v>
      </c>
      <c r="BZ143" s="81">
        <v>0</v>
      </c>
      <c r="CA143" s="81">
        <v>0</v>
      </c>
      <c r="CB143" s="81">
        <v>0</v>
      </c>
      <c r="CC143" s="81">
        <v>0</v>
      </c>
      <c r="CD143" s="81">
        <v>0</v>
      </c>
      <c r="CE143" s="81">
        <v>0</v>
      </c>
      <c r="CF143" s="81">
        <v>0</v>
      </c>
      <c r="CG143" s="81">
        <v>0</v>
      </c>
      <c r="CH143" s="81">
        <v>0</v>
      </c>
      <c r="CI143" s="81">
        <v>0</v>
      </c>
      <c r="CJ143" s="81">
        <v>0</v>
      </c>
      <c r="CK143" s="81">
        <v>0</v>
      </c>
      <c r="CL143" s="81">
        <v>0</v>
      </c>
      <c r="CM143" s="81">
        <v>0</v>
      </c>
      <c r="CN143" s="81">
        <v>0</v>
      </c>
      <c r="CO143" s="81">
        <v>0</v>
      </c>
      <c r="CP143" s="81">
        <v>0</v>
      </c>
      <c r="CQ143" s="81">
        <v>0</v>
      </c>
      <c r="CR143" s="81">
        <v>0</v>
      </c>
      <c r="CS143" s="81">
        <v>0</v>
      </c>
      <c r="CT143" s="81">
        <v>0</v>
      </c>
      <c r="CU143" s="81">
        <v>0</v>
      </c>
      <c r="CV143" s="81">
        <v>0</v>
      </c>
      <c r="CW143" s="81">
        <v>0</v>
      </c>
      <c r="CX143" s="81">
        <v>0</v>
      </c>
      <c r="CY143" s="81">
        <v>0</v>
      </c>
      <c r="CZ143" s="81">
        <v>0</v>
      </c>
      <c r="DA143" s="81">
        <v>0</v>
      </c>
      <c r="DB143" s="81">
        <v>0</v>
      </c>
      <c r="DC143" s="81">
        <v>0</v>
      </c>
      <c r="DD143" s="81">
        <v>0</v>
      </c>
      <c r="DE143" s="81">
        <v>0</v>
      </c>
      <c r="DF143" s="81">
        <v>0</v>
      </c>
      <c r="DG143" s="81">
        <v>0</v>
      </c>
      <c r="DH143" s="81">
        <v>0</v>
      </c>
      <c r="DI143" s="81">
        <v>0</v>
      </c>
      <c r="DJ143" s="81">
        <v>0</v>
      </c>
      <c r="DK143" s="81">
        <v>0</v>
      </c>
      <c r="DL143" s="81">
        <v>0</v>
      </c>
      <c r="DM143" s="81">
        <v>0</v>
      </c>
      <c r="DN143" s="81">
        <v>0</v>
      </c>
      <c r="DO143" s="81">
        <v>0</v>
      </c>
      <c r="DP143" s="81">
        <v>1</v>
      </c>
      <c r="DQ143" s="81">
        <v>0</v>
      </c>
      <c r="DR143" s="81">
        <v>0</v>
      </c>
      <c r="DS143" s="81">
        <v>0</v>
      </c>
      <c r="DT143" s="81">
        <v>1</v>
      </c>
      <c r="DU143" s="81">
        <v>1</v>
      </c>
      <c r="DV143" s="81">
        <v>0</v>
      </c>
      <c r="DW143" s="81">
        <v>0</v>
      </c>
    </row>
    <row r="144" spans="1:127" x14ac:dyDescent="0.25">
      <c r="A144" s="58" t="s">
        <v>654</v>
      </c>
      <c r="B144" s="58" t="s">
        <v>655</v>
      </c>
      <c r="C144" s="58" t="s">
        <v>656</v>
      </c>
      <c r="D144" s="59">
        <v>21300</v>
      </c>
      <c r="E144" s="59" t="str">
        <f>VLOOKUP(C144,Data_PulledFromUniProt!$B$2:$E$782,4,FALSE)</f>
        <v>MVMLLLLLSALAGLFGAAEGQAFHLGKCPNPPVQENFDVNKYLGRWYEIEKIPTTFENGRCIQANYSLMENGKIKVLNQELRADGTVNQIEGEATPVNLTEPAKLEVKFSWFMPSAPYWILATDYENYALVYSCTCIIQLFHVDFAWILARNPNLPPETVDSLKNILTSNNIDVKKMTVTDQVNCPKLS</v>
      </c>
      <c r="F144" s="58">
        <v>5.0999999999999996</v>
      </c>
      <c r="G144" s="81">
        <v>1</v>
      </c>
      <c r="H144" s="81">
        <v>0</v>
      </c>
      <c r="I144" s="81">
        <v>0</v>
      </c>
      <c r="J144" s="81">
        <v>0</v>
      </c>
      <c r="K144" s="81">
        <v>0</v>
      </c>
      <c r="L144" s="81">
        <v>0</v>
      </c>
      <c r="M144" s="81">
        <v>0</v>
      </c>
      <c r="N144" s="81">
        <v>0</v>
      </c>
      <c r="O144" s="81">
        <v>0</v>
      </c>
      <c r="P144" s="81">
        <v>0</v>
      </c>
      <c r="Q144" s="81">
        <v>2</v>
      </c>
      <c r="R144" s="81">
        <v>0</v>
      </c>
      <c r="S144" s="81">
        <v>0</v>
      </c>
      <c r="T144" s="81">
        <v>0</v>
      </c>
      <c r="U144" s="81">
        <v>0</v>
      </c>
      <c r="V144" s="81">
        <v>0</v>
      </c>
      <c r="W144" s="81">
        <v>0</v>
      </c>
      <c r="X144" s="81">
        <v>0</v>
      </c>
      <c r="Y144" s="81">
        <v>0</v>
      </c>
      <c r="Z144" s="81">
        <v>3</v>
      </c>
      <c r="AA144" s="81">
        <v>0</v>
      </c>
      <c r="AB144" s="81">
        <v>0</v>
      </c>
      <c r="AC144" s="81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1">
        <v>0</v>
      </c>
      <c r="AJ144" s="81">
        <v>0</v>
      </c>
      <c r="AK144" s="81">
        <v>0</v>
      </c>
      <c r="AL144" s="81">
        <v>0</v>
      </c>
      <c r="AM144" s="81">
        <v>0</v>
      </c>
      <c r="AN144" s="81">
        <v>0</v>
      </c>
      <c r="AO144" s="81">
        <v>0</v>
      </c>
      <c r="AP144" s="81">
        <v>0</v>
      </c>
      <c r="AQ144" s="81">
        <v>0</v>
      </c>
      <c r="AR144" s="81">
        <v>0</v>
      </c>
      <c r="AS144" s="81">
        <v>0</v>
      </c>
      <c r="AT144" s="81">
        <v>5</v>
      </c>
      <c r="AU144" s="81">
        <v>4</v>
      </c>
      <c r="AV144" s="81">
        <v>0</v>
      </c>
      <c r="AW144" s="81">
        <v>0</v>
      </c>
      <c r="AX144" s="81">
        <v>2</v>
      </c>
      <c r="AY144" s="81">
        <v>0</v>
      </c>
      <c r="AZ144" s="81">
        <v>0</v>
      </c>
      <c r="BA144" s="81">
        <v>0</v>
      </c>
      <c r="BB144" s="81">
        <v>0</v>
      </c>
      <c r="BC144" s="81">
        <v>0</v>
      </c>
      <c r="BD144" s="81">
        <v>0</v>
      </c>
      <c r="BE144" s="81">
        <v>0</v>
      </c>
      <c r="BF144" s="81">
        <v>0</v>
      </c>
      <c r="BG144" s="81">
        <v>0</v>
      </c>
      <c r="BH144" s="81">
        <v>0</v>
      </c>
      <c r="BI144" s="81">
        <v>0</v>
      </c>
      <c r="BJ144" s="81">
        <v>0</v>
      </c>
      <c r="BK144" s="81">
        <v>0</v>
      </c>
      <c r="BL144" s="81">
        <v>0</v>
      </c>
      <c r="BM144" s="81">
        <v>6</v>
      </c>
      <c r="BN144" s="81">
        <v>0</v>
      </c>
      <c r="BO144" s="81">
        <v>0</v>
      </c>
      <c r="BP144" s="81">
        <v>0</v>
      </c>
      <c r="BQ144" s="81">
        <v>0</v>
      </c>
      <c r="BR144" s="81">
        <v>0</v>
      </c>
      <c r="BS144" s="81">
        <v>0</v>
      </c>
      <c r="BT144" s="81">
        <v>0</v>
      </c>
      <c r="BU144" s="81">
        <v>0</v>
      </c>
      <c r="BV144" s="81">
        <v>0</v>
      </c>
      <c r="BW144" s="81">
        <v>0</v>
      </c>
      <c r="BX144" s="81">
        <v>0</v>
      </c>
      <c r="BY144" s="81">
        <v>2</v>
      </c>
      <c r="BZ144" s="81">
        <v>0</v>
      </c>
      <c r="CA144" s="81">
        <v>0</v>
      </c>
      <c r="CB144" s="81">
        <v>0</v>
      </c>
      <c r="CC144" s="81">
        <v>0</v>
      </c>
      <c r="CD144" s="81">
        <v>0</v>
      </c>
      <c r="CE144" s="81">
        <v>0</v>
      </c>
      <c r="CF144" s="81">
        <v>0</v>
      </c>
      <c r="CG144" s="81">
        <v>0</v>
      </c>
      <c r="CH144" s="81">
        <v>0</v>
      </c>
      <c r="CI144" s="81">
        <v>0</v>
      </c>
      <c r="CJ144" s="81">
        <v>0</v>
      </c>
      <c r="CK144" s="81">
        <v>0</v>
      </c>
      <c r="CL144" s="81">
        <v>0</v>
      </c>
      <c r="CM144" s="81">
        <v>0</v>
      </c>
      <c r="CN144" s="81">
        <v>0</v>
      </c>
      <c r="CO144" s="81">
        <v>0</v>
      </c>
      <c r="CP144" s="81">
        <v>1</v>
      </c>
      <c r="CQ144" s="81">
        <v>0</v>
      </c>
      <c r="CR144" s="81">
        <v>0</v>
      </c>
      <c r="CS144" s="81">
        <v>0</v>
      </c>
      <c r="CT144" s="81">
        <v>0</v>
      </c>
      <c r="CU144" s="81">
        <v>0</v>
      </c>
      <c r="CV144" s="81">
        <v>0</v>
      </c>
      <c r="CW144" s="81">
        <v>0</v>
      </c>
      <c r="CX144" s="81">
        <v>0</v>
      </c>
      <c r="CY144" s="81">
        <v>0</v>
      </c>
      <c r="CZ144" s="81">
        <v>0</v>
      </c>
      <c r="DA144" s="81">
        <v>0</v>
      </c>
      <c r="DB144" s="81">
        <v>0</v>
      </c>
      <c r="DC144" s="81">
        <v>0</v>
      </c>
      <c r="DD144" s="81">
        <v>0</v>
      </c>
      <c r="DE144" s="81">
        <v>0</v>
      </c>
      <c r="DF144" s="81">
        <v>0</v>
      </c>
      <c r="DG144" s="81">
        <v>0</v>
      </c>
      <c r="DH144" s="81">
        <v>0</v>
      </c>
      <c r="DI144" s="81">
        <v>0</v>
      </c>
      <c r="DJ144" s="81">
        <v>0</v>
      </c>
      <c r="DK144" s="81">
        <v>3</v>
      </c>
      <c r="DL144" s="81">
        <v>0</v>
      </c>
      <c r="DM144" s="81">
        <v>0</v>
      </c>
      <c r="DN144" s="81">
        <v>1</v>
      </c>
      <c r="DO144" s="81">
        <v>0</v>
      </c>
      <c r="DP144" s="81">
        <v>0</v>
      </c>
      <c r="DQ144" s="81">
        <v>0</v>
      </c>
      <c r="DR144" s="81">
        <v>0</v>
      </c>
      <c r="DS144" s="81">
        <v>3</v>
      </c>
      <c r="DT144" s="81">
        <v>0</v>
      </c>
      <c r="DU144" s="81">
        <v>0</v>
      </c>
      <c r="DV144" s="81">
        <v>0</v>
      </c>
      <c r="DW144" s="81">
        <v>2</v>
      </c>
    </row>
    <row r="145" spans="1:127" x14ac:dyDescent="0.25">
      <c r="A145" s="58" t="s">
        <v>657</v>
      </c>
      <c r="B145" s="58" t="s">
        <v>658</v>
      </c>
      <c r="C145" s="58" t="s">
        <v>659</v>
      </c>
      <c r="D145" s="59">
        <v>10800</v>
      </c>
      <c r="E145" s="59" t="str">
        <f>VLOOKUP(C145,Data_PulledFromUniProt!$B$2:$E$782,4,FALSE)</f>
        <v>MLTELEKALNSIIDVYHKYSLIKGNFHAVYRDDLKKLLETECPQYIRKKGADVWFKELDINTDGAVNFQEFLILVIKMGVAAHKKSHEESHKE</v>
      </c>
      <c r="F145" s="58">
        <v>6.39</v>
      </c>
      <c r="G145" s="81">
        <v>0</v>
      </c>
      <c r="H145" s="81">
        <v>0</v>
      </c>
      <c r="I145" s="81">
        <v>0</v>
      </c>
      <c r="J145" s="81">
        <v>0</v>
      </c>
      <c r="K145" s="81">
        <v>0</v>
      </c>
      <c r="L145" s="81">
        <v>2</v>
      </c>
      <c r="M145" s="81">
        <v>0</v>
      </c>
      <c r="N145" s="81">
        <v>0</v>
      </c>
      <c r="O145" s="81">
        <v>0</v>
      </c>
      <c r="P145" s="81">
        <v>0</v>
      </c>
      <c r="Q145" s="81">
        <v>0</v>
      </c>
      <c r="R145" s="81">
        <v>1</v>
      </c>
      <c r="S145" s="81">
        <v>2</v>
      </c>
      <c r="T145" s="81">
        <v>0</v>
      </c>
      <c r="U145" s="81">
        <v>0</v>
      </c>
      <c r="V145" s="81">
        <v>0</v>
      </c>
      <c r="W145" s="81">
        <v>0.66700000000000004</v>
      </c>
      <c r="X145" s="81">
        <v>0</v>
      </c>
      <c r="Y145" s="81">
        <v>0</v>
      </c>
      <c r="Z145" s="81">
        <v>0</v>
      </c>
      <c r="AA145" s="81">
        <v>0</v>
      </c>
      <c r="AB145" s="81">
        <v>0</v>
      </c>
      <c r="AC145" s="81">
        <v>0</v>
      </c>
      <c r="AD145" s="81">
        <v>0</v>
      </c>
      <c r="AE145" s="81">
        <v>0</v>
      </c>
      <c r="AF145" s="81">
        <v>0</v>
      </c>
      <c r="AG145" s="81">
        <v>0</v>
      </c>
      <c r="AH145" s="81">
        <v>0</v>
      </c>
      <c r="AI145" s="81">
        <v>0</v>
      </c>
      <c r="AJ145" s="81">
        <v>0</v>
      </c>
      <c r="AK145" s="81">
        <v>2</v>
      </c>
      <c r="AL145" s="81">
        <v>3</v>
      </c>
      <c r="AM145" s="81">
        <v>0</v>
      </c>
      <c r="AN145" s="81">
        <v>0</v>
      </c>
      <c r="AO145" s="81">
        <v>0</v>
      </c>
      <c r="AP145" s="81">
        <v>0</v>
      </c>
      <c r="AQ145" s="81">
        <v>0</v>
      </c>
      <c r="AR145" s="81">
        <v>0</v>
      </c>
      <c r="AS145" s="81">
        <v>0</v>
      </c>
      <c r="AT145" s="81">
        <v>0</v>
      </c>
      <c r="AU145" s="81">
        <v>0</v>
      </c>
      <c r="AV145" s="81">
        <v>0</v>
      </c>
      <c r="AW145" s="81">
        <v>0</v>
      </c>
      <c r="AX145" s="81">
        <v>0</v>
      </c>
      <c r="AY145" s="81">
        <v>0</v>
      </c>
      <c r="AZ145" s="81">
        <v>0</v>
      </c>
      <c r="BA145" s="81">
        <v>0</v>
      </c>
      <c r="BB145" s="81">
        <v>0</v>
      </c>
      <c r="BC145" s="81">
        <v>0</v>
      </c>
      <c r="BD145" s="81">
        <v>0</v>
      </c>
      <c r="BE145" s="81">
        <v>0</v>
      </c>
      <c r="BF145" s="81">
        <v>0</v>
      </c>
      <c r="BG145" s="81">
        <v>0</v>
      </c>
      <c r="BH145" s="81">
        <v>0</v>
      </c>
      <c r="BI145" s="81">
        <v>0</v>
      </c>
      <c r="BJ145" s="81">
        <v>0</v>
      </c>
      <c r="BK145" s="81">
        <v>1</v>
      </c>
      <c r="BL145" s="81">
        <v>0</v>
      </c>
      <c r="BM145" s="81">
        <v>0</v>
      </c>
      <c r="BN145" s="81">
        <v>0</v>
      </c>
      <c r="BO145" s="81">
        <v>1</v>
      </c>
      <c r="BP145" s="81">
        <v>0</v>
      </c>
      <c r="BQ145" s="81">
        <v>0</v>
      </c>
      <c r="BR145" s="81">
        <v>0</v>
      </c>
      <c r="BS145" s="81">
        <v>1</v>
      </c>
      <c r="BT145" s="81">
        <v>0</v>
      </c>
      <c r="BU145" s="81">
        <v>2</v>
      </c>
      <c r="BV145" s="81">
        <v>0</v>
      </c>
      <c r="BW145" s="81">
        <v>0</v>
      </c>
      <c r="BX145" s="81">
        <v>2</v>
      </c>
      <c r="BY145" s="81">
        <v>0</v>
      </c>
      <c r="BZ145" s="81">
        <v>0</v>
      </c>
      <c r="CA145" s="81">
        <v>1</v>
      </c>
      <c r="CB145" s="81">
        <v>0</v>
      </c>
      <c r="CC145" s="81">
        <v>0</v>
      </c>
      <c r="CD145" s="81">
        <v>0</v>
      </c>
      <c r="CE145" s="81">
        <v>0</v>
      </c>
      <c r="CF145" s="81">
        <v>0</v>
      </c>
      <c r="CG145" s="81">
        <v>0</v>
      </c>
      <c r="CH145" s="81">
        <v>0</v>
      </c>
      <c r="CI145" s="81">
        <v>0</v>
      </c>
      <c r="CJ145" s="81">
        <v>0</v>
      </c>
      <c r="CK145" s="81">
        <v>0</v>
      </c>
      <c r="CL145" s="81">
        <v>0</v>
      </c>
      <c r="CM145" s="81">
        <v>0</v>
      </c>
      <c r="CN145" s="81">
        <v>0</v>
      </c>
      <c r="CO145" s="81">
        <v>0</v>
      </c>
      <c r="CP145" s="81">
        <v>0</v>
      </c>
      <c r="CQ145" s="81">
        <v>0</v>
      </c>
      <c r="CR145" s="81">
        <v>0</v>
      </c>
      <c r="CS145" s="81">
        <v>0</v>
      </c>
      <c r="CT145" s="81">
        <v>0</v>
      </c>
      <c r="CU145" s="81">
        <v>0</v>
      </c>
      <c r="CV145" s="81">
        <v>2</v>
      </c>
      <c r="CW145" s="81">
        <v>0</v>
      </c>
      <c r="CX145" s="81">
        <v>0</v>
      </c>
      <c r="CY145" s="81">
        <v>0</v>
      </c>
      <c r="CZ145" s="81">
        <v>0</v>
      </c>
      <c r="DA145" s="81">
        <v>0</v>
      </c>
      <c r="DB145" s="81">
        <v>0</v>
      </c>
      <c r="DC145" s="81">
        <v>0</v>
      </c>
      <c r="DD145" s="81">
        <v>0</v>
      </c>
      <c r="DE145" s="81">
        <v>1</v>
      </c>
      <c r="DF145" s="81">
        <v>0</v>
      </c>
      <c r="DG145" s="81">
        <v>1</v>
      </c>
      <c r="DH145" s="81">
        <v>0</v>
      </c>
      <c r="DI145" s="81">
        <v>0</v>
      </c>
      <c r="DJ145" s="81">
        <v>0</v>
      </c>
      <c r="DK145" s="81">
        <v>1</v>
      </c>
      <c r="DL145" s="81">
        <v>3</v>
      </c>
      <c r="DM145" s="81">
        <v>1</v>
      </c>
      <c r="DN145" s="81">
        <v>0</v>
      </c>
      <c r="DO145" s="81">
        <v>0</v>
      </c>
      <c r="DP145" s="81">
        <v>0</v>
      </c>
      <c r="DQ145" s="81">
        <v>0</v>
      </c>
      <c r="DR145" s="81">
        <v>0</v>
      </c>
      <c r="DS145" s="81">
        <v>0</v>
      </c>
      <c r="DT145" s="81">
        <v>0</v>
      </c>
      <c r="DU145" s="81">
        <v>0</v>
      </c>
      <c r="DV145" s="81">
        <v>0</v>
      </c>
      <c r="DW145" s="81">
        <v>0</v>
      </c>
    </row>
    <row r="146" spans="1:127" x14ac:dyDescent="0.25">
      <c r="A146" s="58" t="s">
        <v>660</v>
      </c>
      <c r="B146" s="58" t="s">
        <v>661</v>
      </c>
      <c r="C146" s="58" t="s">
        <v>662</v>
      </c>
      <c r="D146" s="59">
        <v>54300</v>
      </c>
      <c r="E146" s="59" t="str">
        <f>VLOOKUP(C146,Data_PulledFromUniProt!$B$2:$E$782,4,FALSE)</f>
        <v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v>
      </c>
      <c r="F146" s="58">
        <v>5.81</v>
      </c>
      <c r="G146" s="81">
        <v>0</v>
      </c>
      <c r="H146" s="81">
        <v>0</v>
      </c>
      <c r="I146" s="81">
        <v>0</v>
      </c>
      <c r="J146" s="81">
        <v>0</v>
      </c>
      <c r="K146" s="81">
        <v>0</v>
      </c>
      <c r="L146" s="81">
        <v>0</v>
      </c>
      <c r="M146" s="81">
        <v>0</v>
      </c>
      <c r="N146" s="81">
        <v>0</v>
      </c>
      <c r="O146" s="81">
        <v>0</v>
      </c>
      <c r="P146" s="81">
        <v>2.5</v>
      </c>
      <c r="Q146" s="81">
        <v>0</v>
      </c>
      <c r="R146" s="81">
        <v>0</v>
      </c>
      <c r="S146" s="81">
        <v>0</v>
      </c>
      <c r="T146" s="81">
        <v>0</v>
      </c>
      <c r="U146" s="81">
        <v>0</v>
      </c>
      <c r="V146" s="81">
        <v>1</v>
      </c>
      <c r="W146" s="81">
        <v>0</v>
      </c>
      <c r="X146" s="81">
        <v>0</v>
      </c>
      <c r="Y146" s="81">
        <v>0</v>
      </c>
      <c r="Z146" s="81">
        <v>0</v>
      </c>
      <c r="AA146" s="81">
        <v>0</v>
      </c>
      <c r="AB146" s="81">
        <v>0</v>
      </c>
      <c r="AC146" s="81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1">
        <v>0</v>
      </c>
      <c r="AJ146" s="81">
        <v>0</v>
      </c>
      <c r="AK146" s="81">
        <v>0</v>
      </c>
      <c r="AL146" s="81">
        <v>0</v>
      </c>
      <c r="AM146" s="81">
        <v>0</v>
      </c>
      <c r="AN146" s="81">
        <v>0</v>
      </c>
      <c r="AO146" s="81">
        <v>0</v>
      </c>
      <c r="AP146" s="81">
        <v>0.5</v>
      </c>
      <c r="AQ146" s="81">
        <v>0</v>
      </c>
      <c r="AR146" s="81">
        <v>0</v>
      </c>
      <c r="AS146" s="81">
        <v>0</v>
      </c>
      <c r="AT146" s="81">
        <v>0</v>
      </c>
      <c r="AU146" s="81">
        <v>0</v>
      </c>
      <c r="AV146" s="81">
        <v>0</v>
      </c>
      <c r="AW146" s="81">
        <v>0</v>
      </c>
      <c r="AX146" s="81">
        <v>0</v>
      </c>
      <c r="AY146" s="81">
        <v>0</v>
      </c>
      <c r="AZ146" s="81">
        <v>0</v>
      </c>
      <c r="BA146" s="81">
        <v>0</v>
      </c>
      <c r="BB146" s="81">
        <v>0</v>
      </c>
      <c r="BC146" s="81">
        <v>0</v>
      </c>
      <c r="BD146" s="81">
        <v>0</v>
      </c>
      <c r="BE146" s="81">
        <v>0</v>
      </c>
      <c r="BF146" s="81">
        <v>0</v>
      </c>
      <c r="BG146" s="81">
        <v>0</v>
      </c>
      <c r="BH146" s="81">
        <v>0</v>
      </c>
      <c r="BI146" s="81">
        <v>0</v>
      </c>
      <c r="BJ146" s="81">
        <v>0</v>
      </c>
      <c r="BK146" s="81">
        <v>0</v>
      </c>
      <c r="BL146" s="81">
        <v>0</v>
      </c>
      <c r="BM146" s="81">
        <v>0</v>
      </c>
      <c r="BN146" s="81">
        <v>0</v>
      </c>
      <c r="BO146" s="81">
        <v>0</v>
      </c>
      <c r="BP146" s="81">
        <v>0</v>
      </c>
      <c r="BQ146" s="81">
        <v>0</v>
      </c>
      <c r="BR146" s="81">
        <v>0</v>
      </c>
      <c r="BS146" s="81">
        <v>0</v>
      </c>
      <c r="BT146" s="81">
        <v>0</v>
      </c>
      <c r="BU146" s="81">
        <v>0</v>
      </c>
      <c r="BV146" s="81">
        <v>0</v>
      </c>
      <c r="BW146" s="81">
        <v>0</v>
      </c>
      <c r="BX146" s="81">
        <v>0</v>
      </c>
      <c r="BY146" s="81">
        <v>0</v>
      </c>
      <c r="BZ146" s="81">
        <v>0</v>
      </c>
      <c r="CA146" s="81">
        <v>0</v>
      </c>
      <c r="CB146" s="81">
        <v>0</v>
      </c>
      <c r="CC146" s="81">
        <v>0</v>
      </c>
      <c r="CD146" s="81">
        <v>0</v>
      </c>
      <c r="CE146" s="81">
        <v>0</v>
      </c>
      <c r="CF146" s="81">
        <v>0</v>
      </c>
      <c r="CG146" s="81">
        <v>0</v>
      </c>
      <c r="CH146" s="81">
        <v>0</v>
      </c>
      <c r="CI146" s="81">
        <v>0</v>
      </c>
      <c r="CJ146" s="81">
        <v>0</v>
      </c>
      <c r="CK146" s="81">
        <v>0</v>
      </c>
      <c r="CL146" s="81">
        <v>0</v>
      </c>
      <c r="CM146" s="81">
        <v>0</v>
      </c>
      <c r="CN146" s="81">
        <v>0</v>
      </c>
      <c r="CO146" s="81">
        <v>0</v>
      </c>
      <c r="CP146" s="81">
        <v>0</v>
      </c>
      <c r="CQ146" s="81">
        <v>0</v>
      </c>
      <c r="CR146" s="81">
        <v>0</v>
      </c>
      <c r="CS146" s="81">
        <v>0</v>
      </c>
      <c r="CT146" s="81">
        <v>0</v>
      </c>
      <c r="CU146" s="81">
        <v>0</v>
      </c>
      <c r="CV146" s="81">
        <v>0</v>
      </c>
      <c r="CW146" s="81">
        <v>0</v>
      </c>
      <c r="CX146" s="81">
        <v>0</v>
      </c>
      <c r="CY146" s="81">
        <v>0</v>
      </c>
      <c r="CZ146" s="81">
        <v>0</v>
      </c>
      <c r="DA146" s="81">
        <v>0</v>
      </c>
      <c r="DB146" s="81">
        <v>0</v>
      </c>
      <c r="DC146" s="81">
        <v>0</v>
      </c>
      <c r="DD146" s="81">
        <v>0</v>
      </c>
      <c r="DE146" s="81">
        <v>0</v>
      </c>
      <c r="DF146" s="81">
        <v>0</v>
      </c>
      <c r="DG146" s="81">
        <v>0</v>
      </c>
      <c r="DH146" s="81">
        <v>4</v>
      </c>
      <c r="DI146" s="81">
        <v>7</v>
      </c>
      <c r="DJ146" s="81">
        <v>8</v>
      </c>
      <c r="DK146" s="81">
        <v>12</v>
      </c>
      <c r="DL146" s="81">
        <v>4</v>
      </c>
      <c r="DM146" s="81">
        <v>7</v>
      </c>
      <c r="DN146" s="81">
        <v>8</v>
      </c>
      <c r="DO146" s="81">
        <v>4</v>
      </c>
      <c r="DP146" s="81">
        <v>5</v>
      </c>
      <c r="DQ146" s="81">
        <v>0</v>
      </c>
      <c r="DR146" s="81">
        <v>10</v>
      </c>
      <c r="DS146" s="81">
        <v>9</v>
      </c>
      <c r="DT146" s="81">
        <v>11</v>
      </c>
      <c r="DU146" s="81">
        <v>6</v>
      </c>
      <c r="DV146" s="81">
        <v>6</v>
      </c>
      <c r="DW146" s="81">
        <v>3</v>
      </c>
    </row>
    <row r="147" spans="1:127" x14ac:dyDescent="0.25">
      <c r="A147" s="58" t="s">
        <v>663</v>
      </c>
      <c r="B147" s="58" t="s">
        <v>664</v>
      </c>
      <c r="C147" s="58" t="s">
        <v>665</v>
      </c>
      <c r="D147" s="59">
        <v>35100</v>
      </c>
      <c r="E147" s="59" t="str">
        <f>VLOOKUP(C147,Data_PulledFromUniProt!$B$2:$E$782,4,FALSE)</f>
        <v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v>
      </c>
      <c r="F147" s="58">
        <v>6.39</v>
      </c>
      <c r="G147" s="81">
        <v>0</v>
      </c>
      <c r="H147" s="81">
        <v>0</v>
      </c>
      <c r="I147" s="81">
        <v>0</v>
      </c>
      <c r="J147" s="81">
        <v>0</v>
      </c>
      <c r="K147" s="81">
        <v>0</v>
      </c>
      <c r="L147" s="81">
        <v>0</v>
      </c>
      <c r="M147" s="81">
        <v>0</v>
      </c>
      <c r="N147" s="81">
        <v>0</v>
      </c>
      <c r="O147" s="81">
        <v>0</v>
      </c>
      <c r="P147" s="81">
        <v>0</v>
      </c>
      <c r="Q147" s="81">
        <v>0</v>
      </c>
      <c r="R147" s="81">
        <v>0</v>
      </c>
      <c r="S147" s="81">
        <v>0</v>
      </c>
      <c r="T147" s="81">
        <v>0</v>
      </c>
      <c r="U147" s="81">
        <v>0</v>
      </c>
      <c r="V147" s="81">
        <v>0</v>
      </c>
      <c r="W147" s="81">
        <v>1.33</v>
      </c>
      <c r="X147" s="81">
        <v>3</v>
      </c>
      <c r="Y147" s="81">
        <v>0</v>
      </c>
      <c r="Z147" s="81">
        <v>0</v>
      </c>
      <c r="AA147" s="81">
        <v>0</v>
      </c>
      <c r="AB147" s="81">
        <v>0</v>
      </c>
      <c r="AC147" s="81">
        <v>0</v>
      </c>
      <c r="AD147" s="81">
        <v>1</v>
      </c>
      <c r="AE147" s="81">
        <v>0</v>
      </c>
      <c r="AF147" s="81">
        <v>0</v>
      </c>
      <c r="AG147" s="81">
        <v>0</v>
      </c>
      <c r="AH147" s="81">
        <v>0</v>
      </c>
      <c r="AI147" s="81">
        <v>0</v>
      </c>
      <c r="AJ147" s="81">
        <v>0</v>
      </c>
      <c r="AK147" s="81">
        <v>0</v>
      </c>
      <c r="AL147" s="81">
        <v>0</v>
      </c>
      <c r="AM147" s="81">
        <v>0</v>
      </c>
      <c r="AN147" s="81">
        <v>0</v>
      </c>
      <c r="AO147" s="81">
        <v>0</v>
      </c>
      <c r="AP147" s="81">
        <v>0</v>
      </c>
      <c r="AQ147" s="81">
        <v>0</v>
      </c>
      <c r="AR147" s="81">
        <v>0</v>
      </c>
      <c r="AS147" s="81">
        <v>0.5</v>
      </c>
      <c r="AT147" s="81">
        <v>0</v>
      </c>
      <c r="AU147" s="81">
        <v>0</v>
      </c>
      <c r="AV147" s="81">
        <v>0</v>
      </c>
      <c r="AW147" s="81">
        <v>0</v>
      </c>
      <c r="AX147" s="81">
        <v>0</v>
      </c>
      <c r="AY147" s="81">
        <v>0</v>
      </c>
      <c r="AZ147" s="81">
        <v>4</v>
      </c>
      <c r="BA147" s="81">
        <v>0</v>
      </c>
      <c r="BB147" s="81">
        <v>0</v>
      </c>
      <c r="BC147" s="81">
        <v>0</v>
      </c>
      <c r="BD147" s="81">
        <v>0</v>
      </c>
      <c r="BE147" s="81">
        <v>0</v>
      </c>
      <c r="BF147" s="81">
        <v>0</v>
      </c>
      <c r="BG147" s="81">
        <v>0</v>
      </c>
      <c r="BH147" s="81">
        <v>5</v>
      </c>
      <c r="BI147" s="81">
        <v>0</v>
      </c>
      <c r="BJ147" s="81">
        <v>0</v>
      </c>
      <c r="BK147" s="81">
        <v>0</v>
      </c>
      <c r="BL147" s="81">
        <v>0</v>
      </c>
      <c r="BM147" s="81">
        <v>0</v>
      </c>
      <c r="BN147" s="81">
        <v>0</v>
      </c>
      <c r="BO147" s="81">
        <v>0</v>
      </c>
      <c r="BP147" s="81">
        <v>0</v>
      </c>
      <c r="BQ147" s="81">
        <v>0</v>
      </c>
      <c r="BR147" s="81">
        <v>0</v>
      </c>
      <c r="BS147" s="81">
        <v>0</v>
      </c>
      <c r="BT147" s="81">
        <v>0</v>
      </c>
      <c r="BU147" s="81">
        <v>0</v>
      </c>
      <c r="BV147" s="81">
        <v>0</v>
      </c>
      <c r="BW147" s="81">
        <v>0</v>
      </c>
      <c r="BX147" s="81">
        <v>0</v>
      </c>
      <c r="BY147" s="81">
        <v>0</v>
      </c>
      <c r="BZ147" s="81">
        <v>0</v>
      </c>
      <c r="CA147" s="81">
        <v>0</v>
      </c>
      <c r="CB147" s="81">
        <v>1</v>
      </c>
      <c r="CC147" s="81">
        <v>0</v>
      </c>
      <c r="CD147" s="81">
        <v>0</v>
      </c>
      <c r="CE147" s="81">
        <v>0</v>
      </c>
      <c r="CF147" s="81">
        <v>0</v>
      </c>
      <c r="CG147" s="81">
        <v>0</v>
      </c>
      <c r="CH147" s="81">
        <v>0</v>
      </c>
      <c r="CI147" s="81">
        <v>0</v>
      </c>
      <c r="CJ147" s="81">
        <v>0</v>
      </c>
      <c r="CK147" s="81">
        <v>0</v>
      </c>
      <c r="CL147" s="81">
        <v>6</v>
      </c>
      <c r="CM147" s="81">
        <v>0</v>
      </c>
      <c r="CN147" s="81">
        <v>4</v>
      </c>
      <c r="CO147" s="81">
        <v>0</v>
      </c>
      <c r="CP147" s="81">
        <v>0</v>
      </c>
      <c r="CQ147" s="81">
        <v>0</v>
      </c>
      <c r="CR147" s="81">
        <v>1</v>
      </c>
      <c r="CS147" s="81">
        <v>0</v>
      </c>
      <c r="CT147" s="81">
        <v>0</v>
      </c>
      <c r="CU147" s="81">
        <v>0</v>
      </c>
      <c r="CV147" s="81">
        <v>0</v>
      </c>
      <c r="CW147" s="81">
        <v>0</v>
      </c>
      <c r="CX147" s="81">
        <v>0</v>
      </c>
      <c r="CY147" s="81">
        <v>0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2</v>
      </c>
      <c r="DF147" s="81">
        <v>0</v>
      </c>
      <c r="DG147" s="81">
        <v>0</v>
      </c>
      <c r="DH147" s="81">
        <v>0</v>
      </c>
      <c r="DI147" s="81">
        <v>1</v>
      </c>
      <c r="DJ147" s="81">
        <v>0</v>
      </c>
      <c r="DK147" s="81">
        <v>0</v>
      </c>
      <c r="DL147" s="81">
        <v>0</v>
      </c>
      <c r="DM147" s="81">
        <v>0</v>
      </c>
      <c r="DN147" s="81">
        <v>0</v>
      </c>
      <c r="DO147" s="81">
        <v>0</v>
      </c>
      <c r="DP147" s="81">
        <v>0</v>
      </c>
      <c r="DQ147" s="81">
        <v>0</v>
      </c>
      <c r="DR147" s="81">
        <v>0</v>
      </c>
      <c r="DS147" s="81">
        <v>0</v>
      </c>
      <c r="DT147" s="81">
        <v>0</v>
      </c>
      <c r="DU147" s="81">
        <v>0</v>
      </c>
      <c r="DV147" s="81">
        <v>5</v>
      </c>
      <c r="DW147" s="81">
        <v>0</v>
      </c>
    </row>
    <row r="148" spans="1:127" x14ac:dyDescent="0.25">
      <c r="A148" s="58" t="s">
        <v>666</v>
      </c>
      <c r="B148" s="58" t="s">
        <v>667</v>
      </c>
      <c r="C148" s="58" t="s">
        <v>668</v>
      </c>
      <c r="D148" s="59">
        <v>34000</v>
      </c>
      <c r="E148" s="59" t="str">
        <f>VLOOKUP(C148,Data_PulledFromUniProt!$B$2:$E$782,4,FALSE)</f>
        <v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v>
      </c>
      <c r="F148" s="58">
        <v>6.39</v>
      </c>
      <c r="G148" s="81">
        <v>0</v>
      </c>
      <c r="H148" s="81">
        <v>0</v>
      </c>
      <c r="I148" s="81">
        <v>0</v>
      </c>
      <c r="J148" s="81">
        <v>0</v>
      </c>
      <c r="K148" s="81">
        <v>0</v>
      </c>
      <c r="L148" s="81">
        <v>0</v>
      </c>
      <c r="M148" s="81">
        <v>0</v>
      </c>
      <c r="N148" s="81">
        <v>0</v>
      </c>
      <c r="O148" s="81">
        <v>0</v>
      </c>
      <c r="P148" s="81">
        <v>0</v>
      </c>
      <c r="Q148" s="81">
        <v>0</v>
      </c>
      <c r="R148" s="81">
        <v>0</v>
      </c>
      <c r="S148" s="81">
        <v>0</v>
      </c>
      <c r="T148" s="81">
        <v>0</v>
      </c>
      <c r="U148" s="81">
        <v>0</v>
      </c>
      <c r="V148" s="81">
        <v>1</v>
      </c>
      <c r="W148" s="81">
        <v>0</v>
      </c>
      <c r="X148" s="81">
        <v>0</v>
      </c>
      <c r="Y148" s="81">
        <v>0</v>
      </c>
      <c r="Z148" s="81">
        <v>0</v>
      </c>
      <c r="AA148" s="81">
        <v>0</v>
      </c>
      <c r="AB148" s="81">
        <v>0</v>
      </c>
      <c r="AC148" s="81">
        <v>0</v>
      </c>
      <c r="AD148" s="81">
        <v>0</v>
      </c>
      <c r="AE148" s="81">
        <v>0</v>
      </c>
      <c r="AF148" s="81">
        <v>0</v>
      </c>
      <c r="AG148" s="81">
        <v>0</v>
      </c>
      <c r="AH148" s="81">
        <v>0</v>
      </c>
      <c r="AI148" s="81">
        <v>0</v>
      </c>
      <c r="AJ148" s="81">
        <v>0</v>
      </c>
      <c r="AK148" s="81">
        <v>0</v>
      </c>
      <c r="AL148" s="81">
        <v>0</v>
      </c>
      <c r="AM148" s="81">
        <v>0</v>
      </c>
      <c r="AN148" s="81">
        <v>0</v>
      </c>
      <c r="AO148" s="81">
        <v>0</v>
      </c>
      <c r="AP148" s="81">
        <v>0</v>
      </c>
      <c r="AQ148" s="81">
        <v>0</v>
      </c>
      <c r="AR148" s="81">
        <v>0</v>
      </c>
      <c r="AS148" s="81">
        <v>0</v>
      </c>
      <c r="AT148" s="81">
        <v>0</v>
      </c>
      <c r="AU148" s="81">
        <v>0</v>
      </c>
      <c r="AV148" s="81">
        <v>0</v>
      </c>
      <c r="AW148" s="81">
        <v>0</v>
      </c>
      <c r="AX148" s="81">
        <v>0</v>
      </c>
      <c r="AY148" s="81">
        <v>0</v>
      </c>
      <c r="AZ148" s="81">
        <v>31</v>
      </c>
      <c r="BA148" s="81">
        <v>0</v>
      </c>
      <c r="BB148" s="81">
        <v>0</v>
      </c>
      <c r="BC148" s="81">
        <v>0</v>
      </c>
      <c r="BD148" s="81">
        <v>0</v>
      </c>
      <c r="BE148" s="81">
        <v>0</v>
      </c>
      <c r="BF148" s="81">
        <v>0</v>
      </c>
      <c r="BG148" s="81">
        <v>0</v>
      </c>
      <c r="BH148" s="81">
        <v>31</v>
      </c>
      <c r="BI148" s="81">
        <v>25</v>
      </c>
      <c r="BJ148" s="81">
        <v>0</v>
      </c>
      <c r="BK148" s="81">
        <v>0</v>
      </c>
      <c r="BL148" s="81">
        <v>0</v>
      </c>
      <c r="BM148" s="81">
        <v>0</v>
      </c>
      <c r="BN148" s="81">
        <v>0</v>
      </c>
      <c r="BO148" s="81">
        <v>0</v>
      </c>
      <c r="BP148" s="81">
        <v>0</v>
      </c>
      <c r="BQ148" s="81">
        <v>0</v>
      </c>
      <c r="BR148" s="81">
        <v>0</v>
      </c>
      <c r="BS148" s="81">
        <v>0</v>
      </c>
      <c r="BT148" s="81">
        <v>0</v>
      </c>
      <c r="BU148" s="81">
        <v>0</v>
      </c>
      <c r="BV148" s="81">
        <v>0</v>
      </c>
      <c r="BW148" s="81">
        <v>0</v>
      </c>
      <c r="BX148" s="81">
        <v>0</v>
      </c>
      <c r="BY148" s="81">
        <v>0</v>
      </c>
      <c r="BZ148" s="81">
        <v>0</v>
      </c>
      <c r="CA148" s="81">
        <v>0</v>
      </c>
      <c r="CB148" s="81">
        <v>0</v>
      </c>
      <c r="CC148" s="81">
        <v>1</v>
      </c>
      <c r="CD148" s="81">
        <v>0</v>
      </c>
      <c r="CE148" s="81">
        <v>2</v>
      </c>
      <c r="CF148" s="81">
        <v>0</v>
      </c>
      <c r="CG148" s="81">
        <v>0</v>
      </c>
      <c r="CH148" s="81">
        <v>0</v>
      </c>
      <c r="CI148" s="81">
        <v>0</v>
      </c>
      <c r="CJ148" s="81">
        <v>1</v>
      </c>
      <c r="CK148" s="81">
        <v>0</v>
      </c>
      <c r="CL148" s="81">
        <v>0</v>
      </c>
      <c r="CM148" s="81">
        <v>0</v>
      </c>
      <c r="CN148" s="81">
        <v>0</v>
      </c>
      <c r="CO148" s="81">
        <v>0</v>
      </c>
      <c r="CP148" s="81">
        <v>0</v>
      </c>
      <c r="CQ148" s="81">
        <v>0</v>
      </c>
      <c r="CR148" s="81">
        <v>0</v>
      </c>
      <c r="CS148" s="81">
        <v>0</v>
      </c>
      <c r="CT148" s="81">
        <v>0</v>
      </c>
      <c r="CU148" s="81">
        <v>0</v>
      </c>
      <c r="CV148" s="81">
        <v>0</v>
      </c>
      <c r="CW148" s="81">
        <v>0</v>
      </c>
      <c r="CX148" s="81">
        <v>0</v>
      </c>
      <c r="CY148" s="81">
        <v>0</v>
      </c>
      <c r="CZ148" s="81">
        <v>0</v>
      </c>
      <c r="DA148" s="81">
        <v>23</v>
      </c>
      <c r="DB148" s="81">
        <v>0</v>
      </c>
      <c r="DC148" s="81">
        <v>0</v>
      </c>
      <c r="DD148" s="81">
        <v>31</v>
      </c>
      <c r="DE148" s="81">
        <v>0</v>
      </c>
      <c r="DF148" s="81">
        <v>0</v>
      </c>
      <c r="DG148" s="81">
        <v>0</v>
      </c>
      <c r="DH148" s="81">
        <v>0</v>
      </c>
      <c r="DI148" s="81">
        <v>0</v>
      </c>
      <c r="DJ148" s="81">
        <v>0</v>
      </c>
      <c r="DK148" s="81">
        <v>0</v>
      </c>
      <c r="DL148" s="81">
        <v>0</v>
      </c>
      <c r="DM148" s="81">
        <v>0</v>
      </c>
      <c r="DN148" s="81">
        <v>0</v>
      </c>
      <c r="DO148" s="81">
        <v>0</v>
      </c>
      <c r="DP148" s="81">
        <v>0</v>
      </c>
      <c r="DQ148" s="81">
        <v>0</v>
      </c>
      <c r="DR148" s="81">
        <v>0</v>
      </c>
      <c r="DS148" s="81">
        <v>0</v>
      </c>
      <c r="DT148" s="81">
        <v>0</v>
      </c>
      <c r="DU148" s="81">
        <v>0</v>
      </c>
      <c r="DV148" s="81">
        <v>29</v>
      </c>
      <c r="DW148" s="81">
        <v>0</v>
      </c>
    </row>
    <row r="149" spans="1:127" x14ac:dyDescent="0.25">
      <c r="A149" s="58" t="s">
        <v>669</v>
      </c>
      <c r="B149" s="58" t="s">
        <v>670</v>
      </c>
      <c r="C149" s="58" t="s">
        <v>671</v>
      </c>
      <c r="D149" s="59">
        <v>99800</v>
      </c>
      <c r="E149" s="59" t="str">
        <f>VLOOKUP(C149,Data_PulledFromUniProt!$B$2:$E$782,4,FALSE)</f>
        <v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v>
      </c>
      <c r="F149" s="58">
        <v>5.66</v>
      </c>
      <c r="G149" s="81">
        <v>0</v>
      </c>
      <c r="H149" s="81">
        <v>0</v>
      </c>
      <c r="I149" s="81">
        <v>0</v>
      </c>
      <c r="J149" s="81">
        <v>0</v>
      </c>
      <c r="K149" s="81">
        <v>0</v>
      </c>
      <c r="L149" s="81">
        <v>0</v>
      </c>
      <c r="M149" s="81">
        <v>0</v>
      </c>
      <c r="N149" s="81">
        <v>0</v>
      </c>
      <c r="O149" s="81">
        <v>0</v>
      </c>
      <c r="P149" s="81">
        <v>2.5</v>
      </c>
      <c r="Q149" s="81">
        <v>0</v>
      </c>
      <c r="R149" s="81">
        <v>0</v>
      </c>
      <c r="S149" s="81">
        <v>15</v>
      </c>
      <c r="T149" s="81">
        <v>0</v>
      </c>
      <c r="U149" s="81">
        <v>0</v>
      </c>
      <c r="V149" s="81">
        <v>0</v>
      </c>
      <c r="W149" s="81">
        <v>0</v>
      </c>
      <c r="X149" s="81">
        <v>0</v>
      </c>
      <c r="Y149" s="81">
        <v>0</v>
      </c>
      <c r="Z149" s="81">
        <v>0</v>
      </c>
      <c r="AA149" s="81">
        <v>0</v>
      </c>
      <c r="AB149" s="81">
        <v>0</v>
      </c>
      <c r="AC149" s="81">
        <v>0</v>
      </c>
      <c r="AD149" s="81">
        <v>0</v>
      </c>
      <c r="AE149" s="81">
        <v>0</v>
      </c>
      <c r="AF149" s="81">
        <v>0</v>
      </c>
      <c r="AG149" s="81">
        <v>0</v>
      </c>
      <c r="AH149" s="81">
        <v>0</v>
      </c>
      <c r="AI149" s="81">
        <v>0</v>
      </c>
      <c r="AJ149" s="81">
        <v>0</v>
      </c>
      <c r="AK149" s="81">
        <v>0</v>
      </c>
      <c r="AL149" s="81">
        <v>0</v>
      </c>
      <c r="AM149" s="81">
        <v>0</v>
      </c>
      <c r="AN149" s="81">
        <v>0</v>
      </c>
      <c r="AO149" s="81">
        <v>0</v>
      </c>
      <c r="AP149" s="81">
        <v>0</v>
      </c>
      <c r="AQ149" s="81">
        <v>59</v>
      </c>
      <c r="AR149" s="81">
        <v>0</v>
      </c>
      <c r="AS149" s="81">
        <v>0</v>
      </c>
      <c r="AT149" s="81">
        <v>0</v>
      </c>
      <c r="AU149" s="81">
        <v>0</v>
      </c>
      <c r="AV149" s="81">
        <v>0</v>
      </c>
      <c r="AW149" s="81">
        <v>0</v>
      </c>
      <c r="AX149" s="81">
        <v>0</v>
      </c>
      <c r="AY149" s="81">
        <v>0</v>
      </c>
      <c r="AZ149" s="81">
        <v>0</v>
      </c>
      <c r="BA149" s="81">
        <v>0</v>
      </c>
      <c r="BB149" s="81">
        <v>10</v>
      </c>
      <c r="BC149" s="81">
        <v>0</v>
      </c>
      <c r="BD149" s="81">
        <v>87</v>
      </c>
      <c r="BE149" s="81">
        <v>0</v>
      </c>
      <c r="BF149" s="81">
        <v>0</v>
      </c>
      <c r="BG149" s="81">
        <v>78</v>
      </c>
      <c r="BH149" s="81">
        <v>0</v>
      </c>
      <c r="BI149" s="81">
        <v>0</v>
      </c>
      <c r="BJ149" s="81">
        <v>0</v>
      </c>
      <c r="BK149" s="81">
        <v>0</v>
      </c>
      <c r="BL149" s="81">
        <v>0</v>
      </c>
      <c r="BM149" s="81">
        <v>0</v>
      </c>
      <c r="BN149" s="81">
        <v>0</v>
      </c>
      <c r="BO149" s="81">
        <v>0</v>
      </c>
      <c r="BP149" s="81">
        <v>0</v>
      </c>
      <c r="BQ149" s="81">
        <v>0</v>
      </c>
      <c r="BR149" s="81">
        <v>0</v>
      </c>
      <c r="BS149" s="81">
        <v>0</v>
      </c>
      <c r="BT149" s="81">
        <v>0</v>
      </c>
      <c r="BU149" s="81">
        <v>0</v>
      </c>
      <c r="BV149" s="81">
        <v>0</v>
      </c>
      <c r="BW149" s="81">
        <v>0</v>
      </c>
      <c r="BX149" s="81">
        <v>29</v>
      </c>
      <c r="BY149" s="81">
        <v>0</v>
      </c>
      <c r="BZ149" s="81">
        <v>0</v>
      </c>
      <c r="CA149" s="81">
        <v>0</v>
      </c>
      <c r="CB149" s="81">
        <v>0</v>
      </c>
      <c r="CC149" s="81">
        <v>0</v>
      </c>
      <c r="CD149" s="81">
        <v>0</v>
      </c>
      <c r="CE149" s="81">
        <v>0</v>
      </c>
      <c r="CF149" s="81">
        <v>127</v>
      </c>
      <c r="CG149" s="81">
        <v>0</v>
      </c>
      <c r="CH149" s="81">
        <v>5</v>
      </c>
      <c r="CI149" s="81">
        <v>0</v>
      </c>
      <c r="CJ149" s="81">
        <v>0</v>
      </c>
      <c r="CK149" s="81">
        <v>0</v>
      </c>
      <c r="CL149" s="81">
        <v>0</v>
      </c>
      <c r="CM149" s="81">
        <v>0</v>
      </c>
      <c r="CN149" s="81">
        <v>0</v>
      </c>
      <c r="CO149" s="81">
        <v>0</v>
      </c>
      <c r="CP149" s="81">
        <v>0</v>
      </c>
      <c r="CQ149" s="81">
        <v>19</v>
      </c>
      <c r="CR149" s="81">
        <v>0</v>
      </c>
      <c r="CS149" s="81">
        <v>0</v>
      </c>
      <c r="CT149" s="81">
        <v>0</v>
      </c>
      <c r="CU149" s="81">
        <v>0</v>
      </c>
      <c r="CV149" s="81">
        <v>0</v>
      </c>
      <c r="CW149" s="81">
        <v>0</v>
      </c>
      <c r="CX149" s="81">
        <v>99</v>
      </c>
      <c r="CY149" s="81">
        <v>0</v>
      </c>
      <c r="CZ149" s="81">
        <v>0</v>
      </c>
      <c r="DA149" s="81">
        <v>0</v>
      </c>
      <c r="DB149" s="81">
        <v>0</v>
      </c>
      <c r="DC149" s="81">
        <v>0</v>
      </c>
      <c r="DD149" s="81">
        <v>0</v>
      </c>
      <c r="DE149" s="81">
        <v>0</v>
      </c>
      <c r="DF149" s="81">
        <v>0</v>
      </c>
      <c r="DG149" s="81">
        <v>3</v>
      </c>
      <c r="DH149" s="81">
        <v>0</v>
      </c>
      <c r="DI149" s="81">
        <v>0</v>
      </c>
      <c r="DJ149" s="81">
        <v>0</v>
      </c>
      <c r="DK149" s="81">
        <v>11</v>
      </c>
      <c r="DL149" s="81">
        <v>0</v>
      </c>
      <c r="DM149" s="81">
        <v>0</v>
      </c>
      <c r="DN149" s="81">
        <v>0</v>
      </c>
      <c r="DO149" s="81">
        <v>0</v>
      </c>
      <c r="DP149" s="81">
        <v>0</v>
      </c>
      <c r="DQ149" s="81">
        <v>0</v>
      </c>
      <c r="DR149" s="81">
        <v>0</v>
      </c>
      <c r="DS149" s="81">
        <v>111</v>
      </c>
      <c r="DT149" s="81">
        <v>1</v>
      </c>
      <c r="DU149" s="81">
        <v>86</v>
      </c>
      <c r="DV149" s="81">
        <v>0</v>
      </c>
      <c r="DW149" s="81">
        <v>0</v>
      </c>
    </row>
    <row r="150" spans="1:127" x14ac:dyDescent="0.25">
      <c r="A150" s="58" t="s">
        <v>672</v>
      </c>
      <c r="B150" s="58" t="s">
        <v>673</v>
      </c>
      <c r="C150" s="58" t="s">
        <v>674</v>
      </c>
      <c r="D150" s="59">
        <v>25000</v>
      </c>
      <c r="E150" s="59" t="str">
        <f>VLOOKUP(C150,Data_PulledFromUniProt!$B$2:$E$782,4,FALSE)</f>
        <v>MEKLLCFLVLTSLSHAFGQTDMSRKAFVFPKESDTSYVSLKAPLTKPLKAFTVCLHFYTELSSTRGYSIFSYATKRQDNEILIFWSKDIGYSFTVGGSEILFEVPEVTVAPVHICTSWESASGIVEFWVDGKPRVRKSLKKGYTVGAEASIILGQEQDSFGGNFEGSQSLVGDIGNVNMWDFVLSPDEINTIYLGGPFSPNVLNWRALKYEVQGEVFTKPQLWP</v>
      </c>
      <c r="F150" s="58">
        <v>5.6</v>
      </c>
      <c r="G150" s="81">
        <v>0</v>
      </c>
      <c r="H150" s="81">
        <v>0</v>
      </c>
      <c r="I150" s="81">
        <v>0</v>
      </c>
      <c r="J150" s="81">
        <v>0</v>
      </c>
      <c r="K150" s="81">
        <v>0</v>
      </c>
      <c r="L150" s="81">
        <v>0</v>
      </c>
      <c r="M150" s="81">
        <v>0</v>
      </c>
      <c r="N150" s="81">
        <v>0</v>
      </c>
      <c r="O150" s="81">
        <v>0</v>
      </c>
      <c r="P150" s="81">
        <v>0</v>
      </c>
      <c r="Q150" s="81">
        <v>0</v>
      </c>
      <c r="R150" s="81">
        <v>0</v>
      </c>
      <c r="S150" s="81">
        <v>0</v>
      </c>
      <c r="T150" s="81">
        <v>0</v>
      </c>
      <c r="U150" s="81">
        <v>0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1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1">
        <v>0</v>
      </c>
      <c r="AJ150" s="81">
        <v>0</v>
      </c>
      <c r="AK150" s="81">
        <v>0</v>
      </c>
      <c r="AL150" s="81">
        <v>0</v>
      </c>
      <c r="AM150" s="81">
        <v>0</v>
      </c>
      <c r="AN150" s="81">
        <v>0</v>
      </c>
      <c r="AO150" s="81">
        <v>0</v>
      </c>
      <c r="AP150" s="81">
        <v>0</v>
      </c>
      <c r="AQ150" s="81">
        <v>0</v>
      </c>
      <c r="AR150" s="81">
        <v>0</v>
      </c>
      <c r="AS150" s="81">
        <v>0</v>
      </c>
      <c r="AT150" s="81">
        <v>0</v>
      </c>
      <c r="AU150" s="81">
        <v>0</v>
      </c>
      <c r="AV150" s="81">
        <v>0</v>
      </c>
      <c r="AW150" s="81">
        <v>0</v>
      </c>
      <c r="AX150" s="81">
        <v>0</v>
      </c>
      <c r="AY150" s="81">
        <v>0</v>
      </c>
      <c r="AZ150" s="81">
        <v>0</v>
      </c>
      <c r="BA150" s="81">
        <v>0</v>
      </c>
      <c r="BB150" s="81">
        <v>0</v>
      </c>
      <c r="BC150" s="81">
        <v>0</v>
      </c>
      <c r="BD150" s="81">
        <v>6</v>
      </c>
      <c r="BE150" s="81">
        <v>0</v>
      </c>
      <c r="BF150" s="81">
        <v>0</v>
      </c>
      <c r="BG150" s="81">
        <v>30.5</v>
      </c>
      <c r="BH150" s="81">
        <v>0</v>
      </c>
      <c r="BI150" s="81">
        <v>0</v>
      </c>
      <c r="BJ150" s="81">
        <v>0</v>
      </c>
      <c r="BK150" s="81">
        <v>0</v>
      </c>
      <c r="BL150" s="81">
        <v>0</v>
      </c>
      <c r="BM150" s="81">
        <v>0</v>
      </c>
      <c r="BN150" s="81">
        <v>0</v>
      </c>
      <c r="BO150" s="81">
        <v>0</v>
      </c>
      <c r="BP150" s="81">
        <v>0</v>
      </c>
      <c r="BQ150" s="81">
        <v>0</v>
      </c>
      <c r="BR150" s="81">
        <v>0</v>
      </c>
      <c r="BS150" s="81">
        <v>0</v>
      </c>
      <c r="BT150" s="81">
        <v>0</v>
      </c>
      <c r="BU150" s="81">
        <v>0</v>
      </c>
      <c r="BV150" s="81">
        <v>0</v>
      </c>
      <c r="BW150" s="81">
        <v>0</v>
      </c>
      <c r="BX150" s="81">
        <v>12</v>
      </c>
      <c r="BY150" s="81">
        <v>0</v>
      </c>
      <c r="BZ150" s="81">
        <v>0</v>
      </c>
      <c r="CA150" s="81">
        <v>0</v>
      </c>
      <c r="CB150" s="81">
        <v>0</v>
      </c>
      <c r="CC150" s="81">
        <v>0</v>
      </c>
      <c r="CD150" s="81">
        <v>0</v>
      </c>
      <c r="CE150" s="81">
        <v>0</v>
      </c>
      <c r="CF150" s="81">
        <v>0</v>
      </c>
      <c r="CG150" s="81">
        <v>0</v>
      </c>
      <c r="CH150" s="81">
        <v>0</v>
      </c>
      <c r="CI150" s="81">
        <v>0</v>
      </c>
      <c r="CJ150" s="81">
        <v>0</v>
      </c>
      <c r="CK150" s="81">
        <v>0</v>
      </c>
      <c r="CL150" s="81">
        <v>0</v>
      </c>
      <c r="CM150" s="81">
        <v>0</v>
      </c>
      <c r="CN150" s="81">
        <v>0</v>
      </c>
      <c r="CO150" s="81">
        <v>0</v>
      </c>
      <c r="CP150" s="81">
        <v>0</v>
      </c>
      <c r="CQ150" s="81">
        <v>11</v>
      </c>
      <c r="CR150" s="81">
        <v>0</v>
      </c>
      <c r="CS150" s="81">
        <v>6</v>
      </c>
      <c r="CT150" s="81">
        <v>2</v>
      </c>
      <c r="CU150" s="81">
        <v>4</v>
      </c>
      <c r="CV150" s="81">
        <v>0</v>
      </c>
      <c r="CW150" s="81">
        <v>0</v>
      </c>
      <c r="CX150" s="81">
        <v>0</v>
      </c>
      <c r="CY150" s="81">
        <v>0</v>
      </c>
      <c r="CZ150" s="81">
        <v>0</v>
      </c>
      <c r="DA150" s="81">
        <v>0</v>
      </c>
      <c r="DB150" s="81">
        <v>0</v>
      </c>
      <c r="DC150" s="81">
        <v>0</v>
      </c>
      <c r="DD150" s="81">
        <v>0</v>
      </c>
      <c r="DE150" s="81">
        <v>0</v>
      </c>
      <c r="DF150" s="81">
        <v>0</v>
      </c>
      <c r="DG150" s="81">
        <v>0</v>
      </c>
      <c r="DH150" s="81">
        <v>0</v>
      </c>
      <c r="DI150" s="81">
        <v>0</v>
      </c>
      <c r="DJ150" s="81">
        <v>0</v>
      </c>
      <c r="DK150" s="81">
        <v>4</v>
      </c>
      <c r="DL150" s="81">
        <v>0</v>
      </c>
      <c r="DM150" s="81">
        <v>0</v>
      </c>
      <c r="DN150" s="81">
        <v>0</v>
      </c>
      <c r="DO150" s="81">
        <v>0</v>
      </c>
      <c r="DP150" s="81">
        <v>0</v>
      </c>
      <c r="DQ150" s="81">
        <v>0</v>
      </c>
      <c r="DR150" s="81">
        <v>0</v>
      </c>
      <c r="DS150" s="81">
        <v>0</v>
      </c>
      <c r="DT150" s="81">
        <v>0</v>
      </c>
      <c r="DU150" s="81">
        <v>31</v>
      </c>
      <c r="DV150" s="81">
        <v>0</v>
      </c>
      <c r="DW150" s="81">
        <v>0</v>
      </c>
    </row>
    <row r="151" spans="1:127" x14ac:dyDescent="0.25">
      <c r="A151" s="58" t="s">
        <v>675</v>
      </c>
      <c r="B151" s="58" t="s">
        <v>676</v>
      </c>
      <c r="C151" s="58" t="s">
        <v>677</v>
      </c>
      <c r="D151" s="59">
        <v>51300</v>
      </c>
      <c r="E151" s="59" t="str">
        <f>VLOOKUP(C151,Data_PulledFromUniProt!$B$2:$E$782,4,FALSE)</f>
        <v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v>
      </c>
      <c r="F151" s="58">
        <v>9.01</v>
      </c>
      <c r="G151" s="81">
        <v>4</v>
      </c>
      <c r="H151" s="81">
        <v>0</v>
      </c>
      <c r="I151" s="81">
        <v>0</v>
      </c>
      <c r="J151" s="81">
        <v>0</v>
      </c>
      <c r="K151" s="81">
        <v>0</v>
      </c>
      <c r="L151" s="81">
        <v>0</v>
      </c>
      <c r="M151" s="81">
        <v>0</v>
      </c>
      <c r="N151" s="81">
        <v>1</v>
      </c>
      <c r="O151" s="81">
        <v>0</v>
      </c>
      <c r="P151" s="81">
        <v>0</v>
      </c>
      <c r="Q151" s="81">
        <v>0</v>
      </c>
      <c r="R151" s="81">
        <v>0</v>
      </c>
      <c r="S151" s="81">
        <v>0</v>
      </c>
      <c r="T151" s="81">
        <v>0</v>
      </c>
      <c r="U151" s="81">
        <v>0</v>
      </c>
      <c r="V151" s="81">
        <v>0</v>
      </c>
      <c r="W151" s="81">
        <v>0</v>
      </c>
      <c r="X151" s="81">
        <v>2</v>
      </c>
      <c r="Y151" s="81">
        <v>0</v>
      </c>
      <c r="Z151" s="81">
        <v>0</v>
      </c>
      <c r="AA151" s="81">
        <v>0</v>
      </c>
      <c r="AB151" s="81">
        <v>0</v>
      </c>
      <c r="AC151" s="81">
        <v>0</v>
      </c>
      <c r="AD151" s="81">
        <v>0</v>
      </c>
      <c r="AE151" s="81">
        <v>0</v>
      </c>
      <c r="AF151" s="81">
        <v>0</v>
      </c>
      <c r="AG151" s="81">
        <v>2</v>
      </c>
      <c r="AH151" s="81">
        <v>0</v>
      </c>
      <c r="AI151" s="81">
        <v>0</v>
      </c>
      <c r="AJ151" s="81">
        <v>0</v>
      </c>
      <c r="AK151" s="81">
        <v>1</v>
      </c>
      <c r="AL151" s="81">
        <v>0</v>
      </c>
      <c r="AM151" s="81">
        <v>0</v>
      </c>
      <c r="AN151" s="81">
        <v>0</v>
      </c>
      <c r="AO151" s="81">
        <v>1</v>
      </c>
      <c r="AP151" s="81">
        <v>37.5</v>
      </c>
      <c r="AQ151" s="81">
        <v>0</v>
      </c>
      <c r="AR151" s="81">
        <v>0</v>
      </c>
      <c r="AS151" s="81">
        <v>0</v>
      </c>
      <c r="AT151" s="81">
        <v>0</v>
      </c>
      <c r="AU151" s="81">
        <v>0</v>
      </c>
      <c r="AV151" s="81">
        <v>0</v>
      </c>
      <c r="AW151" s="81">
        <v>0</v>
      </c>
      <c r="AX151" s="81">
        <v>0</v>
      </c>
      <c r="AY151" s="81">
        <v>0</v>
      </c>
      <c r="AZ151" s="81">
        <v>0</v>
      </c>
      <c r="BA151" s="81">
        <v>0</v>
      </c>
      <c r="BB151" s="81">
        <v>0</v>
      </c>
      <c r="BC151" s="81">
        <v>0</v>
      </c>
      <c r="BD151" s="81">
        <v>0</v>
      </c>
      <c r="BE151" s="81">
        <v>1</v>
      </c>
      <c r="BF151" s="81">
        <v>0</v>
      </c>
      <c r="BG151" s="81">
        <v>0</v>
      </c>
      <c r="BH151" s="81">
        <v>0</v>
      </c>
      <c r="BI151" s="81">
        <v>0</v>
      </c>
      <c r="BJ151" s="81">
        <v>0</v>
      </c>
      <c r="BK151" s="81">
        <v>0</v>
      </c>
      <c r="BL151" s="81">
        <v>0</v>
      </c>
      <c r="BM151" s="81">
        <v>0</v>
      </c>
      <c r="BN151" s="81">
        <v>0</v>
      </c>
      <c r="BO151" s="81">
        <v>0</v>
      </c>
      <c r="BP151" s="81">
        <v>0</v>
      </c>
      <c r="BQ151" s="81">
        <v>1</v>
      </c>
      <c r="BR151" s="81">
        <v>0</v>
      </c>
      <c r="BS151" s="81">
        <v>0</v>
      </c>
      <c r="BT151" s="81">
        <v>0</v>
      </c>
      <c r="BU151" s="81">
        <v>0</v>
      </c>
      <c r="BV151" s="81">
        <v>0</v>
      </c>
      <c r="BW151" s="81">
        <v>0</v>
      </c>
      <c r="BX151" s="81">
        <v>0</v>
      </c>
      <c r="BY151" s="81">
        <v>0</v>
      </c>
      <c r="BZ151" s="81">
        <v>0</v>
      </c>
      <c r="CA151" s="81">
        <v>0</v>
      </c>
      <c r="CB151" s="81">
        <v>0</v>
      </c>
      <c r="CC151" s="81">
        <v>0</v>
      </c>
      <c r="CD151" s="81">
        <v>0</v>
      </c>
      <c r="CE151" s="81">
        <v>0</v>
      </c>
      <c r="CF151" s="81">
        <v>0</v>
      </c>
      <c r="CG151" s="81">
        <v>0</v>
      </c>
      <c r="CH151" s="81">
        <v>0</v>
      </c>
      <c r="CI151" s="81">
        <v>0</v>
      </c>
      <c r="CJ151" s="81">
        <v>0</v>
      </c>
      <c r="CK151" s="81">
        <v>0</v>
      </c>
      <c r="CL151" s="81">
        <v>2</v>
      </c>
      <c r="CM151" s="81">
        <v>0</v>
      </c>
      <c r="CN151" s="81">
        <v>0</v>
      </c>
      <c r="CO151" s="81">
        <v>0</v>
      </c>
      <c r="CP151" s="81">
        <v>0</v>
      </c>
      <c r="CQ151" s="81">
        <v>0</v>
      </c>
      <c r="CR151" s="81">
        <v>0</v>
      </c>
      <c r="CS151" s="81">
        <v>0</v>
      </c>
      <c r="CT151" s="81">
        <v>0</v>
      </c>
      <c r="CU151" s="81">
        <v>0</v>
      </c>
      <c r="CV151" s="81">
        <v>0</v>
      </c>
      <c r="CW151" s="81">
        <v>0</v>
      </c>
      <c r="CX151" s="81">
        <v>0</v>
      </c>
      <c r="CY151" s="81">
        <v>0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0</v>
      </c>
      <c r="DF151" s="81">
        <v>0</v>
      </c>
      <c r="DG151" s="81">
        <v>0</v>
      </c>
      <c r="DH151" s="81">
        <v>2</v>
      </c>
      <c r="DI151" s="81">
        <v>0</v>
      </c>
      <c r="DJ151" s="81">
        <v>1</v>
      </c>
      <c r="DK151" s="81">
        <v>0</v>
      </c>
      <c r="DL151" s="81">
        <v>0</v>
      </c>
      <c r="DM151" s="81">
        <v>0</v>
      </c>
      <c r="DN151" s="81">
        <v>0</v>
      </c>
      <c r="DO151" s="81">
        <v>0</v>
      </c>
      <c r="DP151" s="81">
        <v>0</v>
      </c>
      <c r="DQ151" s="81">
        <v>0</v>
      </c>
      <c r="DR151" s="81">
        <v>0</v>
      </c>
      <c r="DS151" s="81">
        <v>0</v>
      </c>
      <c r="DT151" s="81">
        <v>0</v>
      </c>
      <c r="DU151" s="81">
        <v>0</v>
      </c>
      <c r="DV151" s="81">
        <v>0</v>
      </c>
      <c r="DW151" s="81">
        <v>0</v>
      </c>
    </row>
    <row r="152" spans="1:127" x14ac:dyDescent="0.25">
      <c r="A152" s="58" t="s">
        <v>678</v>
      </c>
      <c r="B152" s="58" t="s">
        <v>679</v>
      </c>
      <c r="C152" s="58" t="s">
        <v>680</v>
      </c>
      <c r="D152" s="59">
        <v>21000</v>
      </c>
      <c r="E152" s="59" t="str">
        <f>VLOOKUP(C152,Data_PulledFromUniProt!$B$2:$E$782,4,FALSE)</f>
        <v>MREYKLVVLGSGGVGKSALTVQFVQGIFVEKYDPTIEDSYRKQVEVDCQQCMLEILDTAGTEQFTAMRDLYMKNGQGFALVYSITAQSTFNDLQDLREQILRVKDTEDVPMILVGNKCDLEDERVVGKEQGQNLARQWCNCAFLESSAKSKINVNEIFYDLVRQINRKTPVEKKKPKKKSCLLL</v>
      </c>
      <c r="F152" s="58">
        <v>7</v>
      </c>
      <c r="G152" s="81">
        <v>0</v>
      </c>
      <c r="H152" s="81">
        <v>0</v>
      </c>
      <c r="I152" s="81">
        <v>0</v>
      </c>
      <c r="J152" s="81">
        <v>0</v>
      </c>
      <c r="K152" s="81">
        <v>0</v>
      </c>
      <c r="L152" s="81">
        <v>0</v>
      </c>
      <c r="M152" s="81">
        <v>0</v>
      </c>
      <c r="N152" s="81">
        <v>0</v>
      </c>
      <c r="O152" s="81">
        <v>0</v>
      </c>
      <c r="P152" s="81">
        <v>0</v>
      </c>
      <c r="Q152" s="81">
        <v>0</v>
      </c>
      <c r="R152" s="81">
        <v>0</v>
      </c>
      <c r="S152" s="81">
        <v>0</v>
      </c>
      <c r="T152" s="81">
        <v>0</v>
      </c>
      <c r="U152" s="81">
        <v>0</v>
      </c>
      <c r="V152" s="81">
        <v>0</v>
      </c>
      <c r="W152" s="81">
        <v>0</v>
      </c>
      <c r="X152" s="81">
        <v>0</v>
      </c>
      <c r="Y152" s="81">
        <v>0</v>
      </c>
      <c r="Z152" s="81">
        <v>1</v>
      </c>
      <c r="AA152" s="81">
        <v>0</v>
      </c>
      <c r="AB152" s="81">
        <v>0</v>
      </c>
      <c r="AC152" s="81">
        <v>0</v>
      </c>
      <c r="AD152" s="81">
        <v>0</v>
      </c>
      <c r="AE152" s="81">
        <v>1</v>
      </c>
      <c r="AF152" s="81">
        <v>0</v>
      </c>
      <c r="AG152" s="81">
        <v>0</v>
      </c>
      <c r="AH152" s="81">
        <v>0</v>
      </c>
      <c r="AI152" s="81">
        <v>0</v>
      </c>
      <c r="AJ152" s="81">
        <v>0</v>
      </c>
      <c r="AK152" s="81">
        <v>0</v>
      </c>
      <c r="AL152" s="81">
        <v>0</v>
      </c>
      <c r="AM152" s="81">
        <v>0</v>
      </c>
      <c r="AN152" s="81">
        <v>0</v>
      </c>
      <c r="AO152" s="81">
        <v>0</v>
      </c>
      <c r="AP152" s="81">
        <v>0</v>
      </c>
      <c r="AQ152" s="81">
        <v>0</v>
      </c>
      <c r="AR152" s="81">
        <v>0</v>
      </c>
      <c r="AS152" s="81">
        <v>0</v>
      </c>
      <c r="AT152" s="81">
        <v>0</v>
      </c>
      <c r="AU152" s="81">
        <v>0</v>
      </c>
      <c r="AV152" s="81">
        <v>0</v>
      </c>
      <c r="AW152" s="81">
        <v>0</v>
      </c>
      <c r="AX152" s="81">
        <v>2</v>
      </c>
      <c r="AY152" s="81">
        <v>0</v>
      </c>
      <c r="AZ152" s="81">
        <v>0</v>
      </c>
      <c r="BA152" s="81">
        <v>0</v>
      </c>
      <c r="BB152" s="81">
        <v>0</v>
      </c>
      <c r="BC152" s="81">
        <v>0</v>
      </c>
      <c r="BD152" s="81">
        <v>0</v>
      </c>
      <c r="BE152" s="81">
        <v>0</v>
      </c>
      <c r="BF152" s="81">
        <v>0</v>
      </c>
      <c r="BG152" s="81">
        <v>0</v>
      </c>
      <c r="BH152" s="81">
        <v>0</v>
      </c>
      <c r="BI152" s="81">
        <v>0</v>
      </c>
      <c r="BJ152" s="81">
        <v>0</v>
      </c>
      <c r="BK152" s="81">
        <v>1</v>
      </c>
      <c r="BL152" s="81">
        <v>0</v>
      </c>
      <c r="BM152" s="81">
        <v>0</v>
      </c>
      <c r="BN152" s="81">
        <v>1</v>
      </c>
      <c r="BO152" s="81">
        <v>0</v>
      </c>
      <c r="BP152" s="81">
        <v>0</v>
      </c>
      <c r="BQ152" s="81">
        <v>0</v>
      </c>
      <c r="BR152" s="81">
        <v>0</v>
      </c>
      <c r="BS152" s="81">
        <v>0</v>
      </c>
      <c r="BT152" s="81">
        <v>0</v>
      </c>
      <c r="BU152" s="81">
        <v>0</v>
      </c>
      <c r="BV152" s="81">
        <v>0</v>
      </c>
      <c r="BW152" s="81">
        <v>0</v>
      </c>
      <c r="BX152" s="81">
        <v>0</v>
      </c>
      <c r="BY152" s="81">
        <v>1</v>
      </c>
      <c r="BZ152" s="81">
        <v>0</v>
      </c>
      <c r="CA152" s="81">
        <v>0</v>
      </c>
      <c r="CB152" s="81">
        <v>0</v>
      </c>
      <c r="CC152" s="81">
        <v>0</v>
      </c>
      <c r="CD152" s="81">
        <v>0</v>
      </c>
      <c r="CE152" s="81">
        <v>0</v>
      </c>
      <c r="CF152" s="81">
        <v>0</v>
      </c>
      <c r="CG152" s="81">
        <v>0</v>
      </c>
      <c r="CH152" s="81">
        <v>0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0</v>
      </c>
      <c r="CO152" s="81">
        <v>0</v>
      </c>
      <c r="CP152" s="81">
        <v>1</v>
      </c>
      <c r="CQ152" s="81">
        <v>0</v>
      </c>
      <c r="CR152" s="81">
        <v>0</v>
      </c>
      <c r="CS152" s="81">
        <v>1</v>
      </c>
      <c r="CT152" s="81">
        <v>0</v>
      </c>
      <c r="CU152" s="81">
        <v>0</v>
      </c>
      <c r="CV152" s="81">
        <v>0</v>
      </c>
      <c r="CW152" s="81">
        <v>0</v>
      </c>
      <c r="CX152" s="81">
        <v>0</v>
      </c>
      <c r="CY152" s="81">
        <v>0</v>
      </c>
      <c r="CZ152" s="81">
        <v>0</v>
      </c>
      <c r="DA152" s="81">
        <v>0</v>
      </c>
      <c r="DB152" s="81">
        <v>1</v>
      </c>
      <c r="DC152" s="81">
        <v>0</v>
      </c>
      <c r="DD152" s="81">
        <v>0</v>
      </c>
      <c r="DE152" s="81">
        <v>0</v>
      </c>
      <c r="DF152" s="81">
        <v>0</v>
      </c>
      <c r="DG152" s="81">
        <v>0</v>
      </c>
      <c r="DH152" s="81">
        <v>0</v>
      </c>
      <c r="DI152" s="81">
        <v>0</v>
      </c>
      <c r="DJ152" s="81">
        <v>0</v>
      </c>
      <c r="DK152" s="81">
        <v>0</v>
      </c>
      <c r="DL152" s="81">
        <v>0</v>
      </c>
      <c r="DM152" s="81">
        <v>0</v>
      </c>
      <c r="DN152" s="81">
        <v>0</v>
      </c>
      <c r="DO152" s="81">
        <v>0</v>
      </c>
      <c r="DP152" s="81">
        <v>0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0</v>
      </c>
      <c r="DW152" s="81">
        <v>0</v>
      </c>
    </row>
    <row r="153" spans="1:127" x14ac:dyDescent="0.25">
      <c r="A153" s="58" t="s">
        <v>681</v>
      </c>
      <c r="B153" s="58" t="s">
        <v>682</v>
      </c>
      <c r="C153" s="58" t="s">
        <v>683</v>
      </c>
      <c r="D153" s="59">
        <v>34300</v>
      </c>
      <c r="E153" s="59" t="str">
        <f>VLOOKUP(C153,Data_PulledFromUniProt!$B$2:$E$782,4,FALSE)</f>
        <v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v>
      </c>
      <c r="F153" s="58">
        <v>5.98</v>
      </c>
      <c r="G153" s="81">
        <v>0</v>
      </c>
      <c r="H153" s="81">
        <v>0</v>
      </c>
      <c r="I153" s="81">
        <v>0</v>
      </c>
      <c r="J153" s="81">
        <v>0</v>
      </c>
      <c r="K153" s="81">
        <v>0</v>
      </c>
      <c r="L153" s="81">
        <v>0</v>
      </c>
      <c r="M153" s="81">
        <v>0</v>
      </c>
      <c r="N153" s="81">
        <v>0</v>
      </c>
      <c r="O153" s="81">
        <v>0</v>
      </c>
      <c r="P153" s="81">
        <v>0</v>
      </c>
      <c r="Q153" s="81">
        <v>0</v>
      </c>
      <c r="R153" s="81">
        <v>0</v>
      </c>
      <c r="S153" s="81">
        <v>0</v>
      </c>
      <c r="T153" s="81">
        <v>0</v>
      </c>
      <c r="U153" s="81">
        <v>0</v>
      </c>
      <c r="V153" s="81">
        <v>0</v>
      </c>
      <c r="W153" s="81">
        <v>0</v>
      </c>
      <c r="X153" s="81">
        <v>0</v>
      </c>
      <c r="Y153" s="81">
        <v>0</v>
      </c>
      <c r="Z153" s="81">
        <v>0</v>
      </c>
      <c r="AA153" s="81">
        <v>0</v>
      </c>
      <c r="AB153" s="81">
        <v>0</v>
      </c>
      <c r="AC153" s="81">
        <v>0</v>
      </c>
      <c r="AD153" s="81">
        <v>0</v>
      </c>
      <c r="AE153" s="81">
        <v>0</v>
      </c>
      <c r="AF153" s="81">
        <v>0</v>
      </c>
      <c r="AG153" s="81">
        <v>0</v>
      </c>
      <c r="AH153" s="81">
        <v>0</v>
      </c>
      <c r="AI153" s="81">
        <v>0</v>
      </c>
      <c r="AJ153" s="81">
        <v>0</v>
      </c>
      <c r="AK153" s="81">
        <v>0</v>
      </c>
      <c r="AL153" s="81">
        <v>2</v>
      </c>
      <c r="AM153" s="81">
        <v>0</v>
      </c>
      <c r="AN153" s="81">
        <v>0</v>
      </c>
      <c r="AO153" s="81">
        <v>0</v>
      </c>
      <c r="AP153" s="81">
        <v>0</v>
      </c>
      <c r="AQ153" s="81">
        <v>0</v>
      </c>
      <c r="AR153" s="81">
        <v>0</v>
      </c>
      <c r="AS153" s="81">
        <v>0.5</v>
      </c>
      <c r="AT153" s="81">
        <v>0</v>
      </c>
      <c r="AU153" s="81">
        <v>0</v>
      </c>
      <c r="AV153" s="81">
        <v>0</v>
      </c>
      <c r="AW153" s="81">
        <v>0</v>
      </c>
      <c r="AX153" s="81">
        <v>0</v>
      </c>
      <c r="AY153" s="81">
        <v>0</v>
      </c>
      <c r="AZ153" s="81">
        <v>0</v>
      </c>
      <c r="BA153" s="81">
        <v>0</v>
      </c>
      <c r="BB153" s="81">
        <v>0</v>
      </c>
      <c r="BC153" s="81">
        <v>0</v>
      </c>
      <c r="BD153" s="81">
        <v>0</v>
      </c>
      <c r="BE153" s="81">
        <v>0</v>
      </c>
      <c r="BF153" s="81">
        <v>0</v>
      </c>
      <c r="BG153" s="81">
        <v>0</v>
      </c>
      <c r="BH153" s="81">
        <v>1</v>
      </c>
      <c r="BI153" s="81">
        <v>0</v>
      </c>
      <c r="BJ153" s="81">
        <v>0</v>
      </c>
      <c r="BK153" s="81">
        <v>0</v>
      </c>
      <c r="BL153" s="81">
        <v>0</v>
      </c>
      <c r="BM153" s="81">
        <v>0</v>
      </c>
      <c r="BN153" s="81">
        <v>0</v>
      </c>
      <c r="BO153" s="81">
        <v>0</v>
      </c>
      <c r="BP153" s="81">
        <v>0</v>
      </c>
      <c r="BQ153" s="81">
        <v>0</v>
      </c>
      <c r="BR153" s="81">
        <v>0</v>
      </c>
      <c r="BS153" s="81">
        <v>0</v>
      </c>
      <c r="BT153" s="81">
        <v>0</v>
      </c>
      <c r="BU153" s="81">
        <v>0</v>
      </c>
      <c r="BV153" s="81">
        <v>0</v>
      </c>
      <c r="BW153" s="81">
        <v>0</v>
      </c>
      <c r="BX153" s="81">
        <v>0</v>
      </c>
      <c r="BY153" s="81">
        <v>0</v>
      </c>
      <c r="BZ153" s="81">
        <v>0</v>
      </c>
      <c r="CA153" s="81">
        <v>0</v>
      </c>
      <c r="CB153" s="81">
        <v>0</v>
      </c>
      <c r="CC153" s="81">
        <v>0</v>
      </c>
      <c r="CD153" s="81">
        <v>0</v>
      </c>
      <c r="CE153" s="81">
        <v>0</v>
      </c>
      <c r="CF153" s="81">
        <v>0</v>
      </c>
      <c r="CG153" s="81">
        <v>0</v>
      </c>
      <c r="CH153" s="81">
        <v>0</v>
      </c>
      <c r="CI153" s="81">
        <v>0</v>
      </c>
      <c r="CJ153" s="81">
        <v>0</v>
      </c>
      <c r="CK153" s="81">
        <v>0</v>
      </c>
      <c r="CL153" s="81">
        <v>0</v>
      </c>
      <c r="CM153" s="81">
        <v>0</v>
      </c>
      <c r="CN153" s="81">
        <v>0</v>
      </c>
      <c r="CO153" s="81">
        <v>0</v>
      </c>
      <c r="CP153" s="81">
        <v>0</v>
      </c>
      <c r="CQ153" s="81">
        <v>0</v>
      </c>
      <c r="CR153" s="81">
        <v>0</v>
      </c>
      <c r="CS153" s="81">
        <v>0</v>
      </c>
      <c r="CT153" s="81">
        <v>0</v>
      </c>
      <c r="CU153" s="81">
        <v>0</v>
      </c>
      <c r="CV153" s="81">
        <v>0</v>
      </c>
      <c r="CW153" s="81">
        <v>0</v>
      </c>
      <c r="CX153" s="81">
        <v>0</v>
      </c>
      <c r="CY153" s="81">
        <v>0</v>
      </c>
      <c r="CZ153" s="81">
        <v>0</v>
      </c>
      <c r="DA153" s="81">
        <v>0</v>
      </c>
      <c r="DB153" s="81">
        <v>0</v>
      </c>
      <c r="DC153" s="81">
        <v>0</v>
      </c>
      <c r="DD153" s="81">
        <v>0</v>
      </c>
      <c r="DE153" s="81">
        <v>0</v>
      </c>
      <c r="DF153" s="81">
        <v>0</v>
      </c>
      <c r="DG153" s="81">
        <v>0</v>
      </c>
      <c r="DH153" s="81">
        <v>0</v>
      </c>
      <c r="DI153" s="81">
        <v>0</v>
      </c>
      <c r="DJ153" s="81">
        <v>4</v>
      </c>
      <c r="DK153" s="81">
        <v>3</v>
      </c>
      <c r="DL153" s="81">
        <v>2</v>
      </c>
      <c r="DM153" s="81">
        <v>1</v>
      </c>
      <c r="DN153" s="81">
        <v>0</v>
      </c>
      <c r="DO153" s="81">
        <v>0</v>
      </c>
      <c r="DP153" s="81">
        <v>0</v>
      </c>
      <c r="DQ153" s="81">
        <v>0</v>
      </c>
      <c r="DR153" s="81">
        <v>4</v>
      </c>
      <c r="DS153" s="81">
        <v>3</v>
      </c>
      <c r="DT153" s="81">
        <v>5</v>
      </c>
      <c r="DU153" s="81">
        <v>3</v>
      </c>
      <c r="DV153" s="81">
        <v>1</v>
      </c>
      <c r="DW153" s="81">
        <v>2</v>
      </c>
    </row>
    <row r="154" spans="1:127" x14ac:dyDescent="0.25">
      <c r="A154" s="58" t="s">
        <v>684</v>
      </c>
      <c r="B154" s="58" t="s">
        <v>685</v>
      </c>
      <c r="C154" s="58" t="s">
        <v>686</v>
      </c>
      <c r="D154" s="59">
        <v>57900</v>
      </c>
      <c r="E154" s="59" t="str">
        <f>VLOOKUP(C154,Data_PulledFromUniProt!$B$2:$E$782,4,FALSE)</f>
        <v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v>
      </c>
      <c r="F154" s="58">
        <v>8.93</v>
      </c>
      <c r="G154" s="81">
        <v>6</v>
      </c>
      <c r="H154" s="81">
        <v>0</v>
      </c>
      <c r="I154" s="81">
        <v>2</v>
      </c>
      <c r="J154" s="81">
        <v>0</v>
      </c>
      <c r="K154" s="81">
        <v>0</v>
      </c>
      <c r="L154" s="81">
        <v>0</v>
      </c>
      <c r="M154" s="81">
        <v>0</v>
      </c>
      <c r="N154" s="81">
        <v>0</v>
      </c>
      <c r="O154" s="81">
        <v>0</v>
      </c>
      <c r="P154" s="81">
        <v>0</v>
      </c>
      <c r="Q154" s="81">
        <v>0</v>
      </c>
      <c r="R154" s="81">
        <v>0</v>
      </c>
      <c r="S154" s="81">
        <v>0</v>
      </c>
      <c r="T154" s="81">
        <v>0</v>
      </c>
      <c r="U154" s="81">
        <v>0</v>
      </c>
      <c r="V154" s="81">
        <v>0</v>
      </c>
      <c r="W154" s="81">
        <v>1</v>
      </c>
      <c r="X154" s="81">
        <v>0</v>
      </c>
      <c r="Y154" s="81">
        <v>0</v>
      </c>
      <c r="Z154" s="81">
        <v>0</v>
      </c>
      <c r="AA154" s="81">
        <v>0</v>
      </c>
      <c r="AB154" s="81">
        <v>0</v>
      </c>
      <c r="AC154" s="81">
        <v>0</v>
      </c>
      <c r="AD154" s="81">
        <v>0</v>
      </c>
      <c r="AE154" s="81">
        <v>4</v>
      </c>
      <c r="AF154" s="81">
        <v>0</v>
      </c>
      <c r="AG154" s="81">
        <v>0</v>
      </c>
      <c r="AH154" s="81">
        <v>0</v>
      </c>
      <c r="AI154" s="81">
        <v>0</v>
      </c>
      <c r="AJ154" s="81">
        <v>0</v>
      </c>
      <c r="AK154" s="81">
        <v>0</v>
      </c>
      <c r="AL154" s="81">
        <v>0</v>
      </c>
      <c r="AM154" s="81">
        <v>0</v>
      </c>
      <c r="AN154" s="81">
        <v>0</v>
      </c>
      <c r="AO154" s="81">
        <v>0</v>
      </c>
      <c r="AP154" s="81">
        <v>0</v>
      </c>
      <c r="AQ154" s="81">
        <v>0</v>
      </c>
      <c r="AR154" s="81">
        <v>0</v>
      </c>
      <c r="AS154" s="81">
        <v>0</v>
      </c>
      <c r="AT154" s="81">
        <v>0</v>
      </c>
      <c r="AU154" s="81">
        <v>0</v>
      </c>
      <c r="AV154" s="81">
        <v>0</v>
      </c>
      <c r="AW154" s="81">
        <v>1</v>
      </c>
      <c r="AX154" s="81">
        <v>0</v>
      </c>
      <c r="AY154" s="81">
        <v>0</v>
      </c>
      <c r="AZ154" s="81">
        <v>0</v>
      </c>
      <c r="BA154" s="81">
        <v>0</v>
      </c>
      <c r="BB154" s="81">
        <v>0</v>
      </c>
      <c r="BC154" s="81">
        <v>0</v>
      </c>
      <c r="BD154" s="81">
        <v>0</v>
      </c>
      <c r="BE154" s="81">
        <v>0</v>
      </c>
      <c r="BF154" s="81">
        <v>2</v>
      </c>
      <c r="BG154" s="81">
        <v>0</v>
      </c>
      <c r="BH154" s="81">
        <v>0</v>
      </c>
      <c r="BI154" s="81">
        <v>0</v>
      </c>
      <c r="BJ154" s="81">
        <v>0</v>
      </c>
      <c r="BK154" s="81">
        <v>1</v>
      </c>
      <c r="BL154" s="81">
        <v>0</v>
      </c>
      <c r="BM154" s="81">
        <v>0</v>
      </c>
      <c r="BN154" s="81">
        <v>2</v>
      </c>
      <c r="BO154" s="81">
        <v>7</v>
      </c>
      <c r="BP154" s="81">
        <v>0</v>
      </c>
      <c r="BQ154" s="81">
        <v>6</v>
      </c>
      <c r="BR154" s="81">
        <v>0</v>
      </c>
      <c r="BS154" s="81">
        <v>0</v>
      </c>
      <c r="BT154" s="81">
        <v>3</v>
      </c>
      <c r="BU154" s="81">
        <v>0</v>
      </c>
      <c r="BV154" s="81">
        <v>0</v>
      </c>
      <c r="BW154" s="81">
        <v>0</v>
      </c>
      <c r="BX154" s="81">
        <v>0</v>
      </c>
      <c r="BY154" s="81">
        <v>0</v>
      </c>
      <c r="BZ154" s="81">
        <v>0</v>
      </c>
      <c r="CA154" s="81">
        <v>0</v>
      </c>
      <c r="CB154" s="81">
        <v>0</v>
      </c>
      <c r="CC154" s="81">
        <v>0</v>
      </c>
      <c r="CD154" s="81">
        <v>0</v>
      </c>
      <c r="CE154" s="81">
        <v>0</v>
      </c>
      <c r="CF154" s="81">
        <v>0</v>
      </c>
      <c r="CG154" s="81">
        <v>0</v>
      </c>
      <c r="CH154" s="81">
        <v>0</v>
      </c>
      <c r="CI154" s="81">
        <v>0</v>
      </c>
      <c r="CJ154" s="81">
        <v>0</v>
      </c>
      <c r="CK154" s="81">
        <v>0</v>
      </c>
      <c r="CL154" s="81">
        <v>0</v>
      </c>
      <c r="CM154" s="81">
        <v>0</v>
      </c>
      <c r="CN154" s="81">
        <v>0</v>
      </c>
      <c r="CO154" s="81">
        <v>5</v>
      </c>
      <c r="CP154" s="81">
        <v>0</v>
      </c>
      <c r="CQ154" s="81">
        <v>0</v>
      </c>
      <c r="CR154" s="81">
        <v>0</v>
      </c>
      <c r="CS154" s="81">
        <v>0</v>
      </c>
      <c r="CT154" s="81">
        <v>0</v>
      </c>
      <c r="CU154" s="81">
        <v>0</v>
      </c>
      <c r="CV154" s="81">
        <v>0</v>
      </c>
      <c r="CW154" s="81">
        <v>0</v>
      </c>
      <c r="CX154" s="81">
        <v>0</v>
      </c>
      <c r="CY154" s="81">
        <v>0</v>
      </c>
      <c r="CZ154" s="81">
        <v>0</v>
      </c>
      <c r="DA154" s="81">
        <v>0</v>
      </c>
      <c r="DB154" s="81">
        <v>0</v>
      </c>
      <c r="DC154" s="81">
        <v>0</v>
      </c>
      <c r="DD154" s="81">
        <v>0</v>
      </c>
      <c r="DE154" s="81">
        <v>0</v>
      </c>
      <c r="DF154" s="81">
        <v>0</v>
      </c>
      <c r="DG154" s="81">
        <v>0</v>
      </c>
      <c r="DH154" s="81">
        <v>0</v>
      </c>
      <c r="DI154" s="81">
        <v>0</v>
      </c>
      <c r="DJ154" s="81">
        <v>0</v>
      </c>
      <c r="DK154" s="81">
        <v>0</v>
      </c>
      <c r="DL154" s="81">
        <v>0</v>
      </c>
      <c r="DM154" s="81">
        <v>0</v>
      </c>
      <c r="DN154" s="81">
        <v>6</v>
      </c>
      <c r="DO154" s="81">
        <v>0</v>
      </c>
      <c r="DP154" s="81">
        <v>12</v>
      </c>
      <c r="DQ154" s="81">
        <v>0</v>
      </c>
      <c r="DR154" s="81">
        <v>0</v>
      </c>
      <c r="DS154" s="81">
        <v>0</v>
      </c>
      <c r="DT154" s="81">
        <v>0</v>
      </c>
      <c r="DU154" s="81">
        <v>0</v>
      </c>
      <c r="DV154" s="81">
        <v>0</v>
      </c>
      <c r="DW154" s="81">
        <v>0</v>
      </c>
    </row>
    <row r="155" spans="1:127" x14ac:dyDescent="0.25">
      <c r="A155" s="58" t="s">
        <v>687</v>
      </c>
      <c r="B155" s="58" t="s">
        <v>688</v>
      </c>
      <c r="C155" s="58" t="s">
        <v>689</v>
      </c>
      <c r="D155" s="59">
        <v>93500</v>
      </c>
      <c r="E155" s="59" t="str">
        <f>VLOOKUP(C155,Data_PulledFromUniProt!$B$2:$E$782,4,FALSE)</f>
        <v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v>
      </c>
      <c r="F155" s="58">
        <v>6.39</v>
      </c>
      <c r="G155" s="81">
        <v>0</v>
      </c>
      <c r="H155" s="81">
        <v>0</v>
      </c>
      <c r="I155" s="81">
        <v>0</v>
      </c>
      <c r="J155" s="81">
        <v>0</v>
      </c>
      <c r="K155" s="81">
        <v>0</v>
      </c>
      <c r="L155" s="81">
        <v>0</v>
      </c>
      <c r="M155" s="81">
        <v>0</v>
      </c>
      <c r="N155" s="81">
        <v>0</v>
      </c>
      <c r="O155" s="81">
        <v>0</v>
      </c>
      <c r="P155" s="81">
        <v>0.5</v>
      </c>
      <c r="Q155" s="81">
        <v>0</v>
      </c>
      <c r="R155" s="81">
        <v>0</v>
      </c>
      <c r="S155" s="81">
        <v>0</v>
      </c>
      <c r="T155" s="81">
        <v>0</v>
      </c>
      <c r="U155" s="81">
        <v>0</v>
      </c>
      <c r="V155" s="81">
        <v>0</v>
      </c>
      <c r="W155" s="81">
        <v>0</v>
      </c>
      <c r="X155" s="81">
        <v>0</v>
      </c>
      <c r="Y155" s="81">
        <v>0</v>
      </c>
      <c r="Z155" s="81">
        <v>0</v>
      </c>
      <c r="AA155" s="81">
        <v>0</v>
      </c>
      <c r="AB155" s="81">
        <v>0</v>
      </c>
      <c r="AC155" s="81">
        <v>0</v>
      </c>
      <c r="AD155" s="81">
        <v>0</v>
      </c>
      <c r="AE155" s="81">
        <v>0</v>
      </c>
      <c r="AF155" s="81">
        <v>0</v>
      </c>
      <c r="AG155" s="81">
        <v>0</v>
      </c>
      <c r="AH155" s="81">
        <v>0</v>
      </c>
      <c r="AI155" s="81">
        <v>0</v>
      </c>
      <c r="AJ155" s="81">
        <v>0</v>
      </c>
      <c r="AK155" s="81">
        <v>0</v>
      </c>
      <c r="AL155" s="81">
        <v>0</v>
      </c>
      <c r="AM155" s="81">
        <v>0</v>
      </c>
      <c r="AN155" s="81">
        <v>0</v>
      </c>
      <c r="AO155" s="81">
        <v>0</v>
      </c>
      <c r="AP155" s="81">
        <v>0</v>
      </c>
      <c r="AQ155" s="81">
        <v>0</v>
      </c>
      <c r="AR155" s="81">
        <v>0</v>
      </c>
      <c r="AS155" s="81">
        <v>0</v>
      </c>
      <c r="AT155" s="81">
        <v>0</v>
      </c>
      <c r="AU155" s="81">
        <v>0</v>
      </c>
      <c r="AV155" s="81">
        <v>0</v>
      </c>
      <c r="AW155" s="81">
        <v>0</v>
      </c>
      <c r="AX155" s="81">
        <v>0</v>
      </c>
      <c r="AY155" s="81">
        <v>0</v>
      </c>
      <c r="AZ155" s="81">
        <v>0</v>
      </c>
      <c r="BA155" s="81">
        <v>0</v>
      </c>
      <c r="BB155" s="81">
        <v>0</v>
      </c>
      <c r="BC155" s="81">
        <v>0</v>
      </c>
      <c r="BD155" s="81">
        <v>0</v>
      </c>
      <c r="BE155" s="81">
        <v>2</v>
      </c>
      <c r="BF155" s="81">
        <v>0</v>
      </c>
      <c r="BG155" s="81">
        <v>0</v>
      </c>
      <c r="BH155" s="81">
        <v>0</v>
      </c>
      <c r="BI155" s="81">
        <v>0</v>
      </c>
      <c r="BJ155" s="81">
        <v>9</v>
      </c>
      <c r="BK155" s="81">
        <v>0</v>
      </c>
      <c r="BL155" s="81">
        <v>0</v>
      </c>
      <c r="BM155" s="81">
        <v>0</v>
      </c>
      <c r="BN155" s="81">
        <v>0</v>
      </c>
      <c r="BO155" s="81">
        <v>0</v>
      </c>
      <c r="BP155" s="81">
        <v>0</v>
      </c>
      <c r="BQ155" s="81">
        <v>0</v>
      </c>
      <c r="BR155" s="81">
        <v>0</v>
      </c>
      <c r="BS155" s="81">
        <v>0</v>
      </c>
      <c r="BT155" s="81">
        <v>4</v>
      </c>
      <c r="BU155" s="81">
        <v>0</v>
      </c>
      <c r="BV155" s="81">
        <v>0</v>
      </c>
      <c r="BW155" s="81">
        <v>0</v>
      </c>
      <c r="BX155" s="81">
        <v>0</v>
      </c>
      <c r="BY155" s="81">
        <v>0</v>
      </c>
      <c r="BZ155" s="81">
        <v>0</v>
      </c>
      <c r="CA155" s="81">
        <v>0</v>
      </c>
      <c r="CB155" s="81">
        <v>0</v>
      </c>
      <c r="CC155" s="81">
        <v>0</v>
      </c>
      <c r="CD155" s="81">
        <v>0</v>
      </c>
      <c r="CE155" s="81">
        <v>0</v>
      </c>
      <c r="CF155" s="81">
        <v>0</v>
      </c>
      <c r="CG155" s="81">
        <v>0</v>
      </c>
      <c r="CH155" s="81">
        <v>0</v>
      </c>
      <c r="CI155" s="81">
        <v>0</v>
      </c>
      <c r="CJ155" s="81">
        <v>0</v>
      </c>
      <c r="CK155" s="81">
        <v>0</v>
      </c>
      <c r="CL155" s="81">
        <v>9</v>
      </c>
      <c r="CM155" s="81">
        <v>0</v>
      </c>
      <c r="CN155" s="81">
        <v>0</v>
      </c>
      <c r="CO155" s="81">
        <v>0</v>
      </c>
      <c r="CP155" s="81">
        <v>0</v>
      </c>
      <c r="CQ155" s="81">
        <v>0</v>
      </c>
      <c r="CR155" s="81">
        <v>0</v>
      </c>
      <c r="CS155" s="81">
        <v>0</v>
      </c>
      <c r="CT155" s="81">
        <v>0</v>
      </c>
      <c r="CU155" s="81">
        <v>0</v>
      </c>
      <c r="CV155" s="81">
        <v>0</v>
      </c>
      <c r="CW155" s="81">
        <v>0</v>
      </c>
      <c r="CX155" s="81">
        <v>0</v>
      </c>
      <c r="CY155" s="81">
        <v>0</v>
      </c>
      <c r="CZ155" s="81">
        <v>0</v>
      </c>
      <c r="DA155" s="81">
        <v>0</v>
      </c>
      <c r="DB155" s="81">
        <v>0</v>
      </c>
      <c r="DC155" s="81">
        <v>0</v>
      </c>
      <c r="DD155" s="81">
        <v>0</v>
      </c>
      <c r="DE155" s="81">
        <v>0</v>
      </c>
      <c r="DF155" s="81">
        <v>0</v>
      </c>
      <c r="DG155" s="81">
        <v>0</v>
      </c>
      <c r="DH155" s="81">
        <v>0</v>
      </c>
      <c r="DI155" s="81">
        <v>7</v>
      </c>
      <c r="DJ155" s="81">
        <v>0</v>
      </c>
      <c r="DK155" s="81">
        <v>0</v>
      </c>
      <c r="DL155" s="81">
        <v>0</v>
      </c>
      <c r="DM155" s="81">
        <v>0</v>
      </c>
      <c r="DN155" s="81">
        <v>0</v>
      </c>
      <c r="DO155" s="81">
        <v>0</v>
      </c>
      <c r="DP155" s="81">
        <v>0</v>
      </c>
      <c r="DQ155" s="81">
        <v>0</v>
      </c>
      <c r="DR155" s="81">
        <v>0</v>
      </c>
      <c r="DS155" s="81">
        <v>0</v>
      </c>
      <c r="DT155" s="81">
        <v>0</v>
      </c>
      <c r="DU155" s="81">
        <v>0</v>
      </c>
      <c r="DV155" s="81">
        <v>2</v>
      </c>
      <c r="DW155" s="81">
        <v>4</v>
      </c>
    </row>
    <row r="156" spans="1:127" x14ac:dyDescent="0.25">
      <c r="A156" s="58" t="s">
        <v>690</v>
      </c>
      <c r="B156" s="58" t="s">
        <v>691</v>
      </c>
      <c r="C156" s="58" t="s">
        <v>692</v>
      </c>
      <c r="D156" s="59">
        <v>105000</v>
      </c>
      <c r="E156" s="59" t="str">
        <f>VLOOKUP(C156,Data_PulledFromUniProt!$B$2:$E$782,4,FALSE)</f>
        <v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v>
      </c>
      <c r="F156" s="58">
        <v>6.39</v>
      </c>
      <c r="G156" s="81">
        <v>0</v>
      </c>
      <c r="H156" s="81">
        <v>0</v>
      </c>
      <c r="I156" s="81">
        <v>0</v>
      </c>
      <c r="J156" s="81">
        <v>0</v>
      </c>
      <c r="K156" s="81">
        <v>0</v>
      </c>
      <c r="L156" s="81">
        <v>0</v>
      </c>
      <c r="M156" s="81">
        <v>3</v>
      </c>
      <c r="N156" s="81">
        <v>0</v>
      </c>
      <c r="O156" s="81">
        <v>0</v>
      </c>
      <c r="P156" s="81">
        <v>0.5</v>
      </c>
      <c r="Q156" s="81">
        <v>0</v>
      </c>
      <c r="R156" s="81">
        <v>0</v>
      </c>
      <c r="S156" s="81">
        <v>0</v>
      </c>
      <c r="T156" s="81">
        <v>0</v>
      </c>
      <c r="U156" s="81">
        <v>0</v>
      </c>
      <c r="V156" s="81">
        <v>0</v>
      </c>
      <c r="W156" s="81">
        <v>0</v>
      </c>
      <c r="X156" s="81">
        <v>0</v>
      </c>
      <c r="Y156" s="81">
        <v>0</v>
      </c>
      <c r="Z156" s="81">
        <v>0</v>
      </c>
      <c r="AA156" s="81">
        <v>0</v>
      </c>
      <c r="AB156" s="81">
        <v>0</v>
      </c>
      <c r="AC156" s="81">
        <v>0</v>
      </c>
      <c r="AD156" s="81">
        <v>0</v>
      </c>
      <c r="AE156" s="81">
        <v>0</v>
      </c>
      <c r="AF156" s="81">
        <v>0</v>
      </c>
      <c r="AG156" s="81">
        <v>0</v>
      </c>
      <c r="AH156" s="81">
        <v>0</v>
      </c>
      <c r="AI156" s="81">
        <v>0</v>
      </c>
      <c r="AJ156" s="81">
        <v>0</v>
      </c>
      <c r="AK156" s="81">
        <v>1</v>
      </c>
      <c r="AL156" s="81">
        <v>0</v>
      </c>
      <c r="AM156" s="81">
        <v>0</v>
      </c>
      <c r="AN156" s="81">
        <v>0</v>
      </c>
      <c r="AO156" s="81">
        <v>0</v>
      </c>
      <c r="AP156" s="81">
        <v>0</v>
      </c>
      <c r="AQ156" s="81">
        <v>0</v>
      </c>
      <c r="AR156" s="81">
        <v>0</v>
      </c>
      <c r="AS156" s="81">
        <v>0</v>
      </c>
      <c r="AT156" s="81">
        <v>0</v>
      </c>
      <c r="AU156" s="81">
        <v>0</v>
      </c>
      <c r="AV156" s="81">
        <v>0</v>
      </c>
      <c r="AW156" s="81">
        <v>0</v>
      </c>
      <c r="AX156" s="81">
        <v>0</v>
      </c>
      <c r="AY156" s="81">
        <v>0</v>
      </c>
      <c r="AZ156" s="81">
        <v>0</v>
      </c>
      <c r="BA156" s="81">
        <v>0</v>
      </c>
      <c r="BB156" s="81">
        <v>0</v>
      </c>
      <c r="BC156" s="81">
        <v>0</v>
      </c>
      <c r="BD156" s="81">
        <v>0</v>
      </c>
      <c r="BE156" s="81">
        <v>6</v>
      </c>
      <c r="BF156" s="81">
        <v>0</v>
      </c>
      <c r="BG156" s="81">
        <v>0</v>
      </c>
      <c r="BH156" s="81">
        <v>0</v>
      </c>
      <c r="BI156" s="81">
        <v>0</v>
      </c>
      <c r="BJ156" s="81">
        <v>4</v>
      </c>
      <c r="BK156" s="81">
        <v>0</v>
      </c>
      <c r="BL156" s="81">
        <v>0</v>
      </c>
      <c r="BM156" s="81">
        <v>0</v>
      </c>
      <c r="BN156" s="81">
        <v>0</v>
      </c>
      <c r="BO156" s="81">
        <v>0</v>
      </c>
      <c r="BP156" s="81">
        <v>0</v>
      </c>
      <c r="BQ156" s="81">
        <v>0</v>
      </c>
      <c r="BR156" s="81">
        <v>0</v>
      </c>
      <c r="BS156" s="81">
        <v>0</v>
      </c>
      <c r="BT156" s="81">
        <v>0</v>
      </c>
      <c r="BU156" s="81">
        <v>0</v>
      </c>
      <c r="BV156" s="81">
        <v>0</v>
      </c>
      <c r="BW156" s="81">
        <v>0</v>
      </c>
      <c r="BX156" s="81">
        <v>0</v>
      </c>
      <c r="BY156" s="81">
        <v>0</v>
      </c>
      <c r="BZ156" s="81">
        <v>0</v>
      </c>
      <c r="CA156" s="81">
        <v>0</v>
      </c>
      <c r="CB156" s="81">
        <v>0</v>
      </c>
      <c r="CC156" s="81">
        <v>0</v>
      </c>
      <c r="CD156" s="81">
        <v>0</v>
      </c>
      <c r="CE156" s="81">
        <v>0</v>
      </c>
      <c r="CF156" s="81">
        <v>0</v>
      </c>
      <c r="CG156" s="81">
        <v>0</v>
      </c>
      <c r="CH156" s="81">
        <v>1</v>
      </c>
      <c r="CI156" s="81">
        <v>0</v>
      </c>
      <c r="CJ156" s="81">
        <v>0</v>
      </c>
      <c r="CK156" s="81">
        <v>0</v>
      </c>
      <c r="CL156" s="81">
        <v>8</v>
      </c>
      <c r="CM156" s="81">
        <v>0</v>
      </c>
      <c r="CN156" s="81">
        <v>0</v>
      </c>
      <c r="CO156" s="81">
        <v>0</v>
      </c>
      <c r="CP156" s="81">
        <v>0</v>
      </c>
      <c r="CQ156" s="81">
        <v>0</v>
      </c>
      <c r="CR156" s="81">
        <v>0</v>
      </c>
      <c r="CS156" s="81">
        <v>0</v>
      </c>
      <c r="CT156" s="81">
        <v>0</v>
      </c>
      <c r="CU156" s="81">
        <v>0</v>
      </c>
      <c r="CV156" s="81">
        <v>0</v>
      </c>
      <c r="CW156" s="81">
        <v>0</v>
      </c>
      <c r="CX156" s="81">
        <v>0</v>
      </c>
      <c r="CY156" s="81">
        <v>0</v>
      </c>
      <c r="CZ156" s="81">
        <v>0</v>
      </c>
      <c r="DA156" s="81">
        <v>0</v>
      </c>
      <c r="DB156" s="81">
        <v>0</v>
      </c>
      <c r="DC156" s="81">
        <v>0</v>
      </c>
      <c r="DD156" s="81">
        <v>0</v>
      </c>
      <c r="DE156" s="81">
        <v>0</v>
      </c>
      <c r="DF156" s="81">
        <v>0</v>
      </c>
      <c r="DG156" s="81">
        <v>0</v>
      </c>
      <c r="DH156" s="81">
        <v>0</v>
      </c>
      <c r="DI156" s="81">
        <v>2</v>
      </c>
      <c r="DJ156" s="81">
        <v>0</v>
      </c>
      <c r="DK156" s="81">
        <v>0</v>
      </c>
      <c r="DL156" s="81">
        <v>0</v>
      </c>
      <c r="DM156" s="81">
        <v>0</v>
      </c>
      <c r="DN156" s="81">
        <v>0</v>
      </c>
      <c r="DO156" s="81">
        <v>0</v>
      </c>
      <c r="DP156" s="81">
        <v>0</v>
      </c>
      <c r="DQ156" s="81">
        <v>0</v>
      </c>
      <c r="DR156" s="81">
        <v>0</v>
      </c>
      <c r="DS156" s="81">
        <v>0</v>
      </c>
      <c r="DT156" s="81">
        <v>0</v>
      </c>
      <c r="DU156" s="81">
        <v>0</v>
      </c>
      <c r="DV156" s="81">
        <v>0</v>
      </c>
      <c r="DW156" s="81">
        <v>3</v>
      </c>
    </row>
    <row r="157" spans="1:127" x14ac:dyDescent="0.25">
      <c r="A157" s="58" t="s">
        <v>693</v>
      </c>
      <c r="B157" s="58" t="s">
        <v>694</v>
      </c>
      <c r="C157" s="58" t="s">
        <v>695</v>
      </c>
      <c r="D157" s="59">
        <v>12900</v>
      </c>
      <c r="E157" s="59" t="str">
        <f>VLOOKUP(C157,Data_PulledFromUniProt!$B$2:$E$782,4,FALSE)</f>
        <v>MDWTWRVFCLLAVAPGAHSQVQLVQSGAEVKKPGASVKVSCKASGYTFTSYYMHWVRQAPGQGLEWMGIINPSGGSTSYAQKFQGRVTMTRDTSTSTVYMELSSLRSEDTAVYYCAR</v>
      </c>
      <c r="F157" s="58">
        <v>9.61</v>
      </c>
      <c r="G157" s="81">
        <v>0</v>
      </c>
      <c r="H157" s="81">
        <v>0</v>
      </c>
      <c r="I157" s="81">
        <v>0</v>
      </c>
      <c r="J157" s="81">
        <v>0</v>
      </c>
      <c r="K157" s="81">
        <v>0</v>
      </c>
      <c r="L157" s="81">
        <v>0</v>
      </c>
      <c r="M157" s="81">
        <v>0</v>
      </c>
      <c r="N157" s="81">
        <v>0</v>
      </c>
      <c r="O157" s="81">
        <v>0</v>
      </c>
      <c r="P157" s="81">
        <v>0</v>
      </c>
      <c r="Q157" s="81">
        <v>0</v>
      </c>
      <c r="R157" s="81">
        <v>0</v>
      </c>
      <c r="S157" s="81">
        <v>0</v>
      </c>
      <c r="T157" s="81">
        <v>0</v>
      </c>
      <c r="U157" s="81">
        <v>0</v>
      </c>
      <c r="V157" s="81">
        <v>0</v>
      </c>
      <c r="W157" s="81">
        <v>0</v>
      </c>
      <c r="X157" s="81">
        <v>0</v>
      </c>
      <c r="Y157" s="81">
        <v>0</v>
      </c>
      <c r="Z157" s="81">
        <v>0</v>
      </c>
      <c r="AA157" s="81">
        <v>0</v>
      </c>
      <c r="AB157" s="81">
        <v>0</v>
      </c>
      <c r="AC157" s="81">
        <v>0</v>
      </c>
      <c r="AD157" s="81">
        <v>0</v>
      </c>
      <c r="AE157" s="81">
        <v>0</v>
      </c>
      <c r="AF157" s="81">
        <v>0</v>
      </c>
      <c r="AG157" s="81">
        <v>0</v>
      </c>
      <c r="AH157" s="81">
        <v>0</v>
      </c>
      <c r="AI157" s="81">
        <v>0</v>
      </c>
      <c r="AJ157" s="81">
        <v>0</v>
      </c>
      <c r="AK157" s="81">
        <v>0</v>
      </c>
      <c r="AL157" s="81">
        <v>0</v>
      </c>
      <c r="AM157" s="81">
        <v>0</v>
      </c>
      <c r="AN157" s="81">
        <v>0</v>
      </c>
      <c r="AO157" s="81">
        <v>0</v>
      </c>
      <c r="AP157" s="81">
        <v>0</v>
      </c>
      <c r="AQ157" s="81">
        <v>0</v>
      </c>
      <c r="AR157" s="81">
        <v>0</v>
      </c>
      <c r="AS157" s="81">
        <v>0.5</v>
      </c>
      <c r="AT157" s="81">
        <v>0</v>
      </c>
      <c r="AU157" s="81">
        <v>0</v>
      </c>
      <c r="AV157" s="81">
        <v>0</v>
      </c>
      <c r="AW157" s="81">
        <v>0</v>
      </c>
      <c r="AX157" s="81">
        <v>0</v>
      </c>
      <c r="AY157" s="81">
        <v>0</v>
      </c>
      <c r="AZ157" s="81">
        <v>1</v>
      </c>
      <c r="BA157" s="81">
        <v>0</v>
      </c>
      <c r="BB157" s="81">
        <v>0</v>
      </c>
      <c r="BC157" s="81">
        <v>0</v>
      </c>
      <c r="BD157" s="81">
        <v>0</v>
      </c>
      <c r="BE157" s="81">
        <v>0</v>
      </c>
      <c r="BF157" s="81">
        <v>0</v>
      </c>
      <c r="BG157" s="81">
        <v>0</v>
      </c>
      <c r="BH157" s="81">
        <v>0</v>
      </c>
      <c r="BI157" s="81">
        <v>0</v>
      </c>
      <c r="BJ157" s="81">
        <v>1</v>
      </c>
      <c r="BK157" s="81">
        <v>0</v>
      </c>
      <c r="BL157" s="81">
        <v>0</v>
      </c>
      <c r="BM157" s="81">
        <v>0</v>
      </c>
      <c r="BN157" s="81">
        <v>0</v>
      </c>
      <c r="BO157" s="81">
        <v>0</v>
      </c>
      <c r="BP157" s="81">
        <v>0</v>
      </c>
      <c r="BQ157" s="81">
        <v>0</v>
      </c>
      <c r="BR157" s="81">
        <v>0</v>
      </c>
      <c r="BS157" s="81">
        <v>0</v>
      </c>
      <c r="BT157" s="81">
        <v>0</v>
      </c>
      <c r="BU157" s="81">
        <v>0</v>
      </c>
      <c r="BV157" s="81">
        <v>0</v>
      </c>
      <c r="BW157" s="81">
        <v>0</v>
      </c>
      <c r="BX157" s="81">
        <v>0</v>
      </c>
      <c r="BY157" s="81">
        <v>0</v>
      </c>
      <c r="BZ157" s="81">
        <v>0</v>
      </c>
      <c r="CA157" s="81">
        <v>0</v>
      </c>
      <c r="CB157" s="81">
        <v>0</v>
      </c>
      <c r="CC157" s="81">
        <v>0</v>
      </c>
      <c r="CD157" s="81">
        <v>0</v>
      </c>
      <c r="CE157" s="81">
        <v>0</v>
      </c>
      <c r="CF157" s="81">
        <v>0</v>
      </c>
      <c r="CG157" s="81">
        <v>0</v>
      </c>
      <c r="CH157" s="81">
        <v>0</v>
      </c>
      <c r="CI157" s="81">
        <v>0</v>
      </c>
      <c r="CJ157" s="81">
        <v>0</v>
      </c>
      <c r="CK157" s="81">
        <v>0</v>
      </c>
      <c r="CL157" s="81">
        <v>0</v>
      </c>
      <c r="CM157" s="81">
        <v>0</v>
      </c>
      <c r="CN157" s="81">
        <v>0</v>
      </c>
      <c r="CO157" s="81">
        <v>0</v>
      </c>
      <c r="CP157" s="81">
        <v>0</v>
      </c>
      <c r="CQ157" s="81">
        <v>0</v>
      </c>
      <c r="CR157" s="81">
        <v>0</v>
      </c>
      <c r="CS157" s="81">
        <v>0</v>
      </c>
      <c r="CT157" s="81">
        <v>0</v>
      </c>
      <c r="CU157" s="81">
        <v>0</v>
      </c>
      <c r="CV157" s="81">
        <v>0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0</v>
      </c>
      <c r="DD157" s="81">
        <v>0</v>
      </c>
      <c r="DE157" s="81">
        <v>0</v>
      </c>
      <c r="DF157" s="81">
        <v>0</v>
      </c>
      <c r="DG157" s="81">
        <v>0</v>
      </c>
      <c r="DH157" s="81">
        <v>0</v>
      </c>
      <c r="DI157" s="81">
        <v>1</v>
      </c>
      <c r="DJ157" s="81">
        <v>1</v>
      </c>
      <c r="DK157" s="81">
        <v>1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1</v>
      </c>
      <c r="DS157" s="81">
        <v>1</v>
      </c>
      <c r="DT157" s="81">
        <v>1</v>
      </c>
      <c r="DU157" s="81">
        <v>1</v>
      </c>
      <c r="DV157" s="81">
        <v>0</v>
      </c>
      <c r="DW157" s="81">
        <v>0</v>
      </c>
    </row>
    <row r="158" spans="1:127" x14ac:dyDescent="0.25">
      <c r="A158" s="58" t="s">
        <v>696</v>
      </c>
      <c r="B158" s="58" t="s">
        <v>697</v>
      </c>
      <c r="C158" s="58" t="s">
        <v>698</v>
      </c>
      <c r="D158" s="59">
        <v>30600</v>
      </c>
      <c r="E158" s="59" t="str">
        <f>VLOOKUP(C158,Data_PulledFromUniProt!$B$2:$E$782,4,FALSE)</f>
        <v>MVLLTAVLLLLAAYAGPAQSLGSFVHCEPCDEKALSMCPPSPLGCELVKEPGCGCCMTCALAEGQSCGVYTERCAQGLRCLPRQDEEKPLHALLHGRGVCLNEKSYREQVKIERDSREHEEPTTSEMAEETYSPKIFRPKHTRISELKAEAVKKDRRKKLTQSKFVGGAENTAHPRIISAPEMRQESEQGPCRRHMEASLQELKASPRMVPRAVYLPNCDRKGFYKRKQCKPSRGRKRGICWCVDKYGMKLPGMEYVDGDFQCHTFDSSNVE</v>
      </c>
      <c r="F158" s="58">
        <v>9.01</v>
      </c>
      <c r="G158" s="81">
        <v>0</v>
      </c>
      <c r="H158" s="81">
        <v>0</v>
      </c>
      <c r="I158" s="81">
        <v>0</v>
      </c>
      <c r="J158" s="81">
        <v>0</v>
      </c>
      <c r="K158" s="81">
        <v>0</v>
      </c>
      <c r="L158" s="81">
        <v>0</v>
      </c>
      <c r="M158" s="81">
        <v>0</v>
      </c>
      <c r="N158" s="81">
        <v>0</v>
      </c>
      <c r="O158" s="81">
        <v>0</v>
      </c>
      <c r="P158" s="81">
        <v>0</v>
      </c>
      <c r="Q158" s="81">
        <v>0</v>
      </c>
      <c r="R158" s="81">
        <v>0</v>
      </c>
      <c r="S158" s="81">
        <v>0</v>
      </c>
      <c r="T158" s="81">
        <v>0</v>
      </c>
      <c r="U158" s="81">
        <v>0</v>
      </c>
      <c r="V158" s="81">
        <v>0</v>
      </c>
      <c r="W158" s="81">
        <v>3</v>
      </c>
      <c r="X158" s="81">
        <v>5</v>
      </c>
      <c r="Y158" s="81">
        <v>0</v>
      </c>
      <c r="Z158" s="81">
        <v>0</v>
      </c>
      <c r="AA158" s="81">
        <v>0</v>
      </c>
      <c r="AB158" s="81">
        <v>0</v>
      </c>
      <c r="AC158" s="81">
        <v>0</v>
      </c>
      <c r="AD158" s="81">
        <v>0</v>
      </c>
      <c r="AE158" s="81">
        <v>0</v>
      </c>
      <c r="AF158" s="81">
        <v>0</v>
      </c>
      <c r="AG158" s="81">
        <v>0</v>
      </c>
      <c r="AH158" s="81">
        <v>0</v>
      </c>
      <c r="AI158" s="81">
        <v>0</v>
      </c>
      <c r="AJ158" s="81">
        <v>0</v>
      </c>
      <c r="AK158" s="81">
        <v>0</v>
      </c>
      <c r="AL158" s="81">
        <v>0</v>
      </c>
      <c r="AM158" s="81">
        <v>0</v>
      </c>
      <c r="AN158" s="81">
        <v>0</v>
      </c>
      <c r="AO158" s="81">
        <v>0</v>
      </c>
      <c r="AP158" s="81">
        <v>0</v>
      </c>
      <c r="AQ158" s="81">
        <v>0</v>
      </c>
      <c r="AR158" s="81">
        <v>0</v>
      </c>
      <c r="AS158" s="81">
        <v>0</v>
      </c>
      <c r="AT158" s="81">
        <v>0</v>
      </c>
      <c r="AU158" s="81">
        <v>0</v>
      </c>
      <c r="AV158" s="81">
        <v>0</v>
      </c>
      <c r="AW158" s="81">
        <v>0</v>
      </c>
      <c r="AX158" s="81">
        <v>0</v>
      </c>
      <c r="AY158" s="81">
        <v>0</v>
      </c>
      <c r="AZ158" s="81">
        <v>0</v>
      </c>
      <c r="BA158" s="81">
        <v>0</v>
      </c>
      <c r="BB158" s="81">
        <v>0</v>
      </c>
      <c r="BC158" s="81">
        <v>0</v>
      </c>
      <c r="BD158" s="81">
        <v>0</v>
      </c>
      <c r="BE158" s="81">
        <v>0</v>
      </c>
      <c r="BF158" s="81">
        <v>0</v>
      </c>
      <c r="BG158" s="81">
        <v>0</v>
      </c>
      <c r="BH158" s="81">
        <v>5</v>
      </c>
      <c r="BI158" s="81">
        <v>0</v>
      </c>
      <c r="BJ158" s="81">
        <v>0</v>
      </c>
      <c r="BK158" s="81">
        <v>0</v>
      </c>
      <c r="BL158" s="81">
        <v>0</v>
      </c>
      <c r="BM158" s="81">
        <v>4</v>
      </c>
      <c r="BN158" s="81">
        <v>0</v>
      </c>
      <c r="BO158" s="81">
        <v>6</v>
      </c>
      <c r="BP158" s="81">
        <v>0</v>
      </c>
      <c r="BQ158" s="81">
        <v>0</v>
      </c>
      <c r="BR158" s="81">
        <v>0</v>
      </c>
      <c r="BS158" s="81">
        <v>0</v>
      </c>
      <c r="BT158" s="81">
        <v>0</v>
      </c>
      <c r="BU158" s="81">
        <v>0</v>
      </c>
      <c r="BV158" s="81">
        <v>0</v>
      </c>
      <c r="BW158" s="81">
        <v>0</v>
      </c>
      <c r="BX158" s="81">
        <v>0</v>
      </c>
      <c r="BY158" s="81">
        <v>0</v>
      </c>
      <c r="BZ158" s="81">
        <v>0</v>
      </c>
      <c r="CA158" s="81">
        <v>8</v>
      </c>
      <c r="CB158" s="81">
        <v>0</v>
      </c>
      <c r="CC158" s="81">
        <v>0</v>
      </c>
      <c r="CD158" s="81">
        <v>6</v>
      </c>
      <c r="CE158" s="81">
        <v>0</v>
      </c>
      <c r="CF158" s="81">
        <v>0</v>
      </c>
      <c r="CG158" s="81">
        <v>0</v>
      </c>
      <c r="CH158" s="81">
        <v>0</v>
      </c>
      <c r="CI158" s="81">
        <v>0</v>
      </c>
      <c r="CJ158" s="81">
        <v>0</v>
      </c>
      <c r="CK158" s="81">
        <v>0</v>
      </c>
      <c r="CL158" s="81">
        <v>8</v>
      </c>
      <c r="CM158" s="81">
        <v>0</v>
      </c>
      <c r="CN158" s="81">
        <v>0</v>
      </c>
      <c r="CO158" s="81">
        <v>0</v>
      </c>
      <c r="CP158" s="81">
        <v>0</v>
      </c>
      <c r="CQ158" s="81">
        <v>0</v>
      </c>
      <c r="CR158" s="81">
        <v>0</v>
      </c>
      <c r="CS158" s="81">
        <v>0</v>
      </c>
      <c r="CT158" s="81">
        <v>0</v>
      </c>
      <c r="CU158" s="81">
        <v>0</v>
      </c>
      <c r="CV158" s="81">
        <v>0</v>
      </c>
      <c r="CW158" s="81">
        <v>0</v>
      </c>
      <c r="CX158" s="81">
        <v>0</v>
      </c>
      <c r="CY158" s="81">
        <v>0</v>
      </c>
      <c r="CZ158" s="81">
        <v>0</v>
      </c>
      <c r="DA158" s="81">
        <v>0</v>
      </c>
      <c r="DB158" s="81">
        <v>0</v>
      </c>
      <c r="DC158" s="81">
        <v>0</v>
      </c>
      <c r="DD158" s="81">
        <v>0</v>
      </c>
      <c r="DE158" s="81">
        <v>3</v>
      </c>
      <c r="DF158" s="81">
        <v>0</v>
      </c>
      <c r="DG158" s="81">
        <v>0</v>
      </c>
      <c r="DH158" s="81">
        <v>0</v>
      </c>
      <c r="DI158" s="81">
        <v>0</v>
      </c>
      <c r="DJ158" s="81">
        <v>8</v>
      </c>
      <c r="DK158" s="81">
        <v>0</v>
      </c>
      <c r="DL158" s="81">
        <v>0</v>
      </c>
      <c r="DM158" s="81">
        <v>5</v>
      </c>
      <c r="DN158" s="81">
        <v>0</v>
      </c>
      <c r="DO158" s="81">
        <v>0</v>
      </c>
      <c r="DP158" s="81">
        <v>0</v>
      </c>
      <c r="DQ158" s="81">
        <v>0</v>
      </c>
      <c r="DR158" s="81">
        <v>3</v>
      </c>
      <c r="DS158" s="81">
        <v>0</v>
      </c>
      <c r="DT158" s="81">
        <v>0</v>
      </c>
      <c r="DU158" s="81">
        <v>0</v>
      </c>
      <c r="DV158" s="81">
        <v>7</v>
      </c>
      <c r="DW158" s="81">
        <v>0</v>
      </c>
    </row>
    <row r="159" spans="1:127" x14ac:dyDescent="0.25">
      <c r="A159" s="58" t="s">
        <v>699</v>
      </c>
      <c r="B159" s="58" t="s">
        <v>700</v>
      </c>
      <c r="C159" s="58" t="s">
        <v>701</v>
      </c>
      <c r="D159" s="59">
        <v>19300</v>
      </c>
      <c r="E159" s="59" t="str">
        <f>VLOOKUP(C159,Data_PulledFromUniProt!$B$2:$E$782,4,FALSE)</f>
        <v>MKTQRDGHSLGRWSLVLLLLGLVMPLAIIAQVLSYKEAVLRAIDGINQRSSDANLYRLLDLDPRPTMDGDPDTPKPVSFTVKETVCPRTTQQSPEDCDFKKDGLVKRCMGTVTLNQARGSFDISCDKDNKRFALLGDFFRKSKEKIGKEFKRIVQRIKDFLRNLVPRTES</v>
      </c>
      <c r="F159" s="58">
        <v>9.8699999999999992</v>
      </c>
      <c r="G159" s="81">
        <v>0</v>
      </c>
      <c r="H159" s="81">
        <v>0</v>
      </c>
      <c r="I159" s="81">
        <v>0</v>
      </c>
      <c r="J159" s="81">
        <v>0</v>
      </c>
      <c r="K159" s="81">
        <v>0</v>
      </c>
      <c r="L159" s="81">
        <v>0</v>
      </c>
      <c r="M159" s="81">
        <v>0</v>
      </c>
      <c r="N159" s="81">
        <v>0</v>
      </c>
      <c r="O159" s="81">
        <v>0</v>
      </c>
      <c r="P159" s="81">
        <v>0</v>
      </c>
      <c r="Q159" s="81">
        <v>0</v>
      </c>
      <c r="R159" s="81">
        <v>0</v>
      </c>
      <c r="S159" s="81">
        <v>0</v>
      </c>
      <c r="T159" s="81">
        <v>0</v>
      </c>
      <c r="U159" s="81">
        <v>0</v>
      </c>
      <c r="V159" s="81">
        <v>0</v>
      </c>
      <c r="W159" s="81">
        <v>0</v>
      </c>
      <c r="X159" s="81">
        <v>0</v>
      </c>
      <c r="Y159" s="81">
        <v>0</v>
      </c>
      <c r="Z159" s="81">
        <v>0</v>
      </c>
      <c r="AA159" s="81">
        <v>0</v>
      </c>
      <c r="AB159" s="81">
        <v>0</v>
      </c>
      <c r="AC159" s="81">
        <v>0</v>
      </c>
      <c r="AD159" s="81">
        <v>0</v>
      </c>
      <c r="AE159" s="81">
        <v>0</v>
      </c>
      <c r="AF159" s="81">
        <v>0</v>
      </c>
      <c r="AG159" s="81">
        <v>0</v>
      </c>
      <c r="AH159" s="81">
        <v>0</v>
      </c>
      <c r="AI159" s="81">
        <v>0</v>
      </c>
      <c r="AJ159" s="81">
        <v>0</v>
      </c>
      <c r="AK159" s="81">
        <v>0</v>
      </c>
      <c r="AL159" s="81">
        <v>0</v>
      </c>
      <c r="AM159" s="81">
        <v>0</v>
      </c>
      <c r="AN159" s="81">
        <v>0</v>
      </c>
      <c r="AO159" s="81">
        <v>0</v>
      </c>
      <c r="AP159" s="81">
        <v>0</v>
      </c>
      <c r="AQ159" s="81">
        <v>0</v>
      </c>
      <c r="AR159" s="81">
        <v>0</v>
      </c>
      <c r="AS159" s="81">
        <v>0</v>
      </c>
      <c r="AT159" s="81">
        <v>0</v>
      </c>
      <c r="AU159" s="81">
        <v>0</v>
      </c>
      <c r="AV159" s="81">
        <v>0</v>
      </c>
      <c r="AW159" s="81">
        <v>0</v>
      </c>
      <c r="AX159" s="81">
        <v>0</v>
      </c>
      <c r="AY159" s="81">
        <v>0</v>
      </c>
      <c r="AZ159" s="81">
        <v>0</v>
      </c>
      <c r="BA159" s="81">
        <v>2</v>
      </c>
      <c r="BB159" s="81">
        <v>0</v>
      </c>
      <c r="BC159" s="81">
        <v>0</v>
      </c>
      <c r="BD159" s="81">
        <v>0</v>
      </c>
      <c r="BE159" s="81">
        <v>0</v>
      </c>
      <c r="BF159" s="81">
        <v>0</v>
      </c>
      <c r="BG159" s="81">
        <v>0</v>
      </c>
      <c r="BH159" s="81">
        <v>0</v>
      </c>
      <c r="BI159" s="81">
        <v>0</v>
      </c>
      <c r="BJ159" s="81">
        <v>0</v>
      </c>
      <c r="BK159" s="81">
        <v>0</v>
      </c>
      <c r="BL159" s="81">
        <v>0</v>
      </c>
      <c r="BM159" s="81">
        <v>0</v>
      </c>
      <c r="BN159" s="81">
        <v>0</v>
      </c>
      <c r="BO159" s="81">
        <v>0</v>
      </c>
      <c r="BP159" s="81">
        <v>0</v>
      </c>
      <c r="BQ159" s="81">
        <v>0</v>
      </c>
      <c r="BR159" s="81">
        <v>0</v>
      </c>
      <c r="BS159" s="81">
        <v>0</v>
      </c>
      <c r="BT159" s="81">
        <v>0</v>
      </c>
      <c r="BU159" s="81">
        <v>0</v>
      </c>
      <c r="BV159" s="81">
        <v>0</v>
      </c>
      <c r="BW159" s="81">
        <v>0</v>
      </c>
      <c r="BX159" s="81">
        <v>0</v>
      </c>
      <c r="BY159" s="81">
        <v>3</v>
      </c>
      <c r="BZ159" s="81">
        <v>0</v>
      </c>
      <c r="CA159" s="81">
        <v>0</v>
      </c>
      <c r="CB159" s="81">
        <v>0</v>
      </c>
      <c r="CC159" s="81">
        <v>0</v>
      </c>
      <c r="CD159" s="81">
        <v>0</v>
      </c>
      <c r="CE159" s="81">
        <v>0</v>
      </c>
      <c r="CF159" s="81">
        <v>0</v>
      </c>
      <c r="CG159" s="81">
        <v>0</v>
      </c>
      <c r="CH159" s="81">
        <v>0</v>
      </c>
      <c r="CI159" s="81">
        <v>0</v>
      </c>
      <c r="CJ159" s="81">
        <v>0</v>
      </c>
      <c r="CK159" s="81">
        <v>0</v>
      </c>
      <c r="CL159" s="81">
        <v>0</v>
      </c>
      <c r="CM159" s="81">
        <v>0</v>
      </c>
      <c r="CN159" s="81">
        <v>0</v>
      </c>
      <c r="CO159" s="81">
        <v>0</v>
      </c>
      <c r="CP159" s="81">
        <v>0</v>
      </c>
      <c r="CQ159" s="81">
        <v>0</v>
      </c>
      <c r="CR159" s="81">
        <v>0</v>
      </c>
      <c r="CS159" s="81">
        <v>0</v>
      </c>
      <c r="CT159" s="81">
        <v>0</v>
      </c>
      <c r="CU159" s="81">
        <v>0</v>
      </c>
      <c r="CV159" s="81">
        <v>0</v>
      </c>
      <c r="CW159" s="81">
        <v>0</v>
      </c>
      <c r="CX159" s="81">
        <v>0</v>
      </c>
      <c r="CY159" s="81">
        <v>0</v>
      </c>
      <c r="CZ159" s="81">
        <v>0</v>
      </c>
      <c r="DA159" s="81">
        <v>0</v>
      </c>
      <c r="DB159" s="81">
        <v>0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0</v>
      </c>
      <c r="DJ159" s="81">
        <v>0</v>
      </c>
      <c r="DK159" s="81">
        <v>0</v>
      </c>
      <c r="DL159" s="81">
        <v>4</v>
      </c>
      <c r="DM159" s="81">
        <v>0</v>
      </c>
      <c r="DN159" s="81">
        <v>2</v>
      </c>
      <c r="DO159" s="81">
        <v>0</v>
      </c>
      <c r="DP159" s="81">
        <v>2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</row>
    <row r="160" spans="1:127" x14ac:dyDescent="0.25">
      <c r="A160" s="58" t="s">
        <v>702</v>
      </c>
      <c r="B160" s="58" t="s">
        <v>703</v>
      </c>
      <c r="C160" s="58" t="s">
        <v>704</v>
      </c>
      <c r="D160" s="59">
        <v>92500</v>
      </c>
      <c r="E160" s="59" t="str">
        <f>VLOOKUP(C160,Data_PulledFromUniProt!$B$2:$E$782,4,FALSE)</f>
        <v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v>
      </c>
      <c r="F160" s="58">
        <v>4.79</v>
      </c>
      <c r="G160" s="81">
        <v>0</v>
      </c>
      <c r="H160" s="81">
        <v>4</v>
      </c>
      <c r="I160" s="81">
        <v>0</v>
      </c>
      <c r="J160" s="81">
        <v>0</v>
      </c>
      <c r="K160" s="81">
        <v>0</v>
      </c>
      <c r="L160" s="81">
        <v>0</v>
      </c>
      <c r="M160" s="81">
        <v>0</v>
      </c>
      <c r="N160" s="81">
        <v>0</v>
      </c>
      <c r="O160" s="81">
        <v>0</v>
      </c>
      <c r="P160" s="81">
        <v>0</v>
      </c>
      <c r="Q160" s="81">
        <v>0</v>
      </c>
      <c r="R160" s="81">
        <v>0</v>
      </c>
      <c r="S160" s="81">
        <v>0</v>
      </c>
      <c r="T160" s="81">
        <v>0</v>
      </c>
      <c r="U160" s="81">
        <v>0</v>
      </c>
      <c r="V160" s="81">
        <v>0</v>
      </c>
      <c r="W160" s="81">
        <v>0</v>
      </c>
      <c r="X160" s="81">
        <v>0</v>
      </c>
      <c r="Y160" s="81">
        <v>0</v>
      </c>
      <c r="Z160" s="81">
        <v>0</v>
      </c>
      <c r="AA160" s="81">
        <v>0</v>
      </c>
      <c r="AB160" s="81">
        <v>0</v>
      </c>
      <c r="AC160" s="81">
        <v>0</v>
      </c>
      <c r="AD160" s="81">
        <v>0</v>
      </c>
      <c r="AE160" s="81">
        <v>0</v>
      </c>
      <c r="AF160" s="81">
        <v>0</v>
      </c>
      <c r="AG160" s="81">
        <v>0</v>
      </c>
      <c r="AH160" s="81">
        <v>0</v>
      </c>
      <c r="AI160" s="81">
        <v>0</v>
      </c>
      <c r="AJ160" s="81">
        <v>0</v>
      </c>
      <c r="AK160" s="81">
        <v>0</v>
      </c>
      <c r="AL160" s="81">
        <v>0</v>
      </c>
      <c r="AM160" s="81">
        <v>0</v>
      </c>
      <c r="AN160" s="81">
        <v>0</v>
      </c>
      <c r="AO160" s="81">
        <v>0</v>
      </c>
      <c r="AP160" s="81">
        <v>0</v>
      </c>
      <c r="AQ160" s="81">
        <v>0</v>
      </c>
      <c r="AR160" s="81">
        <v>0</v>
      </c>
      <c r="AS160" s="81">
        <v>0</v>
      </c>
      <c r="AT160" s="81">
        <v>0</v>
      </c>
      <c r="AU160" s="81">
        <v>0</v>
      </c>
      <c r="AV160" s="81">
        <v>0</v>
      </c>
      <c r="AW160" s="81">
        <v>0</v>
      </c>
      <c r="AX160" s="81">
        <v>0</v>
      </c>
      <c r="AY160" s="81">
        <v>0</v>
      </c>
      <c r="AZ160" s="81">
        <v>0</v>
      </c>
      <c r="BA160" s="81">
        <v>0</v>
      </c>
      <c r="BB160" s="81">
        <v>10</v>
      </c>
      <c r="BC160" s="81">
        <v>0</v>
      </c>
      <c r="BD160" s="81">
        <v>11</v>
      </c>
      <c r="BE160" s="81">
        <v>0</v>
      </c>
      <c r="BF160" s="81">
        <v>0</v>
      </c>
      <c r="BG160" s="81">
        <v>7</v>
      </c>
      <c r="BH160" s="81">
        <v>0</v>
      </c>
      <c r="BI160" s="81">
        <v>0</v>
      </c>
      <c r="BJ160" s="81">
        <v>0</v>
      </c>
      <c r="BK160" s="81">
        <v>0</v>
      </c>
      <c r="BL160" s="81">
        <v>0</v>
      </c>
      <c r="BM160" s="81">
        <v>0</v>
      </c>
      <c r="BN160" s="81">
        <v>0</v>
      </c>
      <c r="BO160" s="81">
        <v>0</v>
      </c>
      <c r="BP160" s="81">
        <v>0</v>
      </c>
      <c r="BQ160" s="81">
        <v>0</v>
      </c>
      <c r="BR160" s="81">
        <v>0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0</v>
      </c>
      <c r="BY160" s="81">
        <v>0</v>
      </c>
      <c r="BZ160" s="81">
        <v>0</v>
      </c>
      <c r="CA160" s="81">
        <v>0</v>
      </c>
      <c r="CB160" s="81">
        <v>0</v>
      </c>
      <c r="CC160" s="81">
        <v>0</v>
      </c>
      <c r="CD160" s="81">
        <v>0</v>
      </c>
      <c r="CE160" s="81">
        <v>0</v>
      </c>
      <c r="CF160" s="81">
        <v>0</v>
      </c>
      <c r="CG160" s="81">
        <v>0</v>
      </c>
      <c r="CH160" s="81">
        <v>5</v>
      </c>
      <c r="CI160" s="81">
        <v>0</v>
      </c>
      <c r="CJ160" s="81">
        <v>0</v>
      </c>
      <c r="CK160" s="81">
        <v>3</v>
      </c>
      <c r="CL160" s="81">
        <v>0</v>
      </c>
      <c r="CM160" s="81">
        <v>0</v>
      </c>
      <c r="CN160" s="81">
        <v>0</v>
      </c>
      <c r="CO160" s="81">
        <v>0</v>
      </c>
      <c r="CP160" s="81">
        <v>0</v>
      </c>
      <c r="CQ160" s="81">
        <v>0</v>
      </c>
      <c r="CR160" s="81">
        <v>0</v>
      </c>
      <c r="CS160" s="81">
        <v>0</v>
      </c>
      <c r="CT160" s="81">
        <v>0</v>
      </c>
      <c r="CU160" s="81">
        <v>0</v>
      </c>
      <c r="CV160" s="81">
        <v>0</v>
      </c>
      <c r="CW160" s="81">
        <v>0</v>
      </c>
      <c r="CX160" s="81">
        <v>0</v>
      </c>
      <c r="CY160" s="81">
        <v>0</v>
      </c>
      <c r="CZ160" s="81">
        <v>0</v>
      </c>
      <c r="DA160" s="81">
        <v>0</v>
      </c>
      <c r="DB160" s="81">
        <v>1</v>
      </c>
      <c r="DC160" s="81">
        <v>0</v>
      </c>
      <c r="DD160" s="81">
        <v>0</v>
      </c>
      <c r="DE160" s="81">
        <v>0</v>
      </c>
      <c r="DF160" s="81">
        <v>0</v>
      </c>
      <c r="DG160" s="81">
        <v>0</v>
      </c>
      <c r="DH160" s="81">
        <v>1</v>
      </c>
      <c r="DI160" s="81">
        <v>0</v>
      </c>
      <c r="DJ160" s="81">
        <v>0</v>
      </c>
      <c r="DK160" s="81">
        <v>0</v>
      </c>
      <c r="DL160" s="81">
        <v>0</v>
      </c>
      <c r="DM160" s="81">
        <v>0</v>
      </c>
      <c r="DN160" s="81">
        <v>0</v>
      </c>
      <c r="DO160" s="81">
        <v>0</v>
      </c>
      <c r="DP160" s="81">
        <v>0</v>
      </c>
      <c r="DQ160" s="81">
        <v>0</v>
      </c>
      <c r="DR160" s="81">
        <v>0</v>
      </c>
      <c r="DS160" s="81">
        <v>0</v>
      </c>
      <c r="DT160" s="81">
        <v>0</v>
      </c>
      <c r="DU160" s="81">
        <v>2</v>
      </c>
      <c r="DV160" s="81">
        <v>0</v>
      </c>
      <c r="DW160" s="81">
        <v>0</v>
      </c>
    </row>
    <row r="161" spans="1:127" x14ac:dyDescent="0.25">
      <c r="A161" s="58" t="s">
        <v>705</v>
      </c>
      <c r="B161" s="58" t="s">
        <v>706</v>
      </c>
      <c r="C161" s="58" t="s">
        <v>707</v>
      </c>
      <c r="D161" s="59">
        <v>75900</v>
      </c>
      <c r="E161" s="59" t="str">
        <f>VLOOKUP(C161,Data_PulledFromUniProt!$B$2:$E$782,4,FALSE)</f>
        <v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v>
      </c>
      <c r="F161" s="58">
        <v>6.25</v>
      </c>
      <c r="G161" s="81">
        <v>0</v>
      </c>
      <c r="H161" s="81">
        <v>2</v>
      </c>
      <c r="I161" s="81">
        <v>0</v>
      </c>
      <c r="J161" s="81">
        <v>0</v>
      </c>
      <c r="K161" s="81">
        <v>0</v>
      </c>
      <c r="L161" s="81">
        <v>0</v>
      </c>
      <c r="M161" s="81">
        <v>0</v>
      </c>
      <c r="N161" s="81">
        <v>0</v>
      </c>
      <c r="O161" s="81">
        <v>0</v>
      </c>
      <c r="P161" s="81">
        <v>4.5</v>
      </c>
      <c r="Q161" s="81">
        <v>0</v>
      </c>
      <c r="R161" s="81">
        <v>3</v>
      </c>
      <c r="S161" s="81">
        <v>0</v>
      </c>
      <c r="T161" s="81">
        <v>0</v>
      </c>
      <c r="U161" s="81">
        <v>0</v>
      </c>
      <c r="V161" s="81">
        <v>0</v>
      </c>
      <c r="W161" s="81">
        <v>0</v>
      </c>
      <c r="X161" s="81">
        <v>0</v>
      </c>
      <c r="Y161" s="81">
        <v>0</v>
      </c>
      <c r="Z161" s="81">
        <v>0</v>
      </c>
      <c r="AA161" s="81">
        <v>0</v>
      </c>
      <c r="AB161" s="81">
        <v>0</v>
      </c>
      <c r="AC161" s="81">
        <v>0</v>
      </c>
      <c r="AD161" s="81">
        <v>0</v>
      </c>
      <c r="AE161" s="81">
        <v>0</v>
      </c>
      <c r="AF161" s="81">
        <v>0</v>
      </c>
      <c r="AG161" s="81">
        <v>0</v>
      </c>
      <c r="AH161" s="81">
        <v>0</v>
      </c>
      <c r="AI161" s="81">
        <v>0</v>
      </c>
      <c r="AJ161" s="81">
        <v>0</v>
      </c>
      <c r="AK161" s="81">
        <v>0</v>
      </c>
      <c r="AL161" s="81">
        <v>0</v>
      </c>
      <c r="AM161" s="81">
        <v>0</v>
      </c>
      <c r="AN161" s="81">
        <v>0</v>
      </c>
      <c r="AO161" s="81">
        <v>0</v>
      </c>
      <c r="AP161" s="81">
        <v>0</v>
      </c>
      <c r="AQ161" s="81">
        <v>0</v>
      </c>
      <c r="AR161" s="81">
        <v>0</v>
      </c>
      <c r="AS161" s="81">
        <v>0</v>
      </c>
      <c r="AT161" s="81">
        <v>0</v>
      </c>
      <c r="AU161" s="81">
        <v>0</v>
      </c>
      <c r="AV161" s="81">
        <v>0</v>
      </c>
      <c r="AW161" s="81">
        <v>0</v>
      </c>
      <c r="AX161" s="81">
        <v>0</v>
      </c>
      <c r="AY161" s="81">
        <v>0</v>
      </c>
      <c r="AZ161" s="81">
        <v>0</v>
      </c>
      <c r="BA161" s="81">
        <v>0</v>
      </c>
      <c r="BB161" s="81">
        <v>0</v>
      </c>
      <c r="BC161" s="81">
        <v>0</v>
      </c>
      <c r="BD161" s="81">
        <v>2</v>
      </c>
      <c r="BE161" s="81">
        <v>0</v>
      </c>
      <c r="BF161" s="81">
        <v>0</v>
      </c>
      <c r="BG161" s="81">
        <v>0</v>
      </c>
      <c r="BH161" s="81">
        <v>0</v>
      </c>
      <c r="BI161" s="81">
        <v>0</v>
      </c>
      <c r="BJ161" s="81">
        <v>2</v>
      </c>
      <c r="BK161" s="81">
        <v>0</v>
      </c>
      <c r="BL161" s="81">
        <v>0</v>
      </c>
      <c r="BM161" s="81">
        <v>0</v>
      </c>
      <c r="BN161" s="81">
        <v>0</v>
      </c>
      <c r="BO161" s="81">
        <v>0</v>
      </c>
      <c r="BP161" s="81">
        <v>0</v>
      </c>
      <c r="BQ161" s="81">
        <v>0</v>
      </c>
      <c r="BR161" s="81">
        <v>0</v>
      </c>
      <c r="BS161" s="81">
        <v>0</v>
      </c>
      <c r="BT161" s="81">
        <v>0</v>
      </c>
      <c r="BU161" s="81">
        <v>0</v>
      </c>
      <c r="BV161" s="81">
        <v>1</v>
      </c>
      <c r="BW161" s="81">
        <v>0</v>
      </c>
      <c r="BX161" s="81">
        <v>0</v>
      </c>
      <c r="BY161" s="81">
        <v>0</v>
      </c>
      <c r="BZ161" s="81">
        <v>0</v>
      </c>
      <c r="CA161" s="81">
        <v>0</v>
      </c>
      <c r="CB161" s="81">
        <v>0</v>
      </c>
      <c r="CC161" s="81">
        <v>1</v>
      </c>
      <c r="CD161" s="81">
        <v>0</v>
      </c>
      <c r="CE161" s="81">
        <v>0</v>
      </c>
      <c r="CF161" s="81">
        <v>0</v>
      </c>
      <c r="CG161" s="81">
        <v>0</v>
      </c>
      <c r="CH161" s="81">
        <v>0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4</v>
      </c>
      <c r="CO161" s="81">
        <v>0</v>
      </c>
      <c r="CP161" s="81">
        <v>0</v>
      </c>
      <c r="CQ161" s="81">
        <v>0</v>
      </c>
      <c r="CR161" s="81">
        <v>0</v>
      </c>
      <c r="CS161" s="81">
        <v>0</v>
      </c>
      <c r="CT161" s="81">
        <v>0</v>
      </c>
      <c r="CU161" s="81">
        <v>0</v>
      </c>
      <c r="CV161" s="81">
        <v>0</v>
      </c>
      <c r="CW161" s="81">
        <v>0</v>
      </c>
      <c r="CX161" s="81">
        <v>0</v>
      </c>
      <c r="CY161" s="81">
        <v>0</v>
      </c>
      <c r="CZ161" s="81">
        <v>0</v>
      </c>
      <c r="DA161" s="81">
        <v>0</v>
      </c>
      <c r="DB161" s="81">
        <v>0</v>
      </c>
      <c r="DC161" s="81">
        <v>0</v>
      </c>
      <c r="DD161" s="81">
        <v>0</v>
      </c>
      <c r="DE161" s="81">
        <v>0</v>
      </c>
      <c r="DF161" s="81">
        <v>1</v>
      </c>
      <c r="DG161" s="81">
        <v>0</v>
      </c>
      <c r="DH161" s="81">
        <v>0</v>
      </c>
      <c r="DI161" s="81">
        <v>5</v>
      </c>
      <c r="DJ161" s="81">
        <v>6</v>
      </c>
      <c r="DK161" s="81">
        <v>3</v>
      </c>
      <c r="DL161" s="81">
        <v>1</v>
      </c>
      <c r="DM161" s="81">
        <v>0</v>
      </c>
      <c r="DN161" s="81">
        <v>7</v>
      </c>
      <c r="DO161" s="81">
        <v>3</v>
      </c>
      <c r="DP161" s="81">
        <v>6</v>
      </c>
      <c r="DQ161" s="81">
        <v>0</v>
      </c>
      <c r="DR161" s="81">
        <v>2</v>
      </c>
      <c r="DS161" s="81">
        <v>3</v>
      </c>
      <c r="DT161" s="81">
        <v>1</v>
      </c>
      <c r="DU161" s="81">
        <v>0</v>
      </c>
      <c r="DV161" s="81">
        <v>0</v>
      </c>
      <c r="DW161" s="81">
        <v>0</v>
      </c>
    </row>
    <row r="162" spans="1:127" x14ac:dyDescent="0.25">
      <c r="A162" s="58" t="s">
        <v>708</v>
      </c>
      <c r="B162" s="58" t="s">
        <v>709</v>
      </c>
      <c r="C162" s="58" t="s">
        <v>710</v>
      </c>
      <c r="D162" s="59">
        <v>30700</v>
      </c>
      <c r="E162" s="59" t="str">
        <f>VLOOKUP(C162,Data_PulledFromUniProt!$B$2:$E$782,4,FALSE)</f>
        <v>MWLLVSVILISRISSVGGEAMFCDFPKINHGILYDEEKYKPFSQVPTGEVFYYSCEYNFVSPSKSFWTRITCAEEGWSPTPKCLRLCFFPFVENGHSESSGQTHLEGDTVQIICNTGYRLQNNENNISCVERGWSTPPKCRSTISAEKCGPPPPIDNGDITSFLLSVYAPGSSVEYQCQNLYQLEGNNQITCRNGQWSEPPKCLDPCVISQEIMEKYNIKLKWTNQQKLYSRTGDIVEFVCKSGYHPTKSHSFRAMCQNGKLVYPSCEEK</v>
      </c>
      <c r="F162" s="58">
        <v>6.33</v>
      </c>
      <c r="G162" s="81">
        <v>0</v>
      </c>
      <c r="H162" s="81">
        <v>0</v>
      </c>
      <c r="I162" s="81">
        <v>0</v>
      </c>
      <c r="J162" s="81">
        <v>0</v>
      </c>
      <c r="K162" s="81">
        <v>0</v>
      </c>
      <c r="L162" s="81">
        <v>0</v>
      </c>
      <c r="M162" s="81">
        <v>0</v>
      </c>
      <c r="N162" s="81">
        <v>1</v>
      </c>
      <c r="O162" s="81">
        <v>1</v>
      </c>
      <c r="P162" s="81">
        <v>0</v>
      </c>
      <c r="Q162" s="81">
        <v>0</v>
      </c>
      <c r="R162" s="81">
        <v>0</v>
      </c>
      <c r="S162" s="81">
        <v>0</v>
      </c>
      <c r="T162" s="81">
        <v>0</v>
      </c>
      <c r="U162" s="81">
        <v>0</v>
      </c>
      <c r="V162" s="81">
        <v>0</v>
      </c>
      <c r="W162" s="81">
        <v>0</v>
      </c>
      <c r="X162" s="81">
        <v>2</v>
      </c>
      <c r="Y162" s="81">
        <v>0</v>
      </c>
      <c r="Z162" s="81">
        <v>0</v>
      </c>
      <c r="AA162" s="81">
        <v>0</v>
      </c>
      <c r="AB162" s="81">
        <v>0</v>
      </c>
      <c r="AC162" s="81">
        <v>0</v>
      </c>
      <c r="AD162" s="81">
        <v>0</v>
      </c>
      <c r="AE162" s="81">
        <v>0</v>
      </c>
      <c r="AF162" s="81">
        <v>0</v>
      </c>
      <c r="AG162" s="81">
        <v>0</v>
      </c>
      <c r="AH162" s="81">
        <v>0</v>
      </c>
      <c r="AI162" s="81">
        <v>0</v>
      </c>
      <c r="AJ162" s="81">
        <v>0</v>
      </c>
      <c r="AK162" s="81">
        <v>0</v>
      </c>
      <c r="AL162" s="81">
        <v>0</v>
      </c>
      <c r="AM162" s="81">
        <v>0</v>
      </c>
      <c r="AN162" s="81">
        <v>0</v>
      </c>
      <c r="AO162" s="81">
        <v>0</v>
      </c>
      <c r="AP162" s="81">
        <v>0</v>
      </c>
      <c r="AQ162" s="81">
        <v>0</v>
      </c>
      <c r="AR162" s="81">
        <v>0</v>
      </c>
      <c r="AS162" s="81">
        <v>2</v>
      </c>
      <c r="AT162" s="81">
        <v>0</v>
      </c>
      <c r="AU162" s="81">
        <v>0</v>
      </c>
      <c r="AV162" s="81">
        <v>0</v>
      </c>
      <c r="AW162" s="81">
        <v>0</v>
      </c>
      <c r="AX162" s="81">
        <v>0</v>
      </c>
      <c r="AY162" s="81">
        <v>0</v>
      </c>
      <c r="AZ162" s="81">
        <v>0</v>
      </c>
      <c r="BA162" s="81">
        <v>0</v>
      </c>
      <c r="BB162" s="81">
        <v>0</v>
      </c>
      <c r="BC162" s="81">
        <v>0</v>
      </c>
      <c r="BD162" s="81">
        <v>0</v>
      </c>
      <c r="BE162" s="81">
        <v>3</v>
      </c>
      <c r="BF162" s="81">
        <v>0</v>
      </c>
      <c r="BG162" s="81">
        <v>0</v>
      </c>
      <c r="BH162" s="81">
        <v>0</v>
      </c>
      <c r="BI162" s="81">
        <v>2</v>
      </c>
      <c r="BJ162" s="81">
        <v>0</v>
      </c>
      <c r="BK162" s="81">
        <v>0</v>
      </c>
      <c r="BL162" s="81">
        <v>0</v>
      </c>
      <c r="BM162" s="81">
        <v>0</v>
      </c>
      <c r="BN162" s="81">
        <v>0</v>
      </c>
      <c r="BO162" s="81">
        <v>0</v>
      </c>
      <c r="BP162" s="81">
        <v>0</v>
      </c>
      <c r="BQ162" s="81">
        <v>0</v>
      </c>
      <c r="BR162" s="81">
        <v>0</v>
      </c>
      <c r="BS162" s="81">
        <v>0</v>
      </c>
      <c r="BT162" s="81">
        <v>0</v>
      </c>
      <c r="BU162" s="81">
        <v>0</v>
      </c>
      <c r="BV162" s="81">
        <v>0</v>
      </c>
      <c r="BW162" s="81">
        <v>0</v>
      </c>
      <c r="BX162" s="81">
        <v>0</v>
      </c>
      <c r="BY162" s="81">
        <v>0</v>
      </c>
      <c r="BZ162" s="81">
        <v>0</v>
      </c>
      <c r="CA162" s="81">
        <v>0</v>
      </c>
      <c r="CB162" s="81">
        <v>0</v>
      </c>
      <c r="CC162" s="81">
        <v>0</v>
      </c>
      <c r="CD162" s="81">
        <v>0</v>
      </c>
      <c r="CE162" s="81">
        <v>0</v>
      </c>
      <c r="CF162" s="81">
        <v>0</v>
      </c>
      <c r="CG162" s="81">
        <v>0</v>
      </c>
      <c r="CH162" s="81">
        <v>0</v>
      </c>
      <c r="CI162" s="81">
        <v>0</v>
      </c>
      <c r="CJ162" s="81">
        <v>0</v>
      </c>
      <c r="CK162" s="81">
        <v>0</v>
      </c>
      <c r="CL162" s="81">
        <v>2</v>
      </c>
      <c r="CM162" s="81">
        <v>0</v>
      </c>
      <c r="CN162" s="81">
        <v>0</v>
      </c>
      <c r="CO162" s="81">
        <v>0</v>
      </c>
      <c r="CP162" s="81">
        <v>0</v>
      </c>
      <c r="CQ162" s="81">
        <v>0</v>
      </c>
      <c r="CR162" s="81">
        <v>0</v>
      </c>
      <c r="CS162" s="81">
        <v>0</v>
      </c>
      <c r="CT162" s="81">
        <v>0</v>
      </c>
      <c r="CU162" s="81">
        <v>0</v>
      </c>
      <c r="CV162" s="81">
        <v>0</v>
      </c>
      <c r="CW162" s="81">
        <v>0</v>
      </c>
      <c r="CX162" s="81">
        <v>0</v>
      </c>
      <c r="CY162" s="81">
        <v>0</v>
      </c>
      <c r="CZ162" s="81">
        <v>0</v>
      </c>
      <c r="DA162" s="81">
        <v>0</v>
      </c>
      <c r="DB162" s="81">
        <v>0</v>
      </c>
      <c r="DC162" s="81">
        <v>0</v>
      </c>
      <c r="DD162" s="81">
        <v>0</v>
      </c>
      <c r="DE162" s="81">
        <v>0</v>
      </c>
      <c r="DF162" s="81">
        <v>0</v>
      </c>
      <c r="DG162" s="81">
        <v>0</v>
      </c>
      <c r="DH162" s="81">
        <v>0</v>
      </c>
      <c r="DI162" s="81">
        <v>0</v>
      </c>
      <c r="DJ162" s="81">
        <v>0</v>
      </c>
      <c r="DK162" s="81">
        <v>0</v>
      </c>
      <c r="DL162" s="81">
        <v>0</v>
      </c>
      <c r="DM162" s="81">
        <v>0</v>
      </c>
      <c r="DN162" s="81">
        <v>0</v>
      </c>
      <c r="DO162" s="81">
        <v>0</v>
      </c>
      <c r="DP162" s="81">
        <v>0</v>
      </c>
      <c r="DQ162" s="81">
        <v>0</v>
      </c>
      <c r="DR162" s="81">
        <v>0</v>
      </c>
      <c r="DS162" s="81">
        <v>0</v>
      </c>
      <c r="DT162" s="81">
        <v>0</v>
      </c>
      <c r="DU162" s="81">
        <v>0</v>
      </c>
      <c r="DV162" s="81">
        <v>0</v>
      </c>
      <c r="DW162" s="81">
        <v>0</v>
      </c>
    </row>
    <row r="163" spans="1:127" x14ac:dyDescent="0.25">
      <c r="A163" s="58" t="s">
        <v>711</v>
      </c>
      <c r="B163" s="58" t="s">
        <v>712</v>
      </c>
      <c r="C163" s="58" t="s">
        <v>713</v>
      </c>
      <c r="D163" s="59">
        <v>16600</v>
      </c>
      <c r="E163" s="59" t="str">
        <f>VLOOKUP(C163,Data_PulledFromUniProt!$B$2:$E$782,4,FALSE)</f>
        <v>MRLLQLLFRASPATLLLVLCLQLGANKAQDNTRKIIIKNFDIPKSVRPNDEVTAVLAVQTELKECMVVKTYLISSIPLQGAFNYKYTACLCDDNPKTFYWDFYTNRTVQIAAVVDVIRELGICPDDAAVIPIKNNRFYTIEILKVE</v>
      </c>
      <c r="F163" s="58">
        <v>9.01</v>
      </c>
      <c r="G163" s="81">
        <v>0</v>
      </c>
      <c r="H163" s="81">
        <v>0</v>
      </c>
      <c r="I163" s="81">
        <v>0</v>
      </c>
      <c r="J163" s="81">
        <v>0</v>
      </c>
      <c r="K163" s="81">
        <v>0</v>
      </c>
      <c r="L163" s="81">
        <v>0</v>
      </c>
      <c r="M163" s="81">
        <v>0</v>
      </c>
      <c r="N163" s="81">
        <v>0</v>
      </c>
      <c r="O163" s="81">
        <v>0</v>
      </c>
      <c r="P163" s="81">
        <v>0</v>
      </c>
      <c r="Q163" s="81">
        <v>0</v>
      </c>
      <c r="R163" s="81">
        <v>0</v>
      </c>
      <c r="S163" s="81">
        <v>0</v>
      </c>
      <c r="T163" s="81">
        <v>0</v>
      </c>
      <c r="U163" s="81">
        <v>0</v>
      </c>
      <c r="V163" s="81">
        <v>0</v>
      </c>
      <c r="W163" s="81">
        <v>0</v>
      </c>
      <c r="X163" s="81">
        <v>0</v>
      </c>
      <c r="Y163" s="81">
        <v>0</v>
      </c>
      <c r="Z163" s="81">
        <v>0</v>
      </c>
      <c r="AA163" s="81">
        <v>0</v>
      </c>
      <c r="AB163" s="81">
        <v>0</v>
      </c>
      <c r="AC163" s="81">
        <v>0</v>
      </c>
      <c r="AD163" s="81">
        <v>0</v>
      </c>
      <c r="AE163" s="81">
        <v>0</v>
      </c>
      <c r="AF163" s="81">
        <v>0</v>
      </c>
      <c r="AG163" s="81">
        <v>0</v>
      </c>
      <c r="AH163" s="81">
        <v>0</v>
      </c>
      <c r="AI163" s="81">
        <v>0</v>
      </c>
      <c r="AJ163" s="81">
        <v>0</v>
      </c>
      <c r="AK163" s="81">
        <v>2</v>
      </c>
      <c r="AL163" s="81">
        <v>7</v>
      </c>
      <c r="AM163" s="81">
        <v>0</v>
      </c>
      <c r="AN163" s="81">
        <v>0</v>
      </c>
      <c r="AO163" s="81">
        <v>0</v>
      </c>
      <c r="AP163" s="81">
        <v>0</v>
      </c>
      <c r="AQ163" s="81">
        <v>0</v>
      </c>
      <c r="AR163" s="81">
        <v>0</v>
      </c>
      <c r="AS163" s="81">
        <v>0</v>
      </c>
      <c r="AT163" s="81">
        <v>0</v>
      </c>
      <c r="AU163" s="81">
        <v>1</v>
      </c>
      <c r="AV163" s="81">
        <v>0</v>
      </c>
      <c r="AW163" s="81">
        <v>0</v>
      </c>
      <c r="AX163" s="81">
        <v>0</v>
      </c>
      <c r="AY163" s="81">
        <v>0</v>
      </c>
      <c r="AZ163" s="81">
        <v>0</v>
      </c>
      <c r="BA163" s="81">
        <v>0</v>
      </c>
      <c r="BB163" s="81">
        <v>0</v>
      </c>
      <c r="BC163" s="81">
        <v>0</v>
      </c>
      <c r="BD163" s="81">
        <v>0</v>
      </c>
      <c r="BE163" s="81">
        <v>0</v>
      </c>
      <c r="BF163" s="81">
        <v>0</v>
      </c>
      <c r="BG163" s="81">
        <v>0</v>
      </c>
      <c r="BH163" s="81">
        <v>0</v>
      </c>
      <c r="BI163" s="81">
        <v>0</v>
      </c>
      <c r="BJ163" s="81">
        <v>0</v>
      </c>
      <c r="BK163" s="81">
        <v>0</v>
      </c>
      <c r="BL163" s="81">
        <v>0</v>
      </c>
      <c r="BM163" s="81">
        <v>0</v>
      </c>
      <c r="BN163" s="81">
        <v>0</v>
      </c>
      <c r="BO163" s="81">
        <v>0</v>
      </c>
      <c r="BP163" s="81">
        <v>0</v>
      </c>
      <c r="BQ163" s="81">
        <v>0</v>
      </c>
      <c r="BR163" s="81">
        <v>0</v>
      </c>
      <c r="BS163" s="81">
        <v>0</v>
      </c>
      <c r="BT163" s="81">
        <v>0</v>
      </c>
      <c r="BU163" s="81">
        <v>0</v>
      </c>
      <c r="BV163" s="81">
        <v>0</v>
      </c>
      <c r="BW163" s="81">
        <v>0</v>
      </c>
      <c r="BX163" s="81">
        <v>0</v>
      </c>
      <c r="BY163" s="81">
        <v>0</v>
      </c>
      <c r="BZ163" s="81">
        <v>0</v>
      </c>
      <c r="CA163" s="81">
        <v>0</v>
      </c>
      <c r="CB163" s="81">
        <v>0</v>
      </c>
      <c r="CC163" s="81">
        <v>0</v>
      </c>
      <c r="CD163" s="81">
        <v>0</v>
      </c>
      <c r="CE163" s="81">
        <v>0</v>
      </c>
      <c r="CF163" s="81">
        <v>0</v>
      </c>
      <c r="CG163" s="81">
        <v>1</v>
      </c>
      <c r="CH163" s="81">
        <v>0</v>
      </c>
      <c r="CI163" s="81">
        <v>0</v>
      </c>
      <c r="CJ163" s="81">
        <v>0</v>
      </c>
      <c r="CK163" s="81">
        <v>0</v>
      </c>
      <c r="CL163" s="81">
        <v>0</v>
      </c>
      <c r="CM163" s="81">
        <v>0</v>
      </c>
      <c r="CN163" s="81">
        <v>0</v>
      </c>
      <c r="CO163" s="81">
        <v>0</v>
      </c>
      <c r="CP163" s="81">
        <v>0</v>
      </c>
      <c r="CQ163" s="81">
        <v>0</v>
      </c>
      <c r="CR163" s="81">
        <v>0</v>
      </c>
      <c r="CS163" s="81">
        <v>0</v>
      </c>
      <c r="CT163" s="81">
        <v>0</v>
      </c>
      <c r="CU163" s="81">
        <v>0</v>
      </c>
      <c r="CV163" s="81">
        <v>0</v>
      </c>
      <c r="CW163" s="81">
        <v>2</v>
      </c>
      <c r="CX163" s="81">
        <v>0</v>
      </c>
      <c r="CY163" s="81">
        <v>1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0</v>
      </c>
      <c r="DI163" s="81">
        <v>0</v>
      </c>
      <c r="DJ163" s="81">
        <v>0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0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0</v>
      </c>
      <c r="DW163" s="81">
        <v>0</v>
      </c>
    </row>
    <row r="164" spans="1:127" x14ac:dyDescent="0.25">
      <c r="A164" s="58" t="s">
        <v>714</v>
      </c>
      <c r="B164" s="58" t="s">
        <v>715</v>
      </c>
      <c r="C164" s="58" t="s">
        <v>716</v>
      </c>
      <c r="D164" s="59">
        <v>66000</v>
      </c>
      <c r="E164" s="59" t="str">
        <f>VLOOKUP(C164,Data_PulledFromUniProt!$B$2:$E$782,4,FALSE)</f>
        <v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v>
      </c>
      <c r="F164" s="58">
        <v>6.39</v>
      </c>
      <c r="G164" s="81">
        <v>0</v>
      </c>
      <c r="H164" s="81">
        <v>0</v>
      </c>
      <c r="I164" s="81">
        <v>0</v>
      </c>
      <c r="J164" s="81">
        <v>0</v>
      </c>
      <c r="K164" s="81">
        <v>0</v>
      </c>
      <c r="L164" s="81">
        <v>0</v>
      </c>
      <c r="M164" s="81">
        <v>0</v>
      </c>
      <c r="N164" s="81">
        <v>0</v>
      </c>
      <c r="O164" s="81">
        <v>0</v>
      </c>
      <c r="P164" s="81">
        <v>0</v>
      </c>
      <c r="Q164" s="81">
        <v>4</v>
      </c>
      <c r="R164" s="81">
        <v>0</v>
      </c>
      <c r="S164" s="81">
        <v>0</v>
      </c>
      <c r="T164" s="81">
        <v>0</v>
      </c>
      <c r="U164" s="81">
        <v>2</v>
      </c>
      <c r="V164" s="81">
        <v>2</v>
      </c>
      <c r="W164" s="81">
        <v>0</v>
      </c>
      <c r="X164" s="81">
        <v>0</v>
      </c>
      <c r="Y164" s="81">
        <v>0</v>
      </c>
      <c r="Z164" s="81">
        <v>15</v>
      </c>
      <c r="AA164" s="81">
        <v>0</v>
      </c>
      <c r="AB164" s="81">
        <v>0</v>
      </c>
      <c r="AC164" s="81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1">
        <v>0</v>
      </c>
      <c r="AJ164" s="81">
        <v>0</v>
      </c>
      <c r="AK164" s="81">
        <v>0</v>
      </c>
      <c r="AL164" s="81">
        <v>0</v>
      </c>
      <c r="AM164" s="81">
        <v>0</v>
      </c>
      <c r="AN164" s="81">
        <v>0</v>
      </c>
      <c r="AO164" s="81">
        <v>0</v>
      </c>
      <c r="AP164" s="81">
        <v>0</v>
      </c>
      <c r="AQ164" s="81">
        <v>0</v>
      </c>
      <c r="AR164" s="81">
        <v>0</v>
      </c>
      <c r="AS164" s="81">
        <v>0</v>
      </c>
      <c r="AT164" s="81">
        <v>7</v>
      </c>
      <c r="AU164" s="81">
        <v>0</v>
      </c>
      <c r="AV164" s="81">
        <v>0</v>
      </c>
      <c r="AW164" s="81">
        <v>1</v>
      </c>
      <c r="AX164" s="81">
        <v>0</v>
      </c>
      <c r="AY164" s="81">
        <v>0</v>
      </c>
      <c r="AZ164" s="81">
        <v>0</v>
      </c>
      <c r="BA164" s="81">
        <v>0</v>
      </c>
      <c r="BB164" s="81">
        <v>0</v>
      </c>
      <c r="BC164" s="81">
        <v>0</v>
      </c>
      <c r="BD164" s="81">
        <v>0</v>
      </c>
      <c r="BE164" s="81">
        <v>0</v>
      </c>
      <c r="BF164" s="81">
        <v>0</v>
      </c>
      <c r="BG164" s="81">
        <v>0</v>
      </c>
      <c r="BH164" s="81">
        <v>0</v>
      </c>
      <c r="BI164" s="81">
        <v>0</v>
      </c>
      <c r="BJ164" s="81">
        <v>0</v>
      </c>
      <c r="BK164" s="81">
        <v>0</v>
      </c>
      <c r="BL164" s="81">
        <v>0</v>
      </c>
      <c r="BM164" s="81">
        <v>0</v>
      </c>
      <c r="BN164" s="81">
        <v>0</v>
      </c>
      <c r="BO164" s="81">
        <v>0</v>
      </c>
      <c r="BP164" s="81">
        <v>0</v>
      </c>
      <c r="BQ164" s="81">
        <v>0</v>
      </c>
      <c r="BR164" s="81">
        <v>0</v>
      </c>
      <c r="BS164" s="81">
        <v>0</v>
      </c>
      <c r="BT164" s="81">
        <v>0</v>
      </c>
      <c r="BU164" s="81">
        <v>0</v>
      </c>
      <c r="BV164" s="81">
        <v>13</v>
      </c>
      <c r="BW164" s="81">
        <v>14</v>
      </c>
      <c r="BX164" s="81">
        <v>0</v>
      </c>
      <c r="BY164" s="81">
        <v>11</v>
      </c>
      <c r="BZ164" s="81">
        <v>0</v>
      </c>
      <c r="CA164" s="81">
        <v>0</v>
      </c>
      <c r="CB164" s="81">
        <v>0</v>
      </c>
      <c r="CC164" s="81">
        <v>0</v>
      </c>
      <c r="CD164" s="81">
        <v>0</v>
      </c>
      <c r="CE164" s="81">
        <v>0</v>
      </c>
      <c r="CF164" s="81">
        <v>0</v>
      </c>
      <c r="CG164" s="81">
        <v>0</v>
      </c>
      <c r="CH164" s="81">
        <v>0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0</v>
      </c>
      <c r="CP164" s="81">
        <v>25</v>
      </c>
      <c r="CQ164" s="81">
        <v>0</v>
      </c>
      <c r="CR164" s="81">
        <v>0</v>
      </c>
      <c r="CS164" s="81">
        <v>21</v>
      </c>
      <c r="CT164" s="81">
        <v>0</v>
      </c>
      <c r="CU164" s="81">
        <v>0</v>
      </c>
      <c r="CV164" s="81">
        <v>0</v>
      </c>
      <c r="CW164" s="81">
        <v>0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0</v>
      </c>
      <c r="DF164" s="81">
        <v>0</v>
      </c>
      <c r="DG164" s="81">
        <v>0</v>
      </c>
      <c r="DH164" s="81">
        <v>0</v>
      </c>
      <c r="DI164" s="81">
        <v>0</v>
      </c>
      <c r="DJ164" s="81">
        <v>0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0</v>
      </c>
      <c r="DQ164" s="81">
        <v>0</v>
      </c>
      <c r="DR164" s="81">
        <v>0</v>
      </c>
      <c r="DS164" s="81">
        <v>0</v>
      </c>
      <c r="DT164" s="81">
        <v>0</v>
      </c>
      <c r="DU164" s="81">
        <v>0</v>
      </c>
      <c r="DV164" s="81">
        <v>0</v>
      </c>
      <c r="DW164" s="81">
        <v>0</v>
      </c>
    </row>
    <row r="165" spans="1:127" x14ac:dyDescent="0.25">
      <c r="A165" s="58" t="s">
        <v>717</v>
      </c>
      <c r="B165" s="58" t="s">
        <v>718</v>
      </c>
      <c r="C165" s="58" t="s">
        <v>719</v>
      </c>
      <c r="D165" s="59">
        <v>62200</v>
      </c>
      <c r="E165" s="59" t="str">
        <f>VLOOKUP(C165,Data_PulledFromUniProt!$B$2:$E$782,4,FALSE)</f>
        <v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v>
      </c>
      <c r="F165" s="58">
        <v>7</v>
      </c>
      <c r="G165" s="81">
        <v>0</v>
      </c>
      <c r="H165" s="81">
        <v>0</v>
      </c>
      <c r="I165" s="81">
        <v>0</v>
      </c>
      <c r="J165" s="81">
        <v>0</v>
      </c>
      <c r="K165" s="81">
        <v>0</v>
      </c>
      <c r="L165" s="81">
        <v>0</v>
      </c>
      <c r="M165" s="81">
        <v>0</v>
      </c>
      <c r="N165" s="81">
        <v>0</v>
      </c>
      <c r="O165" s="81">
        <v>0</v>
      </c>
      <c r="P165" s="81">
        <v>3.5</v>
      </c>
      <c r="Q165" s="81">
        <v>0</v>
      </c>
      <c r="R165" s="81">
        <v>2</v>
      </c>
      <c r="S165" s="81">
        <v>0</v>
      </c>
      <c r="T165" s="81">
        <v>0</v>
      </c>
      <c r="U165" s="81">
        <v>0</v>
      </c>
      <c r="V165" s="81">
        <v>0</v>
      </c>
      <c r="W165" s="81">
        <v>0</v>
      </c>
      <c r="X165" s="81">
        <v>0</v>
      </c>
      <c r="Y165" s="81">
        <v>0</v>
      </c>
      <c r="Z165" s="81">
        <v>0</v>
      </c>
      <c r="AA165" s="81">
        <v>0</v>
      </c>
      <c r="AB165" s="81">
        <v>0</v>
      </c>
      <c r="AC165" s="81">
        <v>0</v>
      </c>
      <c r="AD165" s="81">
        <v>0</v>
      </c>
      <c r="AE165" s="81">
        <v>0</v>
      </c>
      <c r="AF165" s="81">
        <v>0</v>
      </c>
      <c r="AG165" s="81">
        <v>0</v>
      </c>
      <c r="AH165" s="81">
        <v>0</v>
      </c>
      <c r="AI165" s="81">
        <v>0</v>
      </c>
      <c r="AJ165" s="81">
        <v>0</v>
      </c>
      <c r="AK165" s="81">
        <v>0</v>
      </c>
      <c r="AL165" s="81">
        <v>0</v>
      </c>
      <c r="AM165" s="81">
        <v>0</v>
      </c>
      <c r="AN165" s="81">
        <v>0</v>
      </c>
      <c r="AO165" s="81">
        <v>0</v>
      </c>
      <c r="AP165" s="81">
        <v>0</v>
      </c>
      <c r="AQ165" s="81">
        <v>0</v>
      </c>
      <c r="AR165" s="81">
        <v>0</v>
      </c>
      <c r="AS165" s="81">
        <v>0</v>
      </c>
      <c r="AT165" s="81">
        <v>0</v>
      </c>
      <c r="AU165" s="81">
        <v>0</v>
      </c>
      <c r="AV165" s="81">
        <v>0</v>
      </c>
      <c r="AW165" s="81">
        <v>0</v>
      </c>
      <c r="AX165" s="81">
        <v>0</v>
      </c>
      <c r="AY165" s="81">
        <v>0</v>
      </c>
      <c r="AZ165" s="81">
        <v>0</v>
      </c>
      <c r="BA165" s="81">
        <v>0</v>
      </c>
      <c r="BB165" s="81">
        <v>0</v>
      </c>
      <c r="BC165" s="81">
        <v>0</v>
      </c>
      <c r="BD165" s="81">
        <v>0</v>
      </c>
      <c r="BE165" s="81">
        <v>3</v>
      </c>
      <c r="BF165" s="81">
        <v>0</v>
      </c>
      <c r="BG165" s="81">
        <v>0</v>
      </c>
      <c r="BH165" s="81">
        <v>0</v>
      </c>
      <c r="BI165" s="81">
        <v>0</v>
      </c>
      <c r="BJ165" s="81">
        <v>1</v>
      </c>
      <c r="BK165" s="81">
        <v>0</v>
      </c>
      <c r="BL165" s="81">
        <v>0</v>
      </c>
      <c r="BM165" s="81">
        <v>0</v>
      </c>
      <c r="BN165" s="81">
        <v>0</v>
      </c>
      <c r="BO165" s="81">
        <v>0</v>
      </c>
      <c r="BP165" s="81">
        <v>0</v>
      </c>
      <c r="BQ165" s="81">
        <v>0</v>
      </c>
      <c r="BR165" s="81">
        <v>0</v>
      </c>
      <c r="BS165" s="81">
        <v>0</v>
      </c>
      <c r="BT165" s="81">
        <v>0</v>
      </c>
      <c r="BU165" s="81">
        <v>0</v>
      </c>
      <c r="BV165" s="81">
        <v>0</v>
      </c>
      <c r="BW165" s="81">
        <v>0</v>
      </c>
      <c r="BX165" s="81">
        <v>0</v>
      </c>
      <c r="BY165" s="81">
        <v>0</v>
      </c>
      <c r="BZ165" s="81">
        <v>0</v>
      </c>
      <c r="CA165" s="81">
        <v>0</v>
      </c>
      <c r="CB165" s="81">
        <v>0</v>
      </c>
      <c r="CC165" s="81">
        <v>0</v>
      </c>
      <c r="CD165" s="81">
        <v>0</v>
      </c>
      <c r="CE165" s="81">
        <v>0</v>
      </c>
      <c r="CF165" s="81">
        <v>0</v>
      </c>
      <c r="CG165" s="81">
        <v>0</v>
      </c>
      <c r="CH165" s="81">
        <v>0</v>
      </c>
      <c r="CI165" s="81">
        <v>0</v>
      </c>
      <c r="CJ165" s="81">
        <v>0</v>
      </c>
      <c r="CK165" s="81">
        <v>0</v>
      </c>
      <c r="CL165" s="81">
        <v>1</v>
      </c>
      <c r="CM165" s="81">
        <v>0</v>
      </c>
      <c r="CN165" s="81">
        <v>4</v>
      </c>
      <c r="CO165" s="81">
        <v>0</v>
      </c>
      <c r="CP165" s="81">
        <v>0</v>
      </c>
      <c r="CQ165" s="81">
        <v>0</v>
      </c>
      <c r="CR165" s="81">
        <v>0</v>
      </c>
      <c r="CS165" s="81">
        <v>0</v>
      </c>
      <c r="CT165" s="81">
        <v>0</v>
      </c>
      <c r="CU165" s="81">
        <v>0</v>
      </c>
      <c r="CV165" s="81">
        <v>0</v>
      </c>
      <c r="CW165" s="81">
        <v>0</v>
      </c>
      <c r="CX165" s="81">
        <v>0</v>
      </c>
      <c r="CY165" s="81">
        <v>0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0</v>
      </c>
      <c r="DF165" s="81">
        <v>0</v>
      </c>
      <c r="DG165" s="81">
        <v>0</v>
      </c>
      <c r="DH165" s="81">
        <v>0</v>
      </c>
      <c r="DI165" s="81">
        <v>0</v>
      </c>
      <c r="DJ165" s="81">
        <v>0</v>
      </c>
      <c r="DK165" s="81">
        <v>0</v>
      </c>
      <c r="DL165" s="81">
        <v>0</v>
      </c>
      <c r="DM165" s="81">
        <v>0</v>
      </c>
      <c r="DN165" s="81">
        <v>0</v>
      </c>
      <c r="DO165" s="81">
        <v>0</v>
      </c>
      <c r="DP165" s="81">
        <v>0</v>
      </c>
      <c r="DQ165" s="81">
        <v>0</v>
      </c>
      <c r="DR165" s="81">
        <v>0</v>
      </c>
      <c r="DS165" s="81">
        <v>0</v>
      </c>
      <c r="DT165" s="81">
        <v>0</v>
      </c>
      <c r="DU165" s="81">
        <v>0</v>
      </c>
      <c r="DV165" s="81">
        <v>0</v>
      </c>
      <c r="DW165" s="81">
        <v>0</v>
      </c>
    </row>
    <row r="166" spans="1:127" x14ac:dyDescent="0.25">
      <c r="A166" s="58" t="s">
        <v>720</v>
      </c>
      <c r="B166" s="58" t="s">
        <v>721</v>
      </c>
      <c r="C166" s="58" t="s">
        <v>722</v>
      </c>
      <c r="D166" s="59">
        <v>11900</v>
      </c>
      <c r="E166" s="59" t="str">
        <f>VLOOKUP(C166,Data_PulledFromUniProt!$B$2:$E$782,4,FALSE)</f>
        <v>MAGFPLLLTLLTHCAGSWAQSVLTQPPSASGTPGQRVTISCSGSSSNIGSNYVYWYQQLPGTAPKLLIYSNNQRPSGVPDRFSGSKSGTSASLAISGLRSEDEADYYCAAWDDSLSG</v>
      </c>
      <c r="F166" s="58">
        <v>9.66</v>
      </c>
      <c r="G166" s="81">
        <v>0</v>
      </c>
      <c r="H166" s="81">
        <v>0</v>
      </c>
      <c r="I166" s="81">
        <v>0</v>
      </c>
      <c r="J166" s="81">
        <v>0</v>
      </c>
      <c r="K166" s="81">
        <v>0</v>
      </c>
      <c r="L166" s="81">
        <v>0</v>
      </c>
      <c r="M166" s="81">
        <v>1</v>
      </c>
      <c r="N166" s="81">
        <v>0</v>
      </c>
      <c r="O166" s="81">
        <v>0</v>
      </c>
      <c r="P166" s="81">
        <v>0</v>
      </c>
      <c r="Q166" s="81">
        <v>0</v>
      </c>
      <c r="R166" s="81">
        <v>0</v>
      </c>
      <c r="S166" s="81">
        <v>0</v>
      </c>
      <c r="T166" s="81">
        <v>0</v>
      </c>
      <c r="U166" s="81">
        <v>0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1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1">
        <v>0</v>
      </c>
      <c r="AJ166" s="81">
        <v>0</v>
      </c>
      <c r="AK166" s="81">
        <v>0</v>
      </c>
      <c r="AL166" s="81">
        <v>0</v>
      </c>
      <c r="AM166" s="81">
        <v>0</v>
      </c>
      <c r="AN166" s="81">
        <v>0</v>
      </c>
      <c r="AO166" s="81">
        <v>0</v>
      </c>
      <c r="AP166" s="81">
        <v>0</v>
      </c>
      <c r="AQ166" s="81">
        <v>0</v>
      </c>
      <c r="AR166" s="81">
        <v>0</v>
      </c>
      <c r="AS166" s="81">
        <v>0</v>
      </c>
      <c r="AT166" s="81">
        <v>0</v>
      </c>
      <c r="AU166" s="81">
        <v>0</v>
      </c>
      <c r="AV166" s="81">
        <v>0</v>
      </c>
      <c r="AW166" s="81">
        <v>0</v>
      </c>
      <c r="AX166" s="81">
        <v>0</v>
      </c>
      <c r="AY166" s="81">
        <v>0</v>
      </c>
      <c r="AZ166" s="81">
        <v>0</v>
      </c>
      <c r="BA166" s="81">
        <v>0</v>
      </c>
      <c r="BB166" s="81">
        <v>0</v>
      </c>
      <c r="BC166" s="81">
        <v>0</v>
      </c>
      <c r="BD166" s="81">
        <v>0</v>
      </c>
      <c r="BE166" s="81">
        <v>0</v>
      </c>
      <c r="BF166" s="81">
        <v>0</v>
      </c>
      <c r="BG166" s="81">
        <v>0</v>
      </c>
      <c r="BH166" s="81">
        <v>0</v>
      </c>
      <c r="BI166" s="81">
        <v>0</v>
      </c>
      <c r="BJ166" s="81">
        <v>0</v>
      </c>
      <c r="BK166" s="81">
        <v>0</v>
      </c>
      <c r="BL166" s="81">
        <v>0</v>
      </c>
      <c r="BM166" s="81">
        <v>0</v>
      </c>
      <c r="BN166" s="81">
        <v>0</v>
      </c>
      <c r="BO166" s="81">
        <v>0</v>
      </c>
      <c r="BP166" s="81">
        <v>0</v>
      </c>
      <c r="BQ166" s="81">
        <v>0</v>
      </c>
      <c r="BR166" s="81">
        <v>0</v>
      </c>
      <c r="BS166" s="81">
        <v>0</v>
      </c>
      <c r="BT166" s="81">
        <v>0</v>
      </c>
      <c r="BU166" s="81">
        <v>0</v>
      </c>
      <c r="BV166" s="81">
        <v>0</v>
      </c>
      <c r="BW166" s="81">
        <v>0</v>
      </c>
      <c r="BX166" s="81">
        <v>0</v>
      </c>
      <c r="BY166" s="81">
        <v>0</v>
      </c>
      <c r="BZ166" s="81">
        <v>0</v>
      </c>
      <c r="CA166" s="81">
        <v>0</v>
      </c>
      <c r="CB166" s="81">
        <v>0</v>
      </c>
      <c r="CC166" s="81">
        <v>0</v>
      </c>
      <c r="CD166" s="81">
        <v>0</v>
      </c>
      <c r="CE166" s="81">
        <v>0</v>
      </c>
      <c r="CF166" s="81">
        <v>0</v>
      </c>
      <c r="CG166" s="81">
        <v>0</v>
      </c>
      <c r="CH166" s="81">
        <v>0</v>
      </c>
      <c r="CI166" s="81">
        <v>0</v>
      </c>
      <c r="CJ166" s="81">
        <v>0</v>
      </c>
      <c r="CK166" s="81">
        <v>0</v>
      </c>
      <c r="CL166" s="81">
        <v>0</v>
      </c>
      <c r="CM166" s="81">
        <v>0</v>
      </c>
      <c r="CN166" s="81">
        <v>0</v>
      </c>
      <c r="CO166" s="81">
        <v>0</v>
      </c>
      <c r="CP166" s="81">
        <v>0</v>
      </c>
      <c r="CQ166" s="81">
        <v>0</v>
      </c>
      <c r="CR166" s="81">
        <v>0</v>
      </c>
      <c r="CS166" s="81">
        <v>0</v>
      </c>
      <c r="CT166" s="81">
        <v>0</v>
      </c>
      <c r="CU166" s="81">
        <v>0</v>
      </c>
      <c r="CV166" s="81">
        <v>0</v>
      </c>
      <c r="CW166" s="81">
        <v>0</v>
      </c>
      <c r="CX166" s="81">
        <v>0</v>
      </c>
      <c r="CY166" s="81">
        <v>0</v>
      </c>
      <c r="CZ166" s="81">
        <v>0</v>
      </c>
      <c r="DA166" s="81">
        <v>0</v>
      </c>
      <c r="DB166" s="81">
        <v>0</v>
      </c>
      <c r="DC166" s="81">
        <v>0</v>
      </c>
      <c r="DD166" s="81">
        <v>0</v>
      </c>
      <c r="DE166" s="81">
        <v>0</v>
      </c>
      <c r="DF166" s="81">
        <v>0</v>
      </c>
      <c r="DG166" s="81">
        <v>0</v>
      </c>
      <c r="DH166" s="81">
        <v>0</v>
      </c>
      <c r="DI166" s="81">
        <v>1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0</v>
      </c>
      <c r="DP166" s="81">
        <v>0</v>
      </c>
      <c r="DQ166" s="81">
        <v>0</v>
      </c>
      <c r="DR166" s="81">
        <v>0</v>
      </c>
      <c r="DS166" s="81">
        <v>0</v>
      </c>
      <c r="DT166" s="81">
        <v>0</v>
      </c>
      <c r="DU166" s="81">
        <v>0</v>
      </c>
      <c r="DV166" s="81">
        <v>0</v>
      </c>
      <c r="DW166" s="81">
        <v>0</v>
      </c>
    </row>
    <row r="167" spans="1:127" x14ac:dyDescent="0.25">
      <c r="A167" s="58" t="s">
        <v>723</v>
      </c>
      <c r="B167" s="58" t="s">
        <v>724</v>
      </c>
      <c r="C167" s="58" t="s">
        <v>725</v>
      </c>
      <c r="D167" s="59">
        <v>248000</v>
      </c>
      <c r="E167" s="59" t="str">
        <f>VLOOKUP(C167,Data_PulledFromUniProt!$B$2:$E$782,4,FALSE)</f>
        <v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v>
      </c>
      <c r="F167" s="58">
        <v>9.01</v>
      </c>
      <c r="G167" s="81">
        <v>0</v>
      </c>
      <c r="H167" s="81">
        <v>0</v>
      </c>
      <c r="I167" s="81">
        <v>0</v>
      </c>
      <c r="J167" s="81">
        <v>0</v>
      </c>
      <c r="K167" s="81">
        <v>0</v>
      </c>
      <c r="L167" s="81">
        <v>0</v>
      </c>
      <c r="M167" s="81">
        <v>0</v>
      </c>
      <c r="N167" s="81">
        <v>0</v>
      </c>
      <c r="O167" s="81">
        <v>0</v>
      </c>
      <c r="P167" s="81">
        <v>0</v>
      </c>
      <c r="Q167" s="81">
        <v>0</v>
      </c>
      <c r="R167" s="81">
        <v>1</v>
      </c>
      <c r="S167" s="81">
        <v>0</v>
      </c>
      <c r="T167" s="81">
        <v>0</v>
      </c>
      <c r="U167" s="81">
        <v>0</v>
      </c>
      <c r="V167" s="81">
        <v>0</v>
      </c>
      <c r="W167" s="81">
        <v>0</v>
      </c>
      <c r="X167" s="81">
        <v>0</v>
      </c>
      <c r="Y167" s="81">
        <v>0</v>
      </c>
      <c r="Z167" s="81">
        <v>0</v>
      </c>
      <c r="AA167" s="81">
        <v>0</v>
      </c>
      <c r="AB167" s="81">
        <v>0</v>
      </c>
      <c r="AC167" s="81">
        <v>0</v>
      </c>
      <c r="AD167" s="81">
        <v>0</v>
      </c>
      <c r="AE167" s="81">
        <v>0</v>
      </c>
      <c r="AF167" s="81">
        <v>0</v>
      </c>
      <c r="AG167" s="81">
        <v>0</v>
      </c>
      <c r="AH167" s="81">
        <v>0</v>
      </c>
      <c r="AI167" s="81">
        <v>0</v>
      </c>
      <c r="AJ167" s="81">
        <v>0</v>
      </c>
      <c r="AK167" s="81">
        <v>0</v>
      </c>
      <c r="AL167" s="81">
        <v>2</v>
      </c>
      <c r="AM167" s="81">
        <v>0</v>
      </c>
      <c r="AN167" s="81">
        <v>0</v>
      </c>
      <c r="AO167" s="81">
        <v>0</v>
      </c>
      <c r="AP167" s="81">
        <v>0</v>
      </c>
      <c r="AQ167" s="81">
        <v>0</v>
      </c>
      <c r="AR167" s="81">
        <v>0</v>
      </c>
      <c r="AS167" s="81">
        <v>0</v>
      </c>
      <c r="AT167" s="81">
        <v>0</v>
      </c>
      <c r="AU167" s="81">
        <v>2</v>
      </c>
      <c r="AV167" s="81">
        <v>0</v>
      </c>
      <c r="AW167" s="81">
        <v>0</v>
      </c>
      <c r="AX167" s="81">
        <v>0</v>
      </c>
      <c r="AY167" s="81">
        <v>0</v>
      </c>
      <c r="AZ167" s="81">
        <v>0</v>
      </c>
      <c r="BA167" s="81">
        <v>0</v>
      </c>
      <c r="BB167" s="81">
        <v>0</v>
      </c>
      <c r="BC167" s="81">
        <v>0</v>
      </c>
      <c r="BD167" s="81">
        <v>0</v>
      </c>
      <c r="BE167" s="81">
        <v>0</v>
      </c>
      <c r="BF167" s="81">
        <v>0</v>
      </c>
      <c r="BG167" s="81">
        <v>0</v>
      </c>
      <c r="BH167" s="81">
        <v>3</v>
      </c>
      <c r="BI167" s="81">
        <v>0</v>
      </c>
      <c r="BJ167" s="81">
        <v>0</v>
      </c>
      <c r="BK167" s="81">
        <v>0</v>
      </c>
      <c r="BL167" s="81">
        <v>0</v>
      </c>
      <c r="BM167" s="81">
        <v>0</v>
      </c>
      <c r="BN167" s="81">
        <v>0</v>
      </c>
      <c r="BO167" s="81">
        <v>2</v>
      </c>
      <c r="BP167" s="81">
        <v>0</v>
      </c>
      <c r="BQ167" s="81">
        <v>0</v>
      </c>
      <c r="BR167" s="81">
        <v>0</v>
      </c>
      <c r="BS167" s="81">
        <v>0</v>
      </c>
      <c r="BT167" s="81">
        <v>0</v>
      </c>
      <c r="BU167" s="81">
        <v>0</v>
      </c>
      <c r="BV167" s="81">
        <v>0</v>
      </c>
      <c r="BW167" s="81">
        <v>0</v>
      </c>
      <c r="BX167" s="81">
        <v>0</v>
      </c>
      <c r="BY167" s="81">
        <v>0</v>
      </c>
      <c r="BZ167" s="81">
        <v>0</v>
      </c>
      <c r="CA167" s="81">
        <v>0</v>
      </c>
      <c r="CB167" s="81">
        <v>0</v>
      </c>
      <c r="CC167" s="81">
        <v>0</v>
      </c>
      <c r="CD167" s="81">
        <v>0</v>
      </c>
      <c r="CE167" s="81">
        <v>0</v>
      </c>
      <c r="CF167" s="81">
        <v>0</v>
      </c>
      <c r="CG167" s="81">
        <v>1</v>
      </c>
      <c r="CH167" s="81">
        <v>0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0</v>
      </c>
      <c r="CO167" s="81">
        <v>0</v>
      </c>
      <c r="CP167" s="81">
        <v>0</v>
      </c>
      <c r="CQ167" s="81">
        <v>0</v>
      </c>
      <c r="CR167" s="81">
        <v>0</v>
      </c>
      <c r="CS167" s="81">
        <v>0</v>
      </c>
      <c r="CT167" s="81">
        <v>0</v>
      </c>
      <c r="CU167" s="81">
        <v>0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1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0</v>
      </c>
      <c r="DJ167" s="81">
        <v>0</v>
      </c>
      <c r="DK167" s="81">
        <v>0</v>
      </c>
      <c r="DL167" s="81">
        <v>2</v>
      </c>
      <c r="DM167" s="81">
        <v>0</v>
      </c>
      <c r="DN167" s="81">
        <v>0</v>
      </c>
      <c r="DO167" s="81">
        <v>0</v>
      </c>
      <c r="DP167" s="81">
        <v>0</v>
      </c>
      <c r="DQ167" s="81">
        <v>0</v>
      </c>
      <c r="DR167" s="81">
        <v>0</v>
      </c>
      <c r="DS167" s="81">
        <v>0</v>
      </c>
      <c r="DT167" s="81">
        <v>0</v>
      </c>
      <c r="DU167" s="81">
        <v>0</v>
      </c>
      <c r="DV167" s="81">
        <v>0</v>
      </c>
      <c r="DW167" s="81">
        <v>0</v>
      </c>
    </row>
    <row r="168" spans="1:127" x14ac:dyDescent="0.25">
      <c r="A168" s="58" t="s">
        <v>726</v>
      </c>
      <c r="B168" s="58" t="s">
        <v>727</v>
      </c>
      <c r="C168" s="58" t="s">
        <v>728</v>
      </c>
      <c r="D168" s="59">
        <v>18500</v>
      </c>
      <c r="E168" s="59" t="str">
        <f>VLOOKUP(C168,Data_PulledFromUniProt!$B$2:$E$782,4,FALSE)</f>
        <v>MASGVAVSDGVIKVFNDMKVRKSSTPEEVKKRKKAVLFCLSEDKKNIILEEGKEILVGDVGQTVDDPYATFVKMLPDKDCRYALYDATYETKESKKEDLVFIFWAPESAPLKSKMIYASSKDAIKKKLTGIKHELQANCYEEVKDRCTLAEKLGGSAVISLEGKPL</v>
      </c>
      <c r="F168" s="58">
        <v>9.01</v>
      </c>
      <c r="G168" s="81">
        <v>0</v>
      </c>
      <c r="H168" s="81">
        <v>0</v>
      </c>
      <c r="I168" s="81">
        <v>0</v>
      </c>
      <c r="J168" s="81">
        <v>0</v>
      </c>
      <c r="K168" s="81">
        <v>0</v>
      </c>
      <c r="L168" s="81">
        <v>0</v>
      </c>
      <c r="M168" s="81">
        <v>0</v>
      </c>
      <c r="N168" s="81">
        <v>0</v>
      </c>
      <c r="O168" s="81">
        <v>0</v>
      </c>
      <c r="P168" s="81">
        <v>0.5</v>
      </c>
      <c r="Q168" s="81">
        <v>0</v>
      </c>
      <c r="R168" s="81">
        <v>0</v>
      </c>
      <c r="S168" s="81">
        <v>0</v>
      </c>
      <c r="T168" s="81">
        <v>0</v>
      </c>
      <c r="U168" s="81">
        <v>0</v>
      </c>
      <c r="V168" s="81">
        <v>0</v>
      </c>
      <c r="W168" s="81">
        <v>0.66700000000000004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1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1">
        <v>0</v>
      </c>
      <c r="AJ168" s="81">
        <v>0</v>
      </c>
      <c r="AK168" s="81">
        <v>0</v>
      </c>
      <c r="AL168" s="81">
        <v>0</v>
      </c>
      <c r="AM168" s="81">
        <v>0</v>
      </c>
      <c r="AN168" s="81">
        <v>0</v>
      </c>
      <c r="AO168" s="81">
        <v>0</v>
      </c>
      <c r="AP168" s="81">
        <v>0</v>
      </c>
      <c r="AQ168" s="81">
        <v>0</v>
      </c>
      <c r="AR168" s="81">
        <v>0</v>
      </c>
      <c r="AS168" s="81">
        <v>0</v>
      </c>
      <c r="AT168" s="81">
        <v>0</v>
      </c>
      <c r="AU168" s="81">
        <v>0</v>
      </c>
      <c r="AV168" s="81">
        <v>0</v>
      </c>
      <c r="AW168" s="81">
        <v>0</v>
      </c>
      <c r="AX168" s="81">
        <v>0</v>
      </c>
      <c r="AY168" s="81">
        <v>0</v>
      </c>
      <c r="AZ168" s="81">
        <v>0</v>
      </c>
      <c r="BA168" s="81">
        <v>0</v>
      </c>
      <c r="BB168" s="81">
        <v>1</v>
      </c>
      <c r="BC168" s="81">
        <v>0</v>
      </c>
      <c r="BD168" s="81">
        <v>0</v>
      </c>
      <c r="BE168" s="81">
        <v>0</v>
      </c>
      <c r="BF168" s="81">
        <v>0</v>
      </c>
      <c r="BG168" s="81">
        <v>0</v>
      </c>
      <c r="BH168" s="81">
        <v>0</v>
      </c>
      <c r="BI168" s="81">
        <v>0</v>
      </c>
      <c r="BJ168" s="81">
        <v>0</v>
      </c>
      <c r="BK168" s="81">
        <v>0</v>
      </c>
      <c r="BL168" s="81">
        <v>0</v>
      </c>
      <c r="BM168" s="81">
        <v>0</v>
      </c>
      <c r="BN168" s="81">
        <v>0</v>
      </c>
      <c r="BO168" s="81">
        <v>0</v>
      </c>
      <c r="BP168" s="81">
        <v>0</v>
      </c>
      <c r="BQ168" s="81">
        <v>0</v>
      </c>
      <c r="BR168" s="81">
        <v>0</v>
      </c>
      <c r="BS168" s="81">
        <v>0</v>
      </c>
      <c r="BT168" s="81">
        <v>2</v>
      </c>
      <c r="BU168" s="81">
        <v>0</v>
      </c>
      <c r="BV168" s="81">
        <v>0</v>
      </c>
      <c r="BW168" s="81">
        <v>0</v>
      </c>
      <c r="BX168" s="81">
        <v>0</v>
      </c>
      <c r="BY168" s="81">
        <v>0</v>
      </c>
      <c r="BZ168" s="81">
        <v>0</v>
      </c>
      <c r="CA168" s="81">
        <v>0</v>
      </c>
      <c r="CB168" s="81">
        <v>0</v>
      </c>
      <c r="CC168" s="81">
        <v>0</v>
      </c>
      <c r="CD168" s="81">
        <v>0</v>
      </c>
      <c r="CE168" s="81">
        <v>0</v>
      </c>
      <c r="CF168" s="81">
        <v>0</v>
      </c>
      <c r="CG168" s="81">
        <v>0</v>
      </c>
      <c r="CH168" s="81">
        <v>0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0</v>
      </c>
      <c r="CO168" s="81">
        <v>0</v>
      </c>
      <c r="CP168" s="81">
        <v>0</v>
      </c>
      <c r="CQ168" s="81">
        <v>0</v>
      </c>
      <c r="CR168" s="81">
        <v>2</v>
      </c>
      <c r="CS168" s="81">
        <v>0</v>
      </c>
      <c r="CT168" s="81">
        <v>1</v>
      </c>
      <c r="CU168" s="81">
        <v>0</v>
      </c>
      <c r="CV168" s="81">
        <v>0</v>
      </c>
      <c r="CW168" s="81">
        <v>0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1</v>
      </c>
      <c r="DG168" s="81">
        <v>0</v>
      </c>
      <c r="DH168" s="81">
        <v>0</v>
      </c>
      <c r="DI168" s="81">
        <v>0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11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3</v>
      </c>
      <c r="DW168" s="81">
        <v>1</v>
      </c>
    </row>
    <row r="169" spans="1:127" x14ac:dyDescent="0.25">
      <c r="A169" s="58" t="s">
        <v>729</v>
      </c>
      <c r="B169" s="58" t="s">
        <v>730</v>
      </c>
      <c r="C169" s="58" t="s">
        <v>731</v>
      </c>
      <c r="D169" s="59">
        <v>83300</v>
      </c>
      <c r="E169" s="59" t="str">
        <f>VLOOKUP(C169,Data_PulledFromUniProt!$B$2:$E$782,4,FALSE)</f>
        <v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v>
      </c>
      <c r="F169" s="58">
        <v>7</v>
      </c>
      <c r="G169" s="81">
        <v>0</v>
      </c>
      <c r="H169" s="81">
        <v>0</v>
      </c>
      <c r="I169" s="81">
        <v>0</v>
      </c>
      <c r="J169" s="81">
        <v>0</v>
      </c>
      <c r="K169" s="81">
        <v>0</v>
      </c>
      <c r="L169" s="81">
        <v>0</v>
      </c>
      <c r="M169" s="81">
        <v>0</v>
      </c>
      <c r="N169" s="81">
        <v>3</v>
      </c>
      <c r="O169" s="81">
        <v>2</v>
      </c>
      <c r="P169" s="81">
        <v>0</v>
      </c>
      <c r="Q169" s="81">
        <v>0</v>
      </c>
      <c r="R169" s="81">
        <v>0</v>
      </c>
      <c r="S169" s="81">
        <v>0</v>
      </c>
      <c r="T169" s="81">
        <v>0</v>
      </c>
      <c r="U169" s="81">
        <v>0</v>
      </c>
      <c r="V169" s="81">
        <v>0</v>
      </c>
      <c r="W169" s="81">
        <v>0</v>
      </c>
      <c r="X169" s="81">
        <v>0</v>
      </c>
      <c r="Y169" s="81">
        <v>0</v>
      </c>
      <c r="Z169" s="81">
        <v>0</v>
      </c>
      <c r="AA169" s="81">
        <v>0</v>
      </c>
      <c r="AB169" s="81">
        <v>0</v>
      </c>
      <c r="AC169" s="81">
        <v>0</v>
      </c>
      <c r="AD169" s="81">
        <v>0</v>
      </c>
      <c r="AE169" s="81">
        <v>0</v>
      </c>
      <c r="AF169" s="81">
        <v>0</v>
      </c>
      <c r="AG169" s="81">
        <v>0</v>
      </c>
      <c r="AH169" s="81">
        <v>0</v>
      </c>
      <c r="AI169" s="81">
        <v>0</v>
      </c>
      <c r="AJ169" s="81">
        <v>0</v>
      </c>
      <c r="AK169" s="81">
        <v>0</v>
      </c>
      <c r="AL169" s="81">
        <v>0</v>
      </c>
      <c r="AM169" s="81">
        <v>0</v>
      </c>
      <c r="AN169" s="81">
        <v>0</v>
      </c>
      <c r="AO169" s="81">
        <v>0</v>
      </c>
      <c r="AP169" s="81">
        <v>0</v>
      </c>
      <c r="AQ169" s="81">
        <v>0</v>
      </c>
      <c r="AR169" s="81">
        <v>0</v>
      </c>
      <c r="AS169" s="81">
        <v>1</v>
      </c>
      <c r="AT169" s="81">
        <v>0</v>
      </c>
      <c r="AU169" s="81">
        <v>0</v>
      </c>
      <c r="AV169" s="81">
        <v>0</v>
      </c>
      <c r="AW169" s="81">
        <v>0</v>
      </c>
      <c r="AX169" s="81">
        <v>0</v>
      </c>
      <c r="AY169" s="81">
        <v>0</v>
      </c>
      <c r="AZ169" s="81">
        <v>0</v>
      </c>
      <c r="BA169" s="81">
        <v>0</v>
      </c>
      <c r="BB169" s="81">
        <v>0</v>
      </c>
      <c r="BC169" s="81">
        <v>0</v>
      </c>
      <c r="BD169" s="81">
        <v>0</v>
      </c>
      <c r="BE169" s="81">
        <v>2</v>
      </c>
      <c r="BF169" s="81">
        <v>0</v>
      </c>
      <c r="BG169" s="81">
        <v>0</v>
      </c>
      <c r="BH169" s="81">
        <v>0</v>
      </c>
      <c r="BI169" s="81">
        <v>3</v>
      </c>
      <c r="BJ169" s="81">
        <v>2</v>
      </c>
      <c r="BK169" s="81">
        <v>0</v>
      </c>
      <c r="BL169" s="81">
        <v>0</v>
      </c>
      <c r="BM169" s="81">
        <v>0</v>
      </c>
      <c r="BN169" s="81">
        <v>0</v>
      </c>
      <c r="BO169" s="81">
        <v>0</v>
      </c>
      <c r="BP169" s="81">
        <v>0</v>
      </c>
      <c r="BQ169" s="81">
        <v>0</v>
      </c>
      <c r="BR169" s="81">
        <v>0</v>
      </c>
      <c r="BS169" s="81">
        <v>0</v>
      </c>
      <c r="BT169" s="81">
        <v>2</v>
      </c>
      <c r="BU169" s="81">
        <v>0</v>
      </c>
      <c r="BV169" s="81">
        <v>0</v>
      </c>
      <c r="BW169" s="81">
        <v>0</v>
      </c>
      <c r="BX169" s="81">
        <v>0</v>
      </c>
      <c r="BY169" s="81">
        <v>0</v>
      </c>
      <c r="BZ169" s="81">
        <v>0</v>
      </c>
      <c r="CA169" s="81">
        <v>0</v>
      </c>
      <c r="CB169" s="81">
        <v>0</v>
      </c>
      <c r="CC169" s="81">
        <v>0</v>
      </c>
      <c r="CD169" s="81">
        <v>0</v>
      </c>
      <c r="CE169" s="81">
        <v>0</v>
      </c>
      <c r="CF169" s="81">
        <v>0</v>
      </c>
      <c r="CG169" s="81">
        <v>0</v>
      </c>
      <c r="CH169" s="81">
        <v>0</v>
      </c>
      <c r="CI169" s="81">
        <v>0</v>
      </c>
      <c r="CJ169" s="81">
        <v>0</v>
      </c>
      <c r="CK169" s="81">
        <v>0</v>
      </c>
      <c r="CL169" s="81">
        <v>2</v>
      </c>
      <c r="CM169" s="81">
        <v>0</v>
      </c>
      <c r="CN169" s="81">
        <v>0</v>
      </c>
      <c r="CO169" s="81">
        <v>0</v>
      </c>
      <c r="CP169" s="81">
        <v>0</v>
      </c>
      <c r="CQ169" s="81">
        <v>0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0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0</v>
      </c>
      <c r="DJ169" s="81">
        <v>0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</row>
    <row r="170" spans="1:127" x14ac:dyDescent="0.25">
      <c r="A170" s="58" t="s">
        <v>732</v>
      </c>
      <c r="B170" s="58" t="s">
        <v>733</v>
      </c>
      <c r="C170" s="58" t="s">
        <v>734</v>
      </c>
      <c r="D170" s="59">
        <v>11400</v>
      </c>
      <c r="E170" s="59" t="str">
        <f>VLOOKUP(C170,Data_PulledFromUniProt!$B$2:$E$782,4,FALSE)</f>
        <v>MAWTPLWLTLLTLCIGSVVSSELTQDPAVSVALGQTVRITCQGDSLRSYYASWYQQKPGQAPVLVIYGKNNRPSGIPDRFSGSSSGNTASLTITGAQAEDEADYYCNSRDSS</v>
      </c>
      <c r="F170" s="58">
        <v>6.37</v>
      </c>
      <c r="G170" s="81">
        <v>1</v>
      </c>
      <c r="H170" s="81">
        <v>0</v>
      </c>
      <c r="I170" s="81">
        <v>0</v>
      </c>
      <c r="J170" s="81">
        <v>0</v>
      </c>
      <c r="K170" s="81">
        <v>0</v>
      </c>
      <c r="L170" s="81">
        <v>0</v>
      </c>
      <c r="M170" s="81">
        <v>0</v>
      </c>
      <c r="N170" s="81">
        <v>0</v>
      </c>
      <c r="O170" s="81">
        <v>1</v>
      </c>
      <c r="P170" s="81">
        <v>0.5</v>
      </c>
      <c r="Q170" s="81">
        <v>0</v>
      </c>
      <c r="R170" s="81">
        <v>0</v>
      </c>
      <c r="S170" s="81">
        <v>0</v>
      </c>
      <c r="T170" s="81">
        <v>0</v>
      </c>
      <c r="U170" s="81">
        <v>0</v>
      </c>
      <c r="V170" s="81">
        <v>0</v>
      </c>
      <c r="W170" s="81">
        <v>0</v>
      </c>
      <c r="X170" s="81">
        <v>1</v>
      </c>
      <c r="Y170" s="81">
        <v>0</v>
      </c>
      <c r="Z170" s="81">
        <v>0</v>
      </c>
      <c r="AA170" s="81">
        <v>0</v>
      </c>
      <c r="AB170" s="81">
        <v>0</v>
      </c>
      <c r="AC170" s="81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1">
        <v>0</v>
      </c>
      <c r="AJ170" s="81">
        <v>0</v>
      </c>
      <c r="AK170" s="81">
        <v>0</v>
      </c>
      <c r="AL170" s="81">
        <v>0</v>
      </c>
      <c r="AM170" s="81">
        <v>0</v>
      </c>
      <c r="AN170" s="81">
        <v>0</v>
      </c>
      <c r="AO170" s="81">
        <v>0</v>
      </c>
      <c r="AP170" s="81">
        <v>0</v>
      </c>
      <c r="AQ170" s="81">
        <v>0</v>
      </c>
      <c r="AR170" s="81">
        <v>0</v>
      </c>
      <c r="AS170" s="81">
        <v>0.5</v>
      </c>
      <c r="AT170" s="81">
        <v>0</v>
      </c>
      <c r="AU170" s="81">
        <v>0</v>
      </c>
      <c r="AV170" s="81">
        <v>0</v>
      </c>
      <c r="AW170" s="81">
        <v>0</v>
      </c>
      <c r="AX170" s="81">
        <v>0</v>
      </c>
      <c r="AY170" s="81">
        <v>0</v>
      </c>
      <c r="AZ170" s="81">
        <v>0</v>
      </c>
      <c r="BA170" s="81">
        <v>0</v>
      </c>
      <c r="BB170" s="81">
        <v>0</v>
      </c>
      <c r="BC170" s="81">
        <v>0</v>
      </c>
      <c r="BD170" s="81">
        <v>0</v>
      </c>
      <c r="BE170" s="81">
        <v>0</v>
      </c>
      <c r="BF170" s="81">
        <v>0</v>
      </c>
      <c r="BG170" s="81">
        <v>0</v>
      </c>
      <c r="BH170" s="81">
        <v>0</v>
      </c>
      <c r="BI170" s="81">
        <v>2</v>
      </c>
      <c r="BJ170" s="81">
        <v>1</v>
      </c>
      <c r="BK170" s="81">
        <v>0</v>
      </c>
      <c r="BL170" s="81">
        <v>0</v>
      </c>
      <c r="BM170" s="81">
        <v>2</v>
      </c>
      <c r="BN170" s="81">
        <v>0</v>
      </c>
      <c r="BO170" s="81">
        <v>0</v>
      </c>
      <c r="BP170" s="81">
        <v>0</v>
      </c>
      <c r="BQ170" s="81">
        <v>1</v>
      </c>
      <c r="BR170" s="81">
        <v>0</v>
      </c>
      <c r="BS170" s="81">
        <v>2</v>
      </c>
      <c r="BT170" s="81">
        <v>0</v>
      </c>
      <c r="BU170" s="81">
        <v>0</v>
      </c>
      <c r="BV170" s="81">
        <v>0</v>
      </c>
      <c r="BW170" s="81">
        <v>0</v>
      </c>
      <c r="BX170" s="81">
        <v>0</v>
      </c>
      <c r="BY170" s="81">
        <v>0</v>
      </c>
      <c r="BZ170" s="81">
        <v>0</v>
      </c>
      <c r="CA170" s="81">
        <v>0</v>
      </c>
      <c r="CB170" s="81">
        <v>0</v>
      </c>
      <c r="CC170" s="81">
        <v>0</v>
      </c>
      <c r="CD170" s="81">
        <v>0</v>
      </c>
      <c r="CE170" s="81">
        <v>0</v>
      </c>
      <c r="CF170" s="81">
        <v>0</v>
      </c>
      <c r="CG170" s="81">
        <v>0</v>
      </c>
      <c r="CH170" s="81">
        <v>0</v>
      </c>
      <c r="CI170" s="81">
        <v>0</v>
      </c>
      <c r="CJ170" s="81">
        <v>0</v>
      </c>
      <c r="CK170" s="81">
        <v>0</v>
      </c>
      <c r="CL170" s="81">
        <v>0</v>
      </c>
      <c r="CM170" s="81">
        <v>0</v>
      </c>
      <c r="CN170" s="81">
        <v>0</v>
      </c>
      <c r="CO170" s="81">
        <v>0</v>
      </c>
      <c r="CP170" s="81">
        <v>0</v>
      </c>
      <c r="CQ170" s="81">
        <v>0</v>
      </c>
      <c r="CR170" s="81">
        <v>0</v>
      </c>
      <c r="CS170" s="81">
        <v>0</v>
      </c>
      <c r="CT170" s="81">
        <v>0</v>
      </c>
      <c r="CU170" s="81">
        <v>0</v>
      </c>
      <c r="CV170" s="81">
        <v>0</v>
      </c>
      <c r="CW170" s="81">
        <v>0</v>
      </c>
      <c r="CX170" s="81">
        <v>0</v>
      </c>
      <c r="CY170" s="81">
        <v>0</v>
      </c>
      <c r="CZ170" s="81">
        <v>0</v>
      </c>
      <c r="DA170" s="81">
        <v>0</v>
      </c>
      <c r="DB170" s="81">
        <v>0</v>
      </c>
      <c r="DC170" s="81">
        <v>0</v>
      </c>
      <c r="DD170" s="81">
        <v>0</v>
      </c>
      <c r="DE170" s="81">
        <v>0</v>
      </c>
      <c r="DF170" s="81">
        <v>0</v>
      </c>
      <c r="DG170" s="81">
        <v>0</v>
      </c>
      <c r="DH170" s="81">
        <v>0</v>
      </c>
      <c r="DI170" s="81">
        <v>0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0</v>
      </c>
      <c r="DP170" s="81">
        <v>0</v>
      </c>
      <c r="DQ170" s="81">
        <v>0</v>
      </c>
      <c r="DR170" s="81">
        <v>0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</row>
    <row r="171" spans="1:127" x14ac:dyDescent="0.25">
      <c r="A171" s="58" t="s">
        <v>735</v>
      </c>
      <c r="B171" s="58" t="s">
        <v>736</v>
      </c>
      <c r="C171" s="58" t="s">
        <v>737</v>
      </c>
      <c r="D171" s="59">
        <v>38400</v>
      </c>
      <c r="E171" s="59" t="str">
        <f>VLOOKUP(C171,Data_PulledFromUniProt!$B$2:$E$782,4,FALSE)</f>
        <v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v>
      </c>
      <c r="F171" s="58">
        <v>6.39</v>
      </c>
      <c r="G171" s="81">
        <v>0</v>
      </c>
      <c r="H171" s="81">
        <v>0</v>
      </c>
      <c r="I171" s="81">
        <v>0</v>
      </c>
      <c r="J171" s="81">
        <v>0</v>
      </c>
      <c r="K171" s="81">
        <v>0</v>
      </c>
      <c r="L171" s="81">
        <v>0</v>
      </c>
      <c r="M171" s="81">
        <v>0</v>
      </c>
      <c r="N171" s="81">
        <v>0</v>
      </c>
      <c r="O171" s="81">
        <v>0</v>
      </c>
      <c r="P171" s="81">
        <v>0</v>
      </c>
      <c r="Q171" s="81">
        <v>0</v>
      </c>
      <c r="R171" s="81">
        <v>0</v>
      </c>
      <c r="S171" s="81">
        <v>9</v>
      </c>
      <c r="T171" s="81">
        <v>0</v>
      </c>
      <c r="U171" s="81">
        <v>0</v>
      </c>
      <c r="V171" s="81">
        <v>0</v>
      </c>
      <c r="W171" s="81">
        <v>0</v>
      </c>
      <c r="X171" s="81">
        <v>0</v>
      </c>
      <c r="Y171" s="81">
        <v>0</v>
      </c>
      <c r="Z171" s="81">
        <v>0</v>
      </c>
      <c r="AA171" s="81">
        <v>0</v>
      </c>
      <c r="AB171" s="81">
        <v>0</v>
      </c>
      <c r="AC171" s="81">
        <v>0</v>
      </c>
      <c r="AD171" s="81">
        <v>0</v>
      </c>
      <c r="AE171" s="81">
        <v>0</v>
      </c>
      <c r="AF171" s="81">
        <v>0</v>
      </c>
      <c r="AG171" s="81">
        <v>0</v>
      </c>
      <c r="AH171" s="81">
        <v>0</v>
      </c>
      <c r="AI171" s="81">
        <v>0</v>
      </c>
      <c r="AJ171" s="81">
        <v>0</v>
      </c>
      <c r="AK171" s="81">
        <v>0</v>
      </c>
      <c r="AL171" s="81">
        <v>0</v>
      </c>
      <c r="AM171" s="81">
        <v>0</v>
      </c>
      <c r="AN171" s="81">
        <v>0</v>
      </c>
      <c r="AO171" s="81">
        <v>0</v>
      </c>
      <c r="AP171" s="81">
        <v>0</v>
      </c>
      <c r="AQ171" s="81">
        <v>21</v>
      </c>
      <c r="AR171" s="81">
        <v>0</v>
      </c>
      <c r="AS171" s="81">
        <v>0</v>
      </c>
      <c r="AT171" s="81">
        <v>0</v>
      </c>
      <c r="AU171" s="81">
        <v>0</v>
      </c>
      <c r="AV171" s="81">
        <v>0</v>
      </c>
      <c r="AW171" s="81">
        <v>0</v>
      </c>
      <c r="AX171" s="81">
        <v>0</v>
      </c>
      <c r="AY171" s="81">
        <v>0</v>
      </c>
      <c r="AZ171" s="81">
        <v>0</v>
      </c>
      <c r="BA171" s="81">
        <v>0</v>
      </c>
      <c r="BB171" s="81">
        <v>0</v>
      </c>
      <c r="BC171" s="81">
        <v>0</v>
      </c>
      <c r="BD171" s="81">
        <v>5</v>
      </c>
      <c r="BE171" s="81">
        <v>0</v>
      </c>
      <c r="BF171" s="81">
        <v>0</v>
      </c>
      <c r="BG171" s="81">
        <v>0</v>
      </c>
      <c r="BH171" s="81">
        <v>0</v>
      </c>
      <c r="BI171" s="81">
        <v>0</v>
      </c>
      <c r="BJ171" s="81">
        <v>0</v>
      </c>
      <c r="BK171" s="81">
        <v>0</v>
      </c>
      <c r="BL171" s="81">
        <v>0</v>
      </c>
      <c r="BM171" s="81">
        <v>0</v>
      </c>
      <c r="BN171" s="81">
        <v>0</v>
      </c>
      <c r="BO171" s="81">
        <v>0</v>
      </c>
      <c r="BP171" s="81">
        <v>0</v>
      </c>
      <c r="BQ171" s="81">
        <v>0</v>
      </c>
      <c r="BR171" s="81">
        <v>0</v>
      </c>
      <c r="BS171" s="81">
        <v>0</v>
      </c>
      <c r="BT171" s="81">
        <v>0</v>
      </c>
      <c r="BU171" s="81">
        <v>0</v>
      </c>
      <c r="BV171" s="81">
        <v>2</v>
      </c>
      <c r="BW171" s="81">
        <v>0</v>
      </c>
      <c r="BX171" s="81">
        <v>12</v>
      </c>
      <c r="BY171" s="81">
        <v>0</v>
      </c>
      <c r="BZ171" s="81">
        <v>0</v>
      </c>
      <c r="CA171" s="81">
        <v>0</v>
      </c>
      <c r="CB171" s="81">
        <v>0</v>
      </c>
      <c r="CC171" s="81">
        <v>0</v>
      </c>
      <c r="CD171" s="81">
        <v>0</v>
      </c>
      <c r="CE171" s="81">
        <v>0</v>
      </c>
      <c r="CF171" s="81">
        <v>23</v>
      </c>
      <c r="CG171" s="81">
        <v>0</v>
      </c>
      <c r="CH171" s="81">
        <v>0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0</v>
      </c>
      <c r="CO171" s="81">
        <v>0</v>
      </c>
      <c r="CP171" s="81">
        <v>0</v>
      </c>
      <c r="CQ171" s="81">
        <v>5</v>
      </c>
      <c r="CR171" s="81">
        <v>0</v>
      </c>
      <c r="CS171" s="81">
        <v>0</v>
      </c>
      <c r="CT171" s="81">
        <v>0</v>
      </c>
      <c r="CU171" s="81">
        <v>0</v>
      </c>
      <c r="CV171" s="81">
        <v>0</v>
      </c>
      <c r="CW171" s="81">
        <v>0</v>
      </c>
      <c r="CX171" s="81">
        <v>21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0</v>
      </c>
      <c r="DH171" s="81">
        <v>1</v>
      </c>
      <c r="DI171" s="81">
        <v>0</v>
      </c>
      <c r="DJ171" s="81">
        <v>0</v>
      </c>
      <c r="DK171" s="81">
        <v>6</v>
      </c>
      <c r="DL171" s="81">
        <v>0</v>
      </c>
      <c r="DM171" s="81">
        <v>0</v>
      </c>
      <c r="DN171" s="81">
        <v>0</v>
      </c>
      <c r="DO171" s="81">
        <v>0</v>
      </c>
      <c r="DP171" s="81">
        <v>0</v>
      </c>
      <c r="DQ171" s="81">
        <v>0</v>
      </c>
      <c r="DR171" s="81">
        <v>0</v>
      </c>
      <c r="DS171" s="81">
        <v>19</v>
      </c>
      <c r="DT171" s="81">
        <v>0</v>
      </c>
      <c r="DU171" s="81">
        <v>0</v>
      </c>
      <c r="DV171" s="81">
        <v>0</v>
      </c>
      <c r="DW171" s="81">
        <v>0</v>
      </c>
    </row>
    <row r="172" spans="1:127" x14ac:dyDescent="0.25">
      <c r="A172" s="58" t="s">
        <v>738</v>
      </c>
      <c r="B172" s="58" t="s">
        <v>739</v>
      </c>
      <c r="C172" s="58" t="s">
        <v>740</v>
      </c>
      <c r="D172" s="59">
        <v>52700</v>
      </c>
      <c r="E172" s="59" t="str">
        <f>VLOOKUP(C172,Data_PulledFromUniProt!$B$2:$E$782,4,FALSE)</f>
        <v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v>
      </c>
      <c r="F172" s="58">
        <v>9.26</v>
      </c>
      <c r="G172" s="81">
        <v>2</v>
      </c>
      <c r="H172" s="81">
        <v>3</v>
      </c>
      <c r="I172" s="81">
        <v>0</v>
      </c>
      <c r="J172" s="81">
        <v>0</v>
      </c>
      <c r="K172" s="81">
        <v>0</v>
      </c>
      <c r="L172" s="81">
        <v>0</v>
      </c>
      <c r="M172" s="81">
        <v>0</v>
      </c>
      <c r="N172" s="81">
        <v>0</v>
      </c>
      <c r="O172" s="81">
        <v>0</v>
      </c>
      <c r="P172" s="81">
        <v>0</v>
      </c>
      <c r="Q172" s="81">
        <v>0</v>
      </c>
      <c r="R172" s="81">
        <v>0</v>
      </c>
      <c r="S172" s="81">
        <v>0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0</v>
      </c>
      <c r="Z172" s="81">
        <v>0</v>
      </c>
      <c r="AA172" s="81">
        <v>0</v>
      </c>
      <c r="AB172" s="81">
        <v>0</v>
      </c>
      <c r="AC172" s="81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1">
        <v>0</v>
      </c>
      <c r="AJ172" s="81">
        <v>0</v>
      </c>
      <c r="AK172" s="81">
        <v>0</v>
      </c>
      <c r="AL172" s="81">
        <v>0</v>
      </c>
      <c r="AM172" s="81">
        <v>0</v>
      </c>
      <c r="AN172" s="81">
        <v>0</v>
      </c>
      <c r="AO172" s="81">
        <v>0</v>
      </c>
      <c r="AP172" s="81">
        <v>0</v>
      </c>
      <c r="AQ172" s="81">
        <v>0</v>
      </c>
      <c r="AR172" s="81">
        <v>0</v>
      </c>
      <c r="AS172" s="81">
        <v>0</v>
      </c>
      <c r="AT172" s="81">
        <v>0</v>
      </c>
      <c r="AU172" s="81">
        <v>0</v>
      </c>
      <c r="AV172" s="81">
        <v>0</v>
      </c>
      <c r="AW172" s="81">
        <v>0</v>
      </c>
      <c r="AX172" s="81">
        <v>0</v>
      </c>
      <c r="AY172" s="81">
        <v>0</v>
      </c>
      <c r="AZ172" s="81">
        <v>0</v>
      </c>
      <c r="BA172" s="81">
        <v>0</v>
      </c>
      <c r="BB172" s="81">
        <v>0</v>
      </c>
      <c r="BC172" s="81">
        <v>0</v>
      </c>
      <c r="BD172" s="81">
        <v>0</v>
      </c>
      <c r="BE172" s="81">
        <v>0</v>
      </c>
      <c r="BF172" s="81">
        <v>0</v>
      </c>
      <c r="BG172" s="81">
        <v>0</v>
      </c>
      <c r="BH172" s="81">
        <v>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2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0</v>
      </c>
      <c r="BY172" s="81">
        <v>0</v>
      </c>
      <c r="BZ172" s="81">
        <v>0</v>
      </c>
      <c r="CA172" s="81">
        <v>0</v>
      </c>
      <c r="CB172" s="81">
        <v>0</v>
      </c>
      <c r="CC172" s="81">
        <v>3</v>
      </c>
      <c r="CD172" s="81">
        <v>0</v>
      </c>
      <c r="CE172" s="81">
        <v>5</v>
      </c>
      <c r="CF172" s="81">
        <v>0</v>
      </c>
      <c r="CG172" s="81">
        <v>0</v>
      </c>
      <c r="CH172" s="81">
        <v>0</v>
      </c>
      <c r="CI172" s="81">
        <v>0</v>
      </c>
      <c r="CJ172" s="81">
        <v>1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2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1</v>
      </c>
      <c r="DF172" s="81">
        <v>0</v>
      </c>
      <c r="DG172" s="81">
        <v>0</v>
      </c>
      <c r="DH172" s="81">
        <v>5</v>
      </c>
      <c r="DI172" s="81">
        <v>0</v>
      </c>
      <c r="DJ172" s="81">
        <v>0</v>
      </c>
      <c r="DK172" s="81">
        <v>0</v>
      </c>
      <c r="DL172" s="81">
        <v>0</v>
      </c>
      <c r="DM172" s="81">
        <v>0</v>
      </c>
      <c r="DN172" s="81">
        <v>3</v>
      </c>
      <c r="DO172" s="81">
        <v>2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</row>
    <row r="173" spans="1:127" x14ac:dyDescent="0.25">
      <c r="A173" s="58" t="s">
        <v>741</v>
      </c>
      <c r="B173" s="58" t="s">
        <v>742</v>
      </c>
      <c r="C173" s="58" t="s">
        <v>743</v>
      </c>
      <c r="D173" s="59">
        <v>17200</v>
      </c>
      <c r="E173" s="59" t="str">
        <f>VLOOKUP(C173,Data_PulledFromUniProt!$B$2:$E$782,4,FALSE)</f>
        <v>MRRLLLVTSLVVVLLWEAGAVPAPKVPIKMQVKHWPSEQDPEKAWGARVVEPPEKDDQLVVLFPVQKPKLLTTEEKPRGQGRGPILPGTKAWMETEDTLGHVLSPEPDHDSLYHPPPEEDQGEERPRLWVMPNHQVLLGPEEDQDHIYHPQ</v>
      </c>
      <c r="F173" s="58">
        <v>5.32</v>
      </c>
      <c r="G173" s="81">
        <v>0</v>
      </c>
      <c r="H173" s="81">
        <v>0</v>
      </c>
      <c r="I173" s="81">
        <v>0</v>
      </c>
      <c r="J173" s="81">
        <v>0</v>
      </c>
      <c r="K173" s="81">
        <v>0</v>
      </c>
      <c r="L173" s="81">
        <v>0</v>
      </c>
      <c r="M173" s="81">
        <v>0</v>
      </c>
      <c r="N173" s="81">
        <v>0</v>
      </c>
      <c r="O173" s="81">
        <v>2</v>
      </c>
      <c r="P173" s="81">
        <v>0</v>
      </c>
      <c r="Q173" s="81">
        <v>0</v>
      </c>
      <c r="R173" s="81">
        <v>0</v>
      </c>
      <c r="S173" s="81">
        <v>0</v>
      </c>
      <c r="T173" s="81">
        <v>0</v>
      </c>
      <c r="U173" s="81">
        <v>0</v>
      </c>
      <c r="V173" s="81">
        <v>0</v>
      </c>
      <c r="W173" s="81">
        <v>0</v>
      </c>
      <c r="X173" s="81">
        <v>2</v>
      </c>
      <c r="Y173" s="81">
        <v>0</v>
      </c>
      <c r="Z173" s="81">
        <v>0</v>
      </c>
      <c r="AA173" s="81">
        <v>0</v>
      </c>
      <c r="AB173" s="81">
        <v>0</v>
      </c>
      <c r="AC173" s="81">
        <v>0</v>
      </c>
      <c r="AD173" s="81">
        <v>0</v>
      </c>
      <c r="AE173" s="81">
        <v>0</v>
      </c>
      <c r="AF173" s="81">
        <v>0</v>
      </c>
      <c r="AG173" s="81">
        <v>0</v>
      </c>
      <c r="AH173" s="81">
        <v>0</v>
      </c>
      <c r="AI173" s="81">
        <v>0</v>
      </c>
      <c r="AJ173" s="81">
        <v>3</v>
      </c>
      <c r="AK173" s="81">
        <v>0</v>
      </c>
      <c r="AL173" s="81">
        <v>0</v>
      </c>
      <c r="AM173" s="81">
        <v>0</v>
      </c>
      <c r="AN173" s="81">
        <v>0</v>
      </c>
      <c r="AO173" s="81">
        <v>0</v>
      </c>
      <c r="AP173" s="81">
        <v>0</v>
      </c>
      <c r="AQ173" s="81">
        <v>0</v>
      </c>
      <c r="AR173" s="81">
        <v>0</v>
      </c>
      <c r="AS173" s="81">
        <v>1</v>
      </c>
      <c r="AT173" s="81">
        <v>0</v>
      </c>
      <c r="AU173" s="81">
        <v>0</v>
      </c>
      <c r="AV173" s="81">
        <v>0</v>
      </c>
      <c r="AW173" s="81">
        <v>0</v>
      </c>
      <c r="AX173" s="81">
        <v>0</v>
      </c>
      <c r="AY173" s="81">
        <v>0</v>
      </c>
      <c r="AZ173" s="81">
        <v>0</v>
      </c>
      <c r="BA173" s="81">
        <v>0</v>
      </c>
      <c r="BB173" s="81">
        <v>0</v>
      </c>
      <c r="BC173" s="81">
        <v>0</v>
      </c>
      <c r="BD173" s="81">
        <v>0</v>
      </c>
      <c r="BE173" s="81">
        <v>0</v>
      </c>
      <c r="BF173" s="81">
        <v>0</v>
      </c>
      <c r="BG173" s="81">
        <v>0</v>
      </c>
      <c r="BH173" s="81">
        <v>1</v>
      </c>
      <c r="BI173" s="81">
        <v>3</v>
      </c>
      <c r="BJ173" s="81">
        <v>1</v>
      </c>
      <c r="BK173" s="81">
        <v>0</v>
      </c>
      <c r="BL173" s="81">
        <v>0</v>
      </c>
      <c r="BM173" s="81">
        <v>1</v>
      </c>
      <c r="BN173" s="81">
        <v>0</v>
      </c>
      <c r="BO173" s="81">
        <v>0</v>
      </c>
      <c r="BP173" s="81">
        <v>0</v>
      </c>
      <c r="BQ173" s="81">
        <v>0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0</v>
      </c>
      <c r="BY173" s="81">
        <v>0</v>
      </c>
      <c r="BZ173" s="81">
        <v>0</v>
      </c>
      <c r="CA173" s="81">
        <v>0</v>
      </c>
      <c r="CB173" s="81">
        <v>0</v>
      </c>
      <c r="CC173" s="81">
        <v>0</v>
      </c>
      <c r="CD173" s="81">
        <v>1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1</v>
      </c>
      <c r="CM173" s="81">
        <v>1</v>
      </c>
      <c r="CN173" s="81">
        <v>1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0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</row>
    <row r="174" spans="1:127" x14ac:dyDescent="0.25">
      <c r="A174" s="58" t="s">
        <v>744</v>
      </c>
      <c r="B174" s="58" t="s">
        <v>745</v>
      </c>
      <c r="C174" s="58" t="s">
        <v>746</v>
      </c>
      <c r="D174" s="59">
        <v>332000</v>
      </c>
      <c r="E174" s="59" t="str">
        <f>VLOOKUP(C174,Data_PulledFromUniProt!$B$2:$E$782,4,FALSE)</f>
        <v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v>
      </c>
      <c r="F174" s="58">
        <v>6.39</v>
      </c>
      <c r="G174" s="81">
        <v>0</v>
      </c>
      <c r="H174" s="81">
        <v>0</v>
      </c>
      <c r="I174" s="81">
        <v>0</v>
      </c>
      <c r="J174" s="81">
        <v>0</v>
      </c>
      <c r="K174" s="81">
        <v>0</v>
      </c>
      <c r="L174" s="81">
        <v>0</v>
      </c>
      <c r="M174" s="81">
        <v>0</v>
      </c>
      <c r="N174" s="81">
        <v>0</v>
      </c>
      <c r="O174" s="81">
        <v>0</v>
      </c>
      <c r="P174" s="81">
        <v>0</v>
      </c>
      <c r="Q174" s="81">
        <v>0</v>
      </c>
      <c r="R174" s="81">
        <v>0</v>
      </c>
      <c r="S174" s="81">
        <v>0</v>
      </c>
      <c r="T174" s="81">
        <v>0</v>
      </c>
      <c r="U174" s="81">
        <v>0</v>
      </c>
      <c r="V174" s="81">
        <v>0</v>
      </c>
      <c r="W174" s="81">
        <v>0</v>
      </c>
      <c r="X174" s="81">
        <v>0</v>
      </c>
      <c r="Y174" s="81">
        <v>0</v>
      </c>
      <c r="Z174" s="81">
        <v>0</v>
      </c>
      <c r="AA174" s="81">
        <v>0</v>
      </c>
      <c r="AB174" s="81">
        <v>0</v>
      </c>
      <c r="AC174" s="81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1">
        <v>0</v>
      </c>
      <c r="AJ174" s="81">
        <v>0</v>
      </c>
      <c r="AK174" s="81">
        <v>0</v>
      </c>
      <c r="AL174" s="81">
        <v>0</v>
      </c>
      <c r="AM174" s="81">
        <v>3</v>
      </c>
      <c r="AN174" s="81">
        <v>0</v>
      </c>
      <c r="AO174" s="81">
        <v>0</v>
      </c>
      <c r="AP174" s="81">
        <v>2</v>
      </c>
      <c r="AQ174" s="81">
        <v>0</v>
      </c>
      <c r="AR174" s="81">
        <v>0</v>
      </c>
      <c r="AS174" s="81">
        <v>0</v>
      </c>
      <c r="AT174" s="81">
        <v>0</v>
      </c>
      <c r="AU174" s="81">
        <v>2</v>
      </c>
      <c r="AV174" s="81">
        <v>0</v>
      </c>
      <c r="AW174" s="81">
        <v>0</v>
      </c>
      <c r="AX174" s="81">
        <v>0</v>
      </c>
      <c r="AY174" s="81">
        <v>0</v>
      </c>
      <c r="AZ174" s="81">
        <v>0</v>
      </c>
      <c r="BA174" s="81">
        <v>0</v>
      </c>
      <c r="BB174" s="81">
        <v>0</v>
      </c>
      <c r="BC174" s="81">
        <v>0</v>
      </c>
      <c r="BD174" s="81">
        <v>0</v>
      </c>
      <c r="BE174" s="81">
        <v>0</v>
      </c>
      <c r="BF174" s="81">
        <v>0</v>
      </c>
      <c r="BG174" s="81">
        <v>0</v>
      </c>
      <c r="BH174" s="81">
        <v>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1</v>
      </c>
      <c r="BX174" s="81">
        <v>0</v>
      </c>
      <c r="BY174" s="81">
        <v>0</v>
      </c>
      <c r="BZ174" s="81">
        <v>0</v>
      </c>
      <c r="CA174" s="81"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1</v>
      </c>
      <c r="CX174" s="81">
        <v>0</v>
      </c>
      <c r="CY174" s="81">
        <v>0</v>
      </c>
      <c r="CZ174" s="81">
        <v>0</v>
      </c>
      <c r="DA174" s="81">
        <v>1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0</v>
      </c>
      <c r="DJ174" s="81">
        <v>0</v>
      </c>
      <c r="DK174" s="81">
        <v>5</v>
      </c>
      <c r="DL174" s="81">
        <v>1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</row>
    <row r="175" spans="1:127" x14ac:dyDescent="0.25">
      <c r="A175" s="58" t="s">
        <v>747</v>
      </c>
      <c r="B175" s="58" t="s">
        <v>748</v>
      </c>
      <c r="C175" s="58" t="s">
        <v>749</v>
      </c>
      <c r="D175" s="59">
        <v>44800</v>
      </c>
      <c r="E175" s="59" t="str">
        <f>VLOOKUP(C175,Data_PulledFromUniProt!$B$2:$E$782,4,FALSE)</f>
        <v>MLPLIKQEDIKPEPDFTIQYRNKIIDTAGCIVISDSEEEQGEEVETRGATASSPSTGSGTPRVTSPTHPLSQMNHPPLPDPLGRPDEDSSSSSSSCSSASDSESESEEMKCSSGGGASVTSSHHGRGGFGGAASSSLLSCGHQSSGGASTGPRKKKSKRISELDNEKVRNIMKDKNTPFCTPNVQTRRGRVKIDEVSRMFRNTNRSLEYKNLPFTIPSMHQVLDEAIKACKTMQVNNKGIQIIYTRNHEVKSEVDAVRCRLGTMCNLALSTPFLMEHTMPVTHPPKVAQRTADACNEGVKAAWSLKELHTHQLCPRSSDYRNMIIHAATPVDLLGALNLCLPLMQKFPKQVMVRIFSTNQGGFMLPIYETATKAYAVGQFEQPTETPPEDLDTLSLAIEAAIQDLRNKSQ</v>
      </c>
      <c r="F175" s="58">
        <v>6.39</v>
      </c>
      <c r="G175" s="81">
        <v>0</v>
      </c>
      <c r="H175" s="81">
        <v>0</v>
      </c>
      <c r="I175" s="81">
        <v>0</v>
      </c>
      <c r="J175" s="81">
        <v>0</v>
      </c>
      <c r="K175" s="81">
        <v>0</v>
      </c>
      <c r="L175" s="81">
        <v>0</v>
      </c>
      <c r="M175" s="81">
        <v>0</v>
      </c>
      <c r="N175" s="81">
        <v>0</v>
      </c>
      <c r="O175" s="81">
        <v>0</v>
      </c>
      <c r="P175" s="81">
        <v>0</v>
      </c>
      <c r="Q175" s="81">
        <v>0</v>
      </c>
      <c r="R175" s="81">
        <v>0</v>
      </c>
      <c r="S175" s="81">
        <v>0</v>
      </c>
      <c r="T175" s="81">
        <v>0</v>
      </c>
      <c r="U175" s="81">
        <v>0</v>
      </c>
      <c r="V175" s="81">
        <v>0</v>
      </c>
      <c r="W175" s="81">
        <v>0</v>
      </c>
      <c r="X175" s="81">
        <v>0</v>
      </c>
      <c r="Y175" s="81">
        <v>0</v>
      </c>
      <c r="Z175" s="81">
        <v>0</v>
      </c>
      <c r="AA175" s="81">
        <v>0</v>
      </c>
      <c r="AB175" s="81">
        <v>0</v>
      </c>
      <c r="AC175" s="81">
        <v>0</v>
      </c>
      <c r="AD175" s="81">
        <v>0</v>
      </c>
      <c r="AE175" s="81">
        <v>0</v>
      </c>
      <c r="AF175" s="81">
        <v>0</v>
      </c>
      <c r="AG175" s="81">
        <v>0</v>
      </c>
      <c r="AH175" s="81">
        <v>0</v>
      </c>
      <c r="AI175" s="81">
        <v>0</v>
      </c>
      <c r="AJ175" s="81">
        <v>0</v>
      </c>
      <c r="AK175" s="81">
        <v>0</v>
      </c>
      <c r="AL175" s="81">
        <v>0</v>
      </c>
      <c r="AM175" s="81">
        <v>0</v>
      </c>
      <c r="AN175" s="81">
        <v>0</v>
      </c>
      <c r="AO175" s="81">
        <v>0</v>
      </c>
      <c r="AP175" s="81">
        <v>0</v>
      </c>
      <c r="AQ175" s="81">
        <v>0</v>
      </c>
      <c r="AR175" s="81">
        <v>0</v>
      </c>
      <c r="AS175" s="81">
        <v>0</v>
      </c>
      <c r="AT175" s="81">
        <v>0</v>
      </c>
      <c r="AU175" s="81">
        <v>0</v>
      </c>
      <c r="AV175" s="81">
        <v>0</v>
      </c>
      <c r="AW175" s="81">
        <v>0</v>
      </c>
      <c r="AX175" s="81">
        <v>0</v>
      </c>
      <c r="AY175" s="81">
        <v>0</v>
      </c>
      <c r="AZ175" s="81">
        <v>1</v>
      </c>
      <c r="BA175" s="81">
        <v>0</v>
      </c>
      <c r="BB175" s="81">
        <v>0</v>
      </c>
      <c r="BC175" s="81">
        <v>0</v>
      </c>
      <c r="BD175" s="81">
        <v>0</v>
      </c>
      <c r="BE175" s="81">
        <v>0</v>
      </c>
      <c r="BF175" s="81">
        <v>0</v>
      </c>
      <c r="BG175" s="81">
        <v>0</v>
      </c>
      <c r="BH175" s="81">
        <v>0</v>
      </c>
      <c r="BI175" s="81">
        <v>0</v>
      </c>
      <c r="BJ175" s="81">
        <v>0</v>
      </c>
      <c r="BK175" s="81">
        <v>0</v>
      </c>
      <c r="BL175" s="81">
        <v>0</v>
      </c>
      <c r="BM175" s="81">
        <v>0</v>
      </c>
      <c r="BN175" s="81">
        <v>0</v>
      </c>
      <c r="BO175" s="81">
        <v>0</v>
      </c>
      <c r="BP175" s="81">
        <v>0</v>
      </c>
      <c r="BQ175" s="81">
        <v>0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2</v>
      </c>
      <c r="BX175" s="81">
        <v>2</v>
      </c>
      <c r="BY175" s="81">
        <v>1</v>
      </c>
      <c r="BZ175" s="81">
        <v>0</v>
      </c>
      <c r="CA175" s="81">
        <v>0</v>
      </c>
      <c r="CB175" s="81">
        <v>1</v>
      </c>
      <c r="CC175" s="81">
        <v>0</v>
      </c>
      <c r="CD175" s="81">
        <v>2</v>
      </c>
      <c r="CE175" s="81">
        <v>0</v>
      </c>
      <c r="CF175" s="81">
        <v>1</v>
      </c>
      <c r="CG175" s="81">
        <v>0</v>
      </c>
      <c r="CH175" s="81">
        <v>0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2</v>
      </c>
      <c r="CQ175" s="81">
        <v>0</v>
      </c>
      <c r="CR175" s="81">
        <v>0</v>
      </c>
      <c r="CS175" s="81">
        <v>2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0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0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</row>
    <row r="176" spans="1:127" x14ac:dyDescent="0.25">
      <c r="A176" s="58" t="s">
        <v>750</v>
      </c>
      <c r="B176" s="58" t="s">
        <v>751</v>
      </c>
      <c r="C176" s="58" t="s">
        <v>752</v>
      </c>
      <c r="D176" s="59">
        <v>65900</v>
      </c>
      <c r="E176" s="59" t="str">
        <f>VLOOKUP(C176,Data_PulledFromUniProt!$B$2:$E$782,4,FALSE)</f>
        <v>MEGPRGWLVLCVLAISLASMVTEDLCRAPDGKKGEAGRPGRRGRPGLKGEQGEPGAPGIRTGIQGLKGDQGEPGPSGNPGKVGYPGPSGPLGARGIPGIKGTKGSPGNIKDQPRPAFSAIRRNPPMGGNVVIFDTVITNQEEPYQNHSGRFVCTVPGYYYFTFQVLSQWEICLSIVSSSRGQVRRSLGFCDTTNKGLFQVVSGGMVLQLQQGDQVWVEKDPKKGHIYQGSEADSVFSGFLIFPSA</v>
      </c>
      <c r="F176" s="58">
        <v>5.56</v>
      </c>
      <c r="G176" s="81">
        <v>6</v>
      </c>
      <c r="H176" s="81">
        <v>0</v>
      </c>
      <c r="I176" s="81">
        <v>0</v>
      </c>
      <c r="J176" s="81">
        <v>0</v>
      </c>
      <c r="K176" s="81">
        <v>0</v>
      </c>
      <c r="L176" s="81">
        <v>0</v>
      </c>
      <c r="M176" s="81">
        <v>0</v>
      </c>
      <c r="N176" s="81">
        <v>0</v>
      </c>
      <c r="O176" s="81">
        <v>0</v>
      </c>
      <c r="P176" s="81">
        <v>0</v>
      </c>
      <c r="Q176" s="81">
        <v>0</v>
      </c>
      <c r="R176" s="81">
        <v>0</v>
      </c>
      <c r="S176" s="81">
        <v>0</v>
      </c>
      <c r="T176" s="81">
        <v>0</v>
      </c>
      <c r="U176" s="81">
        <v>0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1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1">
        <v>0</v>
      </c>
      <c r="AJ176" s="81">
        <v>0</v>
      </c>
      <c r="AK176" s="81">
        <v>0</v>
      </c>
      <c r="AL176" s="81">
        <v>0</v>
      </c>
      <c r="AM176" s="81">
        <v>0</v>
      </c>
      <c r="AN176" s="81">
        <v>0</v>
      </c>
      <c r="AO176" s="81">
        <v>0</v>
      </c>
      <c r="AP176" s="81">
        <v>0</v>
      </c>
      <c r="AQ176" s="81">
        <v>0</v>
      </c>
      <c r="AR176" s="81">
        <v>0</v>
      </c>
      <c r="AS176" s="81">
        <v>0</v>
      </c>
      <c r="AT176" s="81">
        <v>0</v>
      </c>
      <c r="AU176" s="81"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0</v>
      </c>
      <c r="BA176" s="81">
        <v>0</v>
      </c>
      <c r="BB176" s="81">
        <v>0</v>
      </c>
      <c r="BC176" s="81">
        <v>0</v>
      </c>
      <c r="BD176" s="81">
        <v>0</v>
      </c>
      <c r="BE176" s="81">
        <v>0</v>
      </c>
      <c r="BF176" s="81">
        <v>0</v>
      </c>
      <c r="BG176" s="81">
        <v>0</v>
      </c>
      <c r="BH176" s="81">
        <v>0</v>
      </c>
      <c r="BI176" s="81">
        <v>0</v>
      </c>
      <c r="BJ176" s="81">
        <v>1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11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0</v>
      </c>
      <c r="BY176" s="81">
        <v>0</v>
      </c>
      <c r="BZ176" s="81">
        <v>0</v>
      </c>
      <c r="CA176" s="81"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2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</row>
    <row r="177" spans="1:127" x14ac:dyDescent="0.25">
      <c r="A177" s="58" t="s">
        <v>753</v>
      </c>
      <c r="B177" s="58" t="s">
        <v>754</v>
      </c>
      <c r="C177" s="58" t="s">
        <v>755</v>
      </c>
      <c r="D177" s="59">
        <v>16500</v>
      </c>
      <c r="E177" s="59" t="str">
        <f>VLOOKUP(C177,Data_PulledFromUniProt!$B$2:$E$782,4,FALSE)</f>
        <v>MKALIVLGLVLLSVTVQGKVFERCELARTLKRLGMDGYRGISLANWMCLAKWESGYNTRATNYNAGDRSTDYGIFQINSRYWCNDGKTPGAVNACHLSCSALLQDNIADAVACAKRVVRDPQGIRAWVAWRNRCQNRDVRQYVQGCGV</v>
      </c>
      <c r="F177" s="58">
        <v>9.74</v>
      </c>
      <c r="G177" s="81">
        <v>0</v>
      </c>
      <c r="H177" s="81">
        <v>0</v>
      </c>
      <c r="I177" s="81">
        <v>0</v>
      </c>
      <c r="J177" s="81">
        <v>0</v>
      </c>
      <c r="K177" s="81">
        <v>0</v>
      </c>
      <c r="L177" s="81">
        <v>0</v>
      </c>
      <c r="M177" s="81">
        <v>0</v>
      </c>
      <c r="N177" s="81">
        <v>0</v>
      </c>
      <c r="O177" s="81">
        <v>0</v>
      </c>
      <c r="P177" s="81">
        <v>0</v>
      </c>
      <c r="Q177" s="81">
        <v>0</v>
      </c>
      <c r="R177" s="81">
        <v>0</v>
      </c>
      <c r="S177" s="81">
        <v>0</v>
      </c>
      <c r="T177" s="81">
        <v>0</v>
      </c>
      <c r="U177" s="81">
        <v>0</v>
      </c>
      <c r="V177" s="81">
        <v>0</v>
      </c>
      <c r="W177" s="81">
        <v>0</v>
      </c>
      <c r="X177" s="81">
        <v>0</v>
      </c>
      <c r="Y177" s="81">
        <v>0</v>
      </c>
      <c r="Z177" s="81">
        <v>0</v>
      </c>
      <c r="AA177" s="81">
        <v>0</v>
      </c>
      <c r="AB177" s="81">
        <v>0</v>
      </c>
      <c r="AC177" s="81">
        <v>0</v>
      </c>
      <c r="AD177" s="81">
        <v>0</v>
      </c>
      <c r="AE177" s="81">
        <v>0</v>
      </c>
      <c r="AF177" s="81">
        <v>0</v>
      </c>
      <c r="AG177" s="81">
        <v>0</v>
      </c>
      <c r="AH177" s="81">
        <v>0</v>
      </c>
      <c r="AI177" s="81">
        <v>0</v>
      </c>
      <c r="AJ177" s="81">
        <v>0</v>
      </c>
      <c r="AK177" s="81">
        <v>0</v>
      </c>
      <c r="AL177" s="81">
        <v>9</v>
      </c>
      <c r="AM177" s="81">
        <v>0</v>
      </c>
      <c r="AN177" s="81">
        <v>0</v>
      </c>
      <c r="AO177" s="81">
        <v>0</v>
      </c>
      <c r="AP177" s="81">
        <v>0</v>
      </c>
      <c r="AQ177" s="81">
        <v>0</v>
      </c>
      <c r="AR177" s="81">
        <v>0</v>
      </c>
      <c r="AS177" s="81">
        <v>0</v>
      </c>
      <c r="AT177" s="81">
        <v>0</v>
      </c>
      <c r="AU177" s="81"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0</v>
      </c>
      <c r="BA177" s="81">
        <v>0</v>
      </c>
      <c r="BB177" s="81">
        <v>0</v>
      </c>
      <c r="BC177" s="81">
        <v>0</v>
      </c>
      <c r="BD177" s="81">
        <v>0</v>
      </c>
      <c r="BE177" s="81">
        <v>0</v>
      </c>
      <c r="BF177" s="81">
        <v>0</v>
      </c>
      <c r="BG177" s="81">
        <v>0</v>
      </c>
      <c r="BH177" s="81">
        <v>0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1</v>
      </c>
      <c r="BX177" s="81">
        <v>0</v>
      </c>
      <c r="BY177" s="81">
        <v>0</v>
      </c>
      <c r="BZ177" s="81">
        <v>0</v>
      </c>
      <c r="CA177" s="81">
        <v>0</v>
      </c>
      <c r="CB177" s="81">
        <v>0</v>
      </c>
      <c r="CC177" s="81">
        <v>0</v>
      </c>
      <c r="CD177" s="81">
        <v>1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2</v>
      </c>
      <c r="CM177" s="81">
        <v>1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1</v>
      </c>
      <c r="DH177" s="81">
        <v>0</v>
      </c>
      <c r="DI177" s="81">
        <v>0</v>
      </c>
      <c r="DJ177" s="81">
        <v>0</v>
      </c>
      <c r="DK177" s="81">
        <v>0</v>
      </c>
      <c r="DL177" s="81">
        <v>0</v>
      </c>
      <c r="DM177" s="81">
        <v>0</v>
      </c>
      <c r="DN177" s="81">
        <v>1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</row>
    <row r="178" spans="1:127" x14ac:dyDescent="0.25">
      <c r="A178" s="58" t="s">
        <v>756</v>
      </c>
      <c r="B178" s="58" t="s">
        <v>757</v>
      </c>
      <c r="C178" s="58" t="s">
        <v>758</v>
      </c>
      <c r="D178" s="59">
        <v>250000</v>
      </c>
      <c r="E178" s="59" t="str">
        <f>VLOOKUP(C178,Data_PulledFromUniProt!$B$2:$E$782,4,FALSE)</f>
        <v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v>
      </c>
      <c r="F178" s="58">
        <v>4.12</v>
      </c>
      <c r="G178" s="81">
        <v>0</v>
      </c>
      <c r="H178" s="81">
        <v>0</v>
      </c>
      <c r="I178" s="81">
        <v>0</v>
      </c>
      <c r="J178" s="81">
        <v>0</v>
      </c>
      <c r="K178" s="81">
        <v>0</v>
      </c>
      <c r="L178" s="81">
        <v>0</v>
      </c>
      <c r="M178" s="81">
        <v>0</v>
      </c>
      <c r="N178" s="81">
        <v>0</v>
      </c>
      <c r="O178" s="81">
        <v>0</v>
      </c>
      <c r="P178" s="81">
        <v>0</v>
      </c>
      <c r="Q178" s="81">
        <v>0</v>
      </c>
      <c r="R178" s="81">
        <v>0</v>
      </c>
      <c r="S178" s="81">
        <v>4</v>
      </c>
      <c r="T178" s="81">
        <v>0</v>
      </c>
      <c r="U178" s="81">
        <v>0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1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1">
        <v>0</v>
      </c>
      <c r="AJ178" s="81">
        <v>0</v>
      </c>
      <c r="AK178" s="81">
        <v>0</v>
      </c>
      <c r="AL178" s="81">
        <v>0</v>
      </c>
      <c r="AM178" s="81">
        <v>0</v>
      </c>
      <c r="AN178" s="81">
        <v>0</v>
      </c>
      <c r="AO178" s="81">
        <v>0</v>
      </c>
      <c r="AP178" s="81">
        <v>0</v>
      </c>
      <c r="AQ178" s="81">
        <v>2</v>
      </c>
      <c r="AR178" s="81">
        <v>0</v>
      </c>
      <c r="AS178" s="81">
        <v>0</v>
      </c>
      <c r="AT178" s="81">
        <v>0</v>
      </c>
      <c r="AU178" s="81"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0</v>
      </c>
      <c r="BA178" s="81">
        <v>0</v>
      </c>
      <c r="BB178" s="81">
        <v>0</v>
      </c>
      <c r="BC178" s="81">
        <v>0</v>
      </c>
      <c r="BD178" s="81">
        <v>2</v>
      </c>
      <c r="BE178" s="81">
        <v>0</v>
      </c>
      <c r="BF178" s="81">
        <v>0</v>
      </c>
      <c r="BG178" s="81">
        <v>2</v>
      </c>
      <c r="BH178" s="81">
        <v>0</v>
      </c>
      <c r="BI178" s="81">
        <v>0</v>
      </c>
      <c r="BJ178" s="81">
        <v>0</v>
      </c>
      <c r="BK178" s="81">
        <v>0</v>
      </c>
      <c r="BL178" s="81">
        <v>0</v>
      </c>
      <c r="BM178" s="81">
        <v>0</v>
      </c>
      <c r="BN178" s="81">
        <v>0</v>
      </c>
      <c r="BO178" s="81">
        <v>0</v>
      </c>
      <c r="BP178" s="81">
        <v>0</v>
      </c>
      <c r="BQ178" s="81">
        <v>0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5</v>
      </c>
      <c r="BY178" s="81">
        <v>0</v>
      </c>
      <c r="BZ178" s="81">
        <v>0</v>
      </c>
      <c r="CA178" s="81"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5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5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4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0</v>
      </c>
      <c r="DJ178" s="81">
        <v>0</v>
      </c>
      <c r="DK178" s="81">
        <v>3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3</v>
      </c>
      <c r="DT178" s="81">
        <v>0</v>
      </c>
      <c r="DU178" s="81">
        <v>4</v>
      </c>
      <c r="DV178" s="81">
        <v>0</v>
      </c>
      <c r="DW178" s="81">
        <v>0</v>
      </c>
    </row>
    <row r="179" spans="1:127" x14ac:dyDescent="0.25">
      <c r="A179" s="58" t="s">
        <v>759</v>
      </c>
      <c r="B179" s="58" t="s">
        <v>760</v>
      </c>
      <c r="C179" s="58" t="s">
        <v>761</v>
      </c>
      <c r="D179" s="59">
        <v>21300</v>
      </c>
      <c r="E179" s="59" t="str">
        <f>VLOOKUP(C179,Data_PulledFromUniProt!$B$2:$E$782,4,FALSE)</f>
        <v>MFHQIWAALLYFYGIILNSIYQCPEHSQLTTLGVDGKEFPEVHLGQWYFIAGAAPTKEELATFDPVDNIVFNMAAGSAPMQLHLRATIRMKDGLCVPRKWIYHLTEGSTDLRTEGRPDMKTELFSSSCPGGIMLNETGQGYQRFLLYNRSPHPPEKCVEEFKSLTSCLDSKAFLLTPRNQEACELSNN</v>
      </c>
      <c r="F179" s="58">
        <v>5.97</v>
      </c>
      <c r="G179" s="81">
        <v>0</v>
      </c>
      <c r="H179" s="81">
        <v>0</v>
      </c>
      <c r="I179" s="81">
        <v>0</v>
      </c>
      <c r="J179" s="81">
        <v>0</v>
      </c>
      <c r="K179" s="81">
        <v>0</v>
      </c>
      <c r="L179" s="81">
        <v>0</v>
      </c>
      <c r="M179" s="81">
        <v>0</v>
      </c>
      <c r="N179" s="81">
        <v>0</v>
      </c>
      <c r="O179" s="81">
        <v>0</v>
      </c>
      <c r="P179" s="81">
        <v>0</v>
      </c>
      <c r="Q179" s="81">
        <v>0</v>
      </c>
      <c r="R179" s="81">
        <v>0</v>
      </c>
      <c r="S179" s="81">
        <v>0</v>
      </c>
      <c r="T179" s="81">
        <v>0</v>
      </c>
      <c r="U179" s="81">
        <v>5</v>
      </c>
      <c r="V179" s="81">
        <v>0</v>
      </c>
      <c r="W179" s="81">
        <v>0</v>
      </c>
      <c r="X179" s="81">
        <v>9</v>
      </c>
      <c r="Y179" s="81">
        <v>0</v>
      </c>
      <c r="Z179" s="81">
        <v>22</v>
      </c>
      <c r="AA179" s="81">
        <v>0</v>
      </c>
      <c r="AB179" s="81">
        <v>0</v>
      </c>
      <c r="AC179" s="81">
        <v>0</v>
      </c>
      <c r="AD179" s="81">
        <v>0</v>
      </c>
      <c r="AE179" s="81">
        <v>0</v>
      </c>
      <c r="AF179" s="81">
        <v>0</v>
      </c>
      <c r="AG179" s="81">
        <v>0</v>
      </c>
      <c r="AH179" s="81">
        <v>0</v>
      </c>
      <c r="AI179" s="81">
        <v>0</v>
      </c>
      <c r="AJ179" s="81">
        <v>0</v>
      </c>
      <c r="AK179" s="81">
        <v>0</v>
      </c>
      <c r="AL179" s="81">
        <v>0</v>
      </c>
      <c r="AM179" s="81">
        <v>0</v>
      </c>
      <c r="AN179" s="81">
        <v>0</v>
      </c>
      <c r="AO179" s="81">
        <v>0</v>
      </c>
      <c r="AP179" s="81">
        <v>0</v>
      </c>
      <c r="AQ179" s="81">
        <v>0</v>
      </c>
      <c r="AR179" s="81">
        <v>0</v>
      </c>
      <c r="AS179" s="81">
        <v>0</v>
      </c>
      <c r="AT179" s="81">
        <v>0</v>
      </c>
      <c r="AU179" s="81"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0</v>
      </c>
      <c r="BA179" s="81">
        <v>15</v>
      </c>
      <c r="BB179" s="81">
        <v>0</v>
      </c>
      <c r="BC179" s="81">
        <v>0</v>
      </c>
      <c r="BD179" s="81">
        <v>0</v>
      </c>
      <c r="BE179" s="81">
        <v>0</v>
      </c>
      <c r="BF179" s="81">
        <v>0</v>
      </c>
      <c r="BG179" s="81">
        <v>0</v>
      </c>
      <c r="BH179" s="81">
        <v>8</v>
      </c>
      <c r="BI179" s="81">
        <v>0</v>
      </c>
      <c r="BJ179" s="81">
        <v>0</v>
      </c>
      <c r="BK179" s="81">
        <v>0</v>
      </c>
      <c r="BL179" s="81">
        <v>0</v>
      </c>
      <c r="BM179" s="81">
        <v>27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0</v>
      </c>
      <c r="BY179" s="81">
        <v>0</v>
      </c>
      <c r="BZ179" s="81">
        <v>0</v>
      </c>
      <c r="CA179" s="81"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12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0</v>
      </c>
      <c r="CZ179" s="81">
        <v>0</v>
      </c>
      <c r="DA179" s="81">
        <v>0</v>
      </c>
      <c r="DB179" s="81">
        <v>7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0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</row>
    <row r="180" spans="1:127" x14ac:dyDescent="0.25">
      <c r="A180" s="58" t="s">
        <v>762</v>
      </c>
      <c r="B180" s="58" t="s">
        <v>763</v>
      </c>
      <c r="C180" s="58" t="s">
        <v>764</v>
      </c>
      <c r="D180" s="59">
        <v>113000</v>
      </c>
      <c r="E180" s="59" t="str">
        <f>VLOOKUP(C180,Data_PulledFromUniProt!$B$2:$E$782,4,FALSE)</f>
        <v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v>
      </c>
      <c r="F180" s="58">
        <v>5.29</v>
      </c>
      <c r="G180" s="81">
        <v>0</v>
      </c>
      <c r="H180" s="81">
        <v>2</v>
      </c>
      <c r="I180" s="81">
        <v>0</v>
      </c>
      <c r="J180" s="81">
        <v>0</v>
      </c>
      <c r="K180" s="81">
        <v>0</v>
      </c>
      <c r="L180" s="81">
        <v>0</v>
      </c>
      <c r="M180" s="81">
        <v>0</v>
      </c>
      <c r="N180" s="81">
        <v>0</v>
      </c>
      <c r="O180" s="81">
        <v>0</v>
      </c>
      <c r="P180" s="81">
        <v>0</v>
      </c>
      <c r="Q180" s="81">
        <v>5</v>
      </c>
      <c r="R180" s="81">
        <v>0</v>
      </c>
      <c r="S180" s="81">
        <v>2</v>
      </c>
      <c r="T180" s="81">
        <v>0</v>
      </c>
      <c r="U180" s="81">
        <v>0</v>
      </c>
      <c r="V180" s="81">
        <v>0</v>
      </c>
      <c r="W180" s="81">
        <v>0</v>
      </c>
      <c r="X180" s="81">
        <v>0</v>
      </c>
      <c r="Y180" s="81">
        <v>0</v>
      </c>
      <c r="Z180" s="81">
        <v>2</v>
      </c>
      <c r="AA180" s="81">
        <v>0</v>
      </c>
      <c r="AB180" s="81">
        <v>0</v>
      </c>
      <c r="AC180" s="81">
        <v>0</v>
      </c>
      <c r="AD180" s="81">
        <v>0</v>
      </c>
      <c r="AE180" s="81">
        <v>0</v>
      </c>
      <c r="AF180" s="81">
        <v>0</v>
      </c>
      <c r="AG180" s="81">
        <v>0</v>
      </c>
      <c r="AH180" s="81">
        <v>0</v>
      </c>
      <c r="AI180" s="81">
        <v>0</v>
      </c>
      <c r="AJ180" s="81">
        <v>0</v>
      </c>
      <c r="AK180" s="81">
        <v>0</v>
      </c>
      <c r="AL180" s="81">
        <v>0</v>
      </c>
      <c r="AM180" s="81">
        <v>0</v>
      </c>
      <c r="AN180" s="81">
        <v>0</v>
      </c>
      <c r="AO180" s="81">
        <v>0</v>
      </c>
      <c r="AP180" s="81">
        <v>4.5</v>
      </c>
      <c r="AQ180" s="81">
        <v>0</v>
      </c>
      <c r="AR180" s="81">
        <v>0</v>
      </c>
      <c r="AS180" s="81">
        <v>0</v>
      </c>
      <c r="AT180" s="81">
        <v>0</v>
      </c>
      <c r="AU180" s="81"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0</v>
      </c>
      <c r="BA180" s="81">
        <v>0</v>
      </c>
      <c r="BB180" s="81">
        <v>0</v>
      </c>
      <c r="BC180" s="81">
        <v>0</v>
      </c>
      <c r="BD180" s="81">
        <v>0</v>
      </c>
      <c r="BE180" s="81">
        <v>0</v>
      </c>
      <c r="BF180" s="81">
        <v>0</v>
      </c>
      <c r="BG180" s="81">
        <v>0</v>
      </c>
      <c r="BH180" s="81">
        <v>0</v>
      </c>
      <c r="BI180" s="81">
        <v>0</v>
      </c>
      <c r="BJ180" s="81">
        <v>0</v>
      </c>
      <c r="BK180" s="81">
        <v>0</v>
      </c>
      <c r="BL180" s="81">
        <v>0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0</v>
      </c>
      <c r="BY180" s="81">
        <v>0</v>
      </c>
      <c r="BZ180" s="81">
        <v>0</v>
      </c>
      <c r="CA180" s="81"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0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0</v>
      </c>
      <c r="DJ180" s="81">
        <v>0</v>
      </c>
      <c r="DK180" s="81">
        <v>0</v>
      </c>
      <c r="DL180" s="81">
        <v>0</v>
      </c>
      <c r="DM180" s="81">
        <v>0</v>
      </c>
      <c r="DN180" s="81">
        <v>0</v>
      </c>
      <c r="DO180" s="81">
        <v>0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</row>
    <row r="181" spans="1:127" x14ac:dyDescent="0.25">
      <c r="A181" s="58" t="s">
        <v>765</v>
      </c>
      <c r="B181" s="58" t="s">
        <v>766</v>
      </c>
      <c r="C181" s="58" t="s">
        <v>767</v>
      </c>
      <c r="D181" s="59">
        <v>28900</v>
      </c>
      <c r="E181" s="59" t="str">
        <f>VLOOKUP(C181,Data_PulledFromUniProt!$B$2:$E$782,4,FALSE)</f>
        <v>MSWRPPAHNAEGQEGLWYRSVCQSHGAFCGCGDFVGHLNRLAERLGRPQPPRPPGGPPGPAIRVLPALPPAEGSPRRHNRTENQPCGGGDADFGDQRDAGDGGAAADDLSPADVEDLLDWLDAPDRLSKTPVNNPPLTSPVPVESLVQYKLSTRSTSTRASRSTDGTSDVASLGRQLLKECKQNQQMLSFLQQVQNAQEQRSPWPLQETPYLPGRENAKPGKTRPRKKPRAKQKPKKRRRYRSSSNSSSKSNDSSDAESSTCSSN</v>
      </c>
      <c r="F181" s="58">
        <v>9.82</v>
      </c>
      <c r="G181" s="81">
        <v>0</v>
      </c>
      <c r="H181" s="81">
        <v>0</v>
      </c>
      <c r="I181" s="81">
        <v>0</v>
      </c>
      <c r="J181" s="81">
        <v>0</v>
      </c>
      <c r="K181" s="81">
        <v>0</v>
      </c>
      <c r="L181" s="81">
        <v>0</v>
      </c>
      <c r="M181" s="81">
        <v>0</v>
      </c>
      <c r="N181" s="81">
        <v>0</v>
      </c>
      <c r="O181" s="81">
        <v>0</v>
      </c>
      <c r="P181" s="81">
        <v>0</v>
      </c>
      <c r="Q181" s="81">
        <v>0</v>
      </c>
      <c r="R181" s="81">
        <v>0</v>
      </c>
      <c r="S181" s="81">
        <v>0</v>
      </c>
      <c r="T181" s="81">
        <v>0</v>
      </c>
      <c r="U181" s="81">
        <v>0</v>
      </c>
      <c r="V181" s="81">
        <v>0</v>
      </c>
      <c r="W181" s="81">
        <v>0</v>
      </c>
      <c r="X181" s="81">
        <v>0</v>
      </c>
      <c r="Y181" s="81">
        <v>0</v>
      </c>
      <c r="Z181" s="81">
        <v>0</v>
      </c>
      <c r="AA181" s="81">
        <v>0</v>
      </c>
      <c r="AB181" s="81">
        <v>0</v>
      </c>
      <c r="AC181" s="81">
        <v>0</v>
      </c>
      <c r="AD181" s="81">
        <v>0</v>
      </c>
      <c r="AE181" s="81">
        <v>0</v>
      </c>
      <c r="AF181" s="81">
        <v>0</v>
      </c>
      <c r="AG181" s="81">
        <v>0</v>
      </c>
      <c r="AH181" s="81">
        <v>0</v>
      </c>
      <c r="AI181" s="81">
        <v>0</v>
      </c>
      <c r="AJ181" s="81">
        <v>1</v>
      </c>
      <c r="AK181" s="81">
        <v>0</v>
      </c>
      <c r="AL181" s="81">
        <v>0</v>
      </c>
      <c r="AM181" s="81">
        <v>0</v>
      </c>
      <c r="AN181" s="81">
        <v>0</v>
      </c>
      <c r="AO181" s="81">
        <v>0</v>
      </c>
      <c r="AP181" s="81">
        <v>0</v>
      </c>
      <c r="AQ181" s="81">
        <v>0</v>
      </c>
      <c r="AR181" s="81">
        <v>0</v>
      </c>
      <c r="AS181" s="81">
        <v>0</v>
      </c>
      <c r="AT181" s="81">
        <v>0</v>
      </c>
      <c r="AU181" s="81">
        <v>0</v>
      </c>
      <c r="AV181" s="81">
        <v>0</v>
      </c>
      <c r="AW181" s="81">
        <v>0</v>
      </c>
      <c r="AX181" s="81">
        <v>0</v>
      </c>
      <c r="AY181" s="81">
        <v>1</v>
      </c>
      <c r="AZ181" s="81">
        <v>0</v>
      </c>
      <c r="BA181" s="81">
        <v>1</v>
      </c>
      <c r="BB181" s="81">
        <v>0</v>
      </c>
      <c r="BC181" s="81">
        <v>0</v>
      </c>
      <c r="BD181" s="81">
        <v>0</v>
      </c>
      <c r="BE181" s="81">
        <v>0</v>
      </c>
      <c r="BF181" s="81">
        <v>0</v>
      </c>
      <c r="BG181" s="81">
        <v>0</v>
      </c>
      <c r="BH181" s="81">
        <v>0</v>
      </c>
      <c r="BI181" s="81">
        <v>0</v>
      </c>
      <c r="BJ181" s="81">
        <v>1</v>
      </c>
      <c r="BK181" s="81">
        <v>0</v>
      </c>
      <c r="BL181" s="81">
        <v>0</v>
      </c>
      <c r="BM181" s="81">
        <v>1</v>
      </c>
      <c r="BN181" s="81">
        <v>0</v>
      </c>
      <c r="BO181" s="81">
        <v>0</v>
      </c>
      <c r="BP181" s="81">
        <v>0</v>
      </c>
      <c r="BQ181" s="81">
        <v>1</v>
      </c>
      <c r="BR181" s="81">
        <v>1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0</v>
      </c>
      <c r="BY181" s="81">
        <v>2</v>
      </c>
      <c r="BZ181" s="81">
        <v>0</v>
      </c>
      <c r="CA181" s="81"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1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1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0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</row>
    <row r="182" spans="1:127" x14ac:dyDescent="0.25">
      <c r="A182" s="58" t="s">
        <v>768</v>
      </c>
      <c r="B182" s="58" t="s">
        <v>769</v>
      </c>
      <c r="C182" s="58" t="s">
        <v>770</v>
      </c>
      <c r="D182" s="59">
        <v>74200</v>
      </c>
      <c r="E182" s="59" t="str">
        <f>VLOOKUP(C182,Data_PulledFromUniProt!$B$2:$E$782,4,FALSE)</f>
        <v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v>
      </c>
      <c r="F182" s="58">
        <v>6.34</v>
      </c>
      <c r="G182" s="81">
        <v>0</v>
      </c>
      <c r="H182" s="81">
        <v>0</v>
      </c>
      <c r="I182" s="81">
        <v>0</v>
      </c>
      <c r="J182" s="81">
        <v>0</v>
      </c>
      <c r="K182" s="81">
        <v>8</v>
      </c>
      <c r="L182" s="81">
        <v>0</v>
      </c>
      <c r="M182" s="81">
        <v>0</v>
      </c>
      <c r="N182" s="81">
        <v>0</v>
      </c>
      <c r="O182" s="81">
        <v>0</v>
      </c>
      <c r="P182" s="81">
        <v>0</v>
      </c>
      <c r="Q182" s="81">
        <v>0</v>
      </c>
      <c r="R182" s="81">
        <v>0</v>
      </c>
      <c r="S182" s="81">
        <v>0</v>
      </c>
      <c r="T182" s="81">
        <v>0</v>
      </c>
      <c r="U182" s="81">
        <v>0</v>
      </c>
      <c r="V182" s="81">
        <v>0</v>
      </c>
      <c r="W182" s="81">
        <v>0</v>
      </c>
      <c r="X182" s="81">
        <v>0</v>
      </c>
      <c r="Y182" s="81">
        <v>0</v>
      </c>
      <c r="Z182" s="81">
        <v>3</v>
      </c>
      <c r="AA182" s="81">
        <v>5</v>
      </c>
      <c r="AB182" s="81">
        <v>4</v>
      </c>
      <c r="AC182" s="81">
        <v>0</v>
      </c>
      <c r="AD182" s="81">
        <v>0</v>
      </c>
      <c r="AE182" s="81">
        <v>0</v>
      </c>
      <c r="AF182" s="81">
        <v>0</v>
      </c>
      <c r="AG182" s="81">
        <v>0</v>
      </c>
      <c r="AH182" s="81">
        <v>0</v>
      </c>
      <c r="AI182" s="81">
        <v>0</v>
      </c>
      <c r="AJ182" s="81">
        <v>0</v>
      </c>
      <c r="AK182" s="81">
        <v>0</v>
      </c>
      <c r="AL182" s="81">
        <v>0</v>
      </c>
      <c r="AM182" s="81">
        <v>0</v>
      </c>
      <c r="AN182" s="81">
        <v>0</v>
      </c>
      <c r="AO182" s="81">
        <v>0</v>
      </c>
      <c r="AP182" s="81">
        <v>0</v>
      </c>
      <c r="AQ182" s="81">
        <v>0</v>
      </c>
      <c r="AR182" s="81">
        <v>0</v>
      </c>
      <c r="AS182" s="81">
        <v>0</v>
      </c>
      <c r="AT182" s="81">
        <v>0</v>
      </c>
      <c r="AU182" s="81">
        <v>0</v>
      </c>
      <c r="AV182" s="81">
        <v>0</v>
      </c>
      <c r="AW182" s="81">
        <v>0</v>
      </c>
      <c r="AX182" s="81">
        <v>0</v>
      </c>
      <c r="AY182" s="81">
        <v>0</v>
      </c>
      <c r="AZ182" s="81">
        <v>0</v>
      </c>
      <c r="BA182" s="81">
        <v>0</v>
      </c>
      <c r="BB182" s="81">
        <v>0</v>
      </c>
      <c r="BC182" s="81">
        <v>0</v>
      </c>
      <c r="BD182" s="81">
        <v>3</v>
      </c>
      <c r="BE182" s="81">
        <v>0</v>
      </c>
      <c r="BF182" s="81">
        <v>0</v>
      </c>
      <c r="BG182" s="81">
        <v>0</v>
      </c>
      <c r="BH182" s="81">
        <v>0</v>
      </c>
      <c r="BI182" s="81">
        <v>0</v>
      </c>
      <c r="BJ182" s="81">
        <v>0</v>
      </c>
      <c r="BK182" s="81">
        <v>0</v>
      </c>
      <c r="BL182" s="81">
        <v>0</v>
      </c>
      <c r="BM182" s="81">
        <v>0</v>
      </c>
      <c r="BN182" s="81">
        <v>0</v>
      </c>
      <c r="BO182" s="81">
        <v>0</v>
      </c>
      <c r="BP182" s="81">
        <v>0</v>
      </c>
      <c r="BQ182" s="81">
        <v>4</v>
      </c>
      <c r="BR182" s="81">
        <v>10</v>
      </c>
      <c r="BS182" s="81">
        <v>0</v>
      </c>
      <c r="BT182" s="81">
        <v>0</v>
      </c>
      <c r="BU182" s="81">
        <v>0</v>
      </c>
      <c r="BV182" s="81">
        <v>0</v>
      </c>
      <c r="BW182" s="81">
        <v>0</v>
      </c>
      <c r="BX182" s="81">
        <v>12</v>
      </c>
      <c r="BY182" s="81">
        <v>0</v>
      </c>
      <c r="BZ182" s="81">
        <v>0</v>
      </c>
      <c r="CA182" s="81">
        <v>0</v>
      </c>
      <c r="CB182" s="81">
        <v>2</v>
      </c>
      <c r="CC182" s="81">
        <v>0</v>
      </c>
      <c r="CD182" s="81">
        <v>0</v>
      </c>
      <c r="CE182" s="81">
        <v>0</v>
      </c>
      <c r="CF182" s="81">
        <v>4</v>
      </c>
      <c r="CG182" s="81">
        <v>0</v>
      </c>
      <c r="CH182" s="81">
        <v>7</v>
      </c>
      <c r="CI182" s="81">
        <v>0</v>
      </c>
      <c r="CJ182" s="81">
        <v>0</v>
      </c>
      <c r="CK182" s="81">
        <v>6</v>
      </c>
      <c r="CL182" s="81">
        <v>0</v>
      </c>
      <c r="CM182" s="81">
        <v>0</v>
      </c>
      <c r="CN182" s="81">
        <v>0</v>
      </c>
      <c r="CO182" s="81">
        <v>0</v>
      </c>
      <c r="CP182" s="81">
        <v>2</v>
      </c>
      <c r="CQ182" s="81">
        <v>0</v>
      </c>
      <c r="CR182" s="81">
        <v>0</v>
      </c>
      <c r="CS182" s="81">
        <v>0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0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0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</row>
    <row r="183" spans="1:127" x14ac:dyDescent="0.25">
      <c r="A183" s="58" t="s">
        <v>771</v>
      </c>
      <c r="B183" s="58" t="s">
        <v>772</v>
      </c>
      <c r="C183" s="58" t="s">
        <v>773</v>
      </c>
      <c r="D183" s="59">
        <v>12800</v>
      </c>
      <c r="E183" s="59" t="str">
        <f>VLOOKUP(C183,Data_PulledFromUniProt!$B$2:$E$782,4,FALSE)</f>
        <v>MKHLWFFLLLVAAPRWVLSQVQLQESGPGLVKPSETLSLTCTVSGGSISSYYWSWIRQPPGKGLEWIGYIYYSGSTNYNPSLKSRVTISVDTSKNQFSLKLSSVTAADTAVYYCAR</v>
      </c>
      <c r="F183" s="58">
        <v>7</v>
      </c>
      <c r="G183" s="81">
        <v>0</v>
      </c>
      <c r="H183" s="81">
        <v>0</v>
      </c>
      <c r="I183" s="81">
        <v>0</v>
      </c>
      <c r="J183" s="81">
        <v>0</v>
      </c>
      <c r="K183" s="81">
        <v>0</v>
      </c>
      <c r="L183" s="81">
        <v>0</v>
      </c>
      <c r="M183" s="81">
        <v>0</v>
      </c>
      <c r="N183" s="81">
        <v>0</v>
      </c>
      <c r="O183" s="81">
        <v>1</v>
      </c>
      <c r="P183" s="81">
        <v>0</v>
      </c>
      <c r="Q183" s="81">
        <v>0</v>
      </c>
      <c r="R183" s="81">
        <v>0</v>
      </c>
      <c r="S183" s="81">
        <v>0</v>
      </c>
      <c r="T183" s="81">
        <v>0</v>
      </c>
      <c r="U183" s="81">
        <v>0</v>
      </c>
      <c r="V183" s="81">
        <v>0</v>
      </c>
      <c r="W183" s="81">
        <v>0</v>
      </c>
      <c r="X183" s="81">
        <v>0</v>
      </c>
      <c r="Y183" s="81">
        <v>0</v>
      </c>
      <c r="Z183" s="81">
        <v>0</v>
      </c>
      <c r="AA183" s="81">
        <v>0</v>
      </c>
      <c r="AB183" s="81">
        <v>0</v>
      </c>
      <c r="AC183" s="81">
        <v>0</v>
      </c>
      <c r="AD183" s="81">
        <v>0</v>
      </c>
      <c r="AE183" s="81">
        <v>0</v>
      </c>
      <c r="AF183" s="81">
        <v>0</v>
      </c>
      <c r="AG183" s="81">
        <v>0</v>
      </c>
      <c r="AH183" s="81">
        <v>0</v>
      </c>
      <c r="AI183" s="81">
        <v>0</v>
      </c>
      <c r="AJ183" s="81">
        <v>0</v>
      </c>
      <c r="AK183" s="81">
        <v>0</v>
      </c>
      <c r="AL183" s="81">
        <v>0</v>
      </c>
      <c r="AM183" s="81">
        <v>0</v>
      </c>
      <c r="AN183" s="81">
        <v>0</v>
      </c>
      <c r="AO183" s="81">
        <v>0</v>
      </c>
      <c r="AP183" s="81">
        <v>0</v>
      </c>
      <c r="AQ183" s="81">
        <v>0</v>
      </c>
      <c r="AR183" s="81">
        <v>0</v>
      </c>
      <c r="AS183" s="81">
        <v>0.5</v>
      </c>
      <c r="AT183" s="81">
        <v>0</v>
      </c>
      <c r="AU183" s="81"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0</v>
      </c>
      <c r="BA183" s="81">
        <v>0</v>
      </c>
      <c r="BB183" s="81">
        <v>0</v>
      </c>
      <c r="BC183" s="81">
        <v>0</v>
      </c>
      <c r="BD183" s="81">
        <v>0</v>
      </c>
      <c r="BE183" s="81">
        <v>0</v>
      </c>
      <c r="BF183" s="81">
        <v>0</v>
      </c>
      <c r="BG183" s="81">
        <v>0</v>
      </c>
      <c r="BH183" s="81">
        <v>0</v>
      </c>
      <c r="BI183" s="81">
        <v>1</v>
      </c>
      <c r="BJ183" s="81">
        <v>1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0</v>
      </c>
      <c r="BR183" s="81">
        <v>0</v>
      </c>
      <c r="BS183" s="81">
        <v>0</v>
      </c>
      <c r="BT183" s="81">
        <v>0</v>
      </c>
      <c r="BU183" s="81">
        <v>1</v>
      </c>
      <c r="BV183" s="81">
        <v>0</v>
      </c>
      <c r="BW183" s="81">
        <v>0</v>
      </c>
      <c r="BX183" s="81">
        <v>0</v>
      </c>
      <c r="BY183" s="81">
        <v>0</v>
      </c>
      <c r="BZ183" s="81">
        <v>0</v>
      </c>
      <c r="CA183" s="81"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0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1</v>
      </c>
      <c r="CP183" s="81">
        <v>0</v>
      </c>
      <c r="CQ183" s="81">
        <v>0</v>
      </c>
      <c r="CR183" s="81">
        <v>0</v>
      </c>
      <c r="CS183" s="81">
        <v>0</v>
      </c>
      <c r="CT183" s="81">
        <v>0</v>
      </c>
      <c r="CU183" s="81">
        <v>0</v>
      </c>
      <c r="CV183" s="81">
        <v>0</v>
      </c>
      <c r="CW183" s="81">
        <v>1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0</v>
      </c>
      <c r="DJ183" s="81">
        <v>1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2</v>
      </c>
      <c r="DR183" s="81">
        <v>1</v>
      </c>
      <c r="DS183" s="81">
        <v>0</v>
      </c>
      <c r="DT183" s="81">
        <v>1</v>
      </c>
      <c r="DU183" s="81">
        <v>0</v>
      </c>
      <c r="DV183" s="81">
        <v>0</v>
      </c>
      <c r="DW183" s="81">
        <v>0</v>
      </c>
    </row>
    <row r="184" spans="1:127" x14ac:dyDescent="0.25">
      <c r="A184" s="58" t="s">
        <v>774</v>
      </c>
      <c r="B184" s="58" t="s">
        <v>775</v>
      </c>
      <c r="C184" s="58" t="s">
        <v>776</v>
      </c>
      <c r="D184" s="59">
        <v>16800</v>
      </c>
      <c r="E184" s="59" t="str">
        <f>VLOOKUP(C184,Data_PulledFromUniProt!$B$2:$E$782,4,FALSE)</f>
        <v>MALQRTHSLLLLLLLTLLGLGLVQPSYGQDGMYQRFLRQHVHPEETGGSDRYCNLMMQRRKMTLYHCKRFNTFIHEDIWNIRSICSTTNIQCKNGKMNCHEGVVKVTDCRDTGSSRAPNCRYRAIASTRRVVIACEGNPQVPVHFDG</v>
      </c>
      <c r="F184" s="58">
        <v>9.58</v>
      </c>
      <c r="G184" s="81">
        <v>0</v>
      </c>
      <c r="H184" s="81">
        <v>0</v>
      </c>
      <c r="I184" s="81">
        <v>0</v>
      </c>
      <c r="J184" s="81">
        <v>0</v>
      </c>
      <c r="K184" s="81">
        <v>0</v>
      </c>
      <c r="L184" s="81">
        <v>0</v>
      </c>
      <c r="M184" s="81">
        <v>0</v>
      </c>
      <c r="N184" s="81">
        <v>0</v>
      </c>
      <c r="O184" s="81">
        <v>0</v>
      </c>
      <c r="P184" s="81">
        <v>0</v>
      </c>
      <c r="Q184" s="81">
        <v>0</v>
      </c>
      <c r="R184" s="81">
        <v>0</v>
      </c>
      <c r="S184" s="81">
        <v>0</v>
      </c>
      <c r="T184" s="81">
        <v>0</v>
      </c>
      <c r="U184" s="81">
        <v>0</v>
      </c>
      <c r="V184" s="81">
        <v>0</v>
      </c>
      <c r="W184" s="81">
        <v>0</v>
      </c>
      <c r="X184" s="81">
        <v>0</v>
      </c>
      <c r="Y184" s="81">
        <v>0</v>
      </c>
      <c r="Z184" s="81">
        <v>0</v>
      </c>
      <c r="AA184" s="81">
        <v>0</v>
      </c>
      <c r="AB184" s="81">
        <v>0</v>
      </c>
      <c r="AC184" s="81">
        <v>0</v>
      </c>
      <c r="AD184" s="81">
        <v>0</v>
      </c>
      <c r="AE184" s="81">
        <v>0</v>
      </c>
      <c r="AF184" s="81">
        <v>0</v>
      </c>
      <c r="AG184" s="81">
        <v>0</v>
      </c>
      <c r="AH184" s="81">
        <v>0</v>
      </c>
      <c r="AI184" s="81">
        <v>0</v>
      </c>
      <c r="AJ184" s="81">
        <v>0</v>
      </c>
      <c r="AK184" s="81">
        <v>0</v>
      </c>
      <c r="AL184" s="81">
        <v>0</v>
      </c>
      <c r="AM184" s="81">
        <v>0</v>
      </c>
      <c r="AN184" s="81">
        <v>0</v>
      </c>
      <c r="AO184" s="81">
        <v>0</v>
      </c>
      <c r="AP184" s="81">
        <v>0</v>
      </c>
      <c r="AQ184" s="81">
        <v>0</v>
      </c>
      <c r="AR184" s="81">
        <v>0</v>
      </c>
      <c r="AS184" s="81">
        <v>0</v>
      </c>
      <c r="AT184" s="81">
        <v>0</v>
      </c>
      <c r="AU184" s="81"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0</v>
      </c>
      <c r="BA184" s="81">
        <v>0</v>
      </c>
      <c r="BB184" s="81">
        <v>0</v>
      </c>
      <c r="BC184" s="81">
        <v>0</v>
      </c>
      <c r="BD184" s="81">
        <v>0</v>
      </c>
      <c r="BE184" s="81">
        <v>0</v>
      </c>
      <c r="BF184" s="81">
        <v>0</v>
      </c>
      <c r="BG184" s="81">
        <v>0</v>
      </c>
      <c r="BH184" s="81">
        <v>0</v>
      </c>
      <c r="BI184" s="81">
        <v>0</v>
      </c>
      <c r="BJ184" s="81">
        <v>0</v>
      </c>
      <c r="BK184" s="81">
        <v>0</v>
      </c>
      <c r="BL184" s="81">
        <v>1</v>
      </c>
      <c r="BM184" s="81">
        <v>0</v>
      </c>
      <c r="BN184" s="81">
        <v>0</v>
      </c>
      <c r="BO184" s="81">
        <v>0</v>
      </c>
      <c r="BP184" s="81">
        <v>0</v>
      </c>
      <c r="BQ184" s="81">
        <v>0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0</v>
      </c>
      <c r="BY184" s="81">
        <v>0</v>
      </c>
      <c r="BZ184" s="81">
        <v>0</v>
      </c>
      <c r="CA184" s="81">
        <v>0</v>
      </c>
      <c r="CB184" s="81">
        <v>0</v>
      </c>
      <c r="CC184" s="81">
        <v>0</v>
      </c>
      <c r="CD184" s="81">
        <v>1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0</v>
      </c>
      <c r="CM184" s="81">
        <v>2</v>
      </c>
      <c r="CN184" s="81">
        <v>0</v>
      </c>
      <c r="CO184" s="81">
        <v>4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1</v>
      </c>
      <c r="DH184" s="81">
        <v>0</v>
      </c>
      <c r="DI184" s="81">
        <v>5</v>
      </c>
      <c r="DJ184" s="81">
        <v>0</v>
      </c>
      <c r="DK184" s="81">
        <v>0</v>
      </c>
      <c r="DL184" s="81">
        <v>4</v>
      </c>
      <c r="DM184" s="81">
        <v>3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</row>
    <row r="185" spans="1:127" x14ac:dyDescent="0.25">
      <c r="A185" s="58" t="s">
        <v>777</v>
      </c>
      <c r="B185" s="58" t="s">
        <v>778</v>
      </c>
      <c r="C185" s="58" t="s">
        <v>779</v>
      </c>
      <c r="D185" s="59">
        <v>263000</v>
      </c>
      <c r="E185" s="59" t="str">
        <f>VLOOKUP(C185,Data_PulledFromUniProt!$B$2:$E$782,4,FALSE)</f>
        <v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v>
      </c>
      <c r="F185" s="58">
        <v>5.63</v>
      </c>
      <c r="G185" s="81">
        <v>44</v>
      </c>
      <c r="H185" s="81">
        <v>0</v>
      </c>
      <c r="I185" s="81">
        <v>0</v>
      </c>
      <c r="J185" s="81">
        <v>0</v>
      </c>
      <c r="K185" s="81">
        <v>0</v>
      </c>
      <c r="L185" s="81">
        <v>0</v>
      </c>
      <c r="M185" s="81">
        <v>0</v>
      </c>
      <c r="N185" s="81">
        <v>0</v>
      </c>
      <c r="O185" s="81">
        <v>0</v>
      </c>
      <c r="P185" s="81">
        <v>1</v>
      </c>
      <c r="Q185" s="81">
        <v>0</v>
      </c>
      <c r="R185" s="81">
        <v>0</v>
      </c>
      <c r="S185" s="81">
        <v>0</v>
      </c>
      <c r="T185" s="81">
        <v>0</v>
      </c>
      <c r="U185" s="81">
        <v>0</v>
      </c>
      <c r="V185" s="81">
        <v>0</v>
      </c>
      <c r="W185" s="81">
        <v>0</v>
      </c>
      <c r="X185" s="81">
        <v>0</v>
      </c>
      <c r="Y185" s="81">
        <v>0</v>
      </c>
      <c r="Z185" s="81">
        <v>0</v>
      </c>
      <c r="AA185" s="81">
        <v>0</v>
      </c>
      <c r="AB185" s="81">
        <v>0</v>
      </c>
      <c r="AC185" s="81">
        <v>0</v>
      </c>
      <c r="AD185" s="81">
        <v>0</v>
      </c>
      <c r="AE185" s="81">
        <v>0</v>
      </c>
      <c r="AF185" s="81">
        <v>0</v>
      </c>
      <c r="AG185" s="81">
        <v>0</v>
      </c>
      <c r="AH185" s="81">
        <v>0</v>
      </c>
      <c r="AI185" s="81">
        <v>0</v>
      </c>
      <c r="AJ185" s="81">
        <v>0</v>
      </c>
      <c r="AK185" s="81">
        <v>0</v>
      </c>
      <c r="AL185" s="81">
        <v>0</v>
      </c>
      <c r="AM185" s="81">
        <v>0</v>
      </c>
      <c r="AN185" s="81">
        <v>0</v>
      </c>
      <c r="AO185" s="81">
        <v>0</v>
      </c>
      <c r="AP185" s="81">
        <v>0</v>
      </c>
      <c r="AQ185" s="81">
        <v>0</v>
      </c>
      <c r="AR185" s="81">
        <v>0</v>
      </c>
      <c r="AS185" s="81">
        <v>0</v>
      </c>
      <c r="AT185" s="81">
        <v>0</v>
      </c>
      <c r="AU185" s="81"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0</v>
      </c>
      <c r="BA185" s="81">
        <v>0</v>
      </c>
      <c r="BB185" s="81">
        <v>10</v>
      </c>
      <c r="BC185" s="81">
        <v>0</v>
      </c>
      <c r="BD185" s="81">
        <v>4</v>
      </c>
      <c r="BE185" s="81">
        <v>0</v>
      </c>
      <c r="BF185" s="81">
        <v>0</v>
      </c>
      <c r="BG185" s="81">
        <v>3.5</v>
      </c>
      <c r="BH185" s="81">
        <v>0</v>
      </c>
      <c r="BI185" s="81">
        <v>1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11</v>
      </c>
      <c r="BR185" s="81">
        <v>1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1</v>
      </c>
      <c r="BY185" s="81">
        <v>0</v>
      </c>
      <c r="BZ185" s="81">
        <v>0</v>
      </c>
      <c r="CA185" s="81"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3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1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4</v>
      </c>
      <c r="DI185" s="81">
        <v>0</v>
      </c>
      <c r="DJ185" s="81">
        <v>0</v>
      </c>
      <c r="DK185" s="81">
        <v>0</v>
      </c>
      <c r="DL185" s="81">
        <v>0</v>
      </c>
      <c r="DM185" s="81">
        <v>0</v>
      </c>
      <c r="DN185" s="81">
        <v>0</v>
      </c>
      <c r="DO185" s="81">
        <v>0</v>
      </c>
      <c r="DP185" s="81">
        <v>0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</row>
    <row r="186" spans="1:127" x14ac:dyDescent="0.25">
      <c r="A186" s="58" t="s">
        <v>780</v>
      </c>
      <c r="B186" s="58" t="s">
        <v>781</v>
      </c>
      <c r="C186" s="58" t="s">
        <v>782</v>
      </c>
      <c r="D186" s="59">
        <v>81700</v>
      </c>
      <c r="E186" s="59" t="str">
        <f>VLOOKUP(C186,Data_PulledFromUniProt!$B$2:$E$782,4,FALSE)</f>
        <v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v>
      </c>
      <c r="F186" s="58">
        <v>6.04</v>
      </c>
      <c r="G186" s="81">
        <v>0</v>
      </c>
      <c r="H186" s="81">
        <v>0</v>
      </c>
      <c r="I186" s="81">
        <v>0</v>
      </c>
      <c r="J186" s="81">
        <v>0</v>
      </c>
      <c r="K186" s="81">
        <v>0</v>
      </c>
      <c r="L186" s="81">
        <v>0</v>
      </c>
      <c r="M186" s="81">
        <v>0</v>
      </c>
      <c r="N186" s="81">
        <v>0</v>
      </c>
      <c r="O186" s="81">
        <v>0</v>
      </c>
      <c r="P186" s="81">
        <v>0</v>
      </c>
      <c r="Q186" s="81">
        <v>0</v>
      </c>
      <c r="R186" s="81">
        <v>0</v>
      </c>
      <c r="S186" s="81">
        <v>0</v>
      </c>
      <c r="T186" s="81">
        <v>0</v>
      </c>
      <c r="U186" s="81">
        <v>0</v>
      </c>
      <c r="V186" s="81">
        <v>0</v>
      </c>
      <c r="W186" s="81">
        <v>0</v>
      </c>
      <c r="X186" s="81">
        <v>0</v>
      </c>
      <c r="Y186" s="81">
        <v>0</v>
      </c>
      <c r="Z186" s="81">
        <v>0</v>
      </c>
      <c r="AA186" s="81">
        <v>0</v>
      </c>
      <c r="AB186" s="81">
        <v>0</v>
      </c>
      <c r="AC186" s="81">
        <v>0</v>
      </c>
      <c r="AD186" s="81">
        <v>0</v>
      </c>
      <c r="AE186" s="81">
        <v>0</v>
      </c>
      <c r="AF186" s="81">
        <v>0</v>
      </c>
      <c r="AG186" s="81">
        <v>0</v>
      </c>
      <c r="AH186" s="81">
        <v>0</v>
      </c>
      <c r="AI186" s="81">
        <v>0</v>
      </c>
      <c r="AJ186" s="81">
        <v>0</v>
      </c>
      <c r="AK186" s="81">
        <v>0</v>
      </c>
      <c r="AL186" s="81">
        <v>3</v>
      </c>
      <c r="AM186" s="81">
        <v>1</v>
      </c>
      <c r="AN186" s="81">
        <v>0</v>
      </c>
      <c r="AO186" s="81">
        <v>0</v>
      </c>
      <c r="AP186" s="81">
        <v>1</v>
      </c>
      <c r="AQ186" s="81">
        <v>0</v>
      </c>
      <c r="AR186" s="81">
        <v>0</v>
      </c>
      <c r="AS186" s="81">
        <v>0</v>
      </c>
      <c r="AT186" s="81">
        <v>0</v>
      </c>
      <c r="AU186" s="81">
        <v>3</v>
      </c>
      <c r="AV186" s="81">
        <v>0</v>
      </c>
      <c r="AW186" s="81">
        <v>0</v>
      </c>
      <c r="AX186" s="81">
        <v>0</v>
      </c>
      <c r="AY186" s="81">
        <v>0</v>
      </c>
      <c r="AZ186" s="81">
        <v>0</v>
      </c>
      <c r="BA186" s="81">
        <v>0</v>
      </c>
      <c r="BB186" s="81">
        <v>0</v>
      </c>
      <c r="BC186" s="81">
        <v>0</v>
      </c>
      <c r="BD186" s="81">
        <v>0</v>
      </c>
      <c r="BE186" s="81">
        <v>0</v>
      </c>
      <c r="BF186" s="81">
        <v>0</v>
      </c>
      <c r="BG186" s="81">
        <v>0</v>
      </c>
      <c r="BH186" s="81">
        <v>0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0</v>
      </c>
      <c r="BY186" s="81">
        <v>0</v>
      </c>
      <c r="BZ186" s="81">
        <v>0</v>
      </c>
      <c r="CA186" s="81"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0</v>
      </c>
      <c r="DJ186" s="81">
        <v>0</v>
      </c>
      <c r="DK186" s="81">
        <v>2</v>
      </c>
      <c r="DL186" s="81">
        <v>1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</row>
    <row r="187" spans="1:127" x14ac:dyDescent="0.25">
      <c r="A187" s="58" t="s">
        <v>783</v>
      </c>
      <c r="B187" s="58" t="s">
        <v>784</v>
      </c>
      <c r="C187" s="58" t="s">
        <v>785</v>
      </c>
      <c r="D187" s="59">
        <v>65200</v>
      </c>
      <c r="E187" s="59" t="str">
        <f>VLOOKUP(C187,Data_PulledFromUniProt!$B$2:$E$782,4,FALSE)</f>
        <v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v>
      </c>
      <c r="F187" s="58">
        <v>6.4</v>
      </c>
      <c r="G187" s="81">
        <v>0</v>
      </c>
      <c r="H187" s="81">
        <v>0</v>
      </c>
      <c r="I187" s="81">
        <v>0</v>
      </c>
      <c r="J187" s="81">
        <v>0</v>
      </c>
      <c r="K187" s="81">
        <v>0</v>
      </c>
      <c r="L187" s="81">
        <v>0</v>
      </c>
      <c r="M187" s="81">
        <v>0</v>
      </c>
      <c r="N187" s="81">
        <v>0</v>
      </c>
      <c r="O187" s="81">
        <v>0</v>
      </c>
      <c r="P187" s="81">
        <v>0</v>
      </c>
      <c r="Q187" s="81">
        <v>0</v>
      </c>
      <c r="R187" s="81">
        <v>0</v>
      </c>
      <c r="S187" s="81">
        <v>0</v>
      </c>
      <c r="T187" s="81">
        <v>0</v>
      </c>
      <c r="U187" s="81">
        <v>0</v>
      </c>
      <c r="V187" s="81">
        <v>0</v>
      </c>
      <c r="W187" s="81">
        <v>0</v>
      </c>
      <c r="X187" s="81">
        <v>0</v>
      </c>
      <c r="Y187" s="81">
        <v>0</v>
      </c>
      <c r="Z187" s="81">
        <v>0</v>
      </c>
      <c r="AA187" s="81">
        <v>0</v>
      </c>
      <c r="AB187" s="81">
        <v>0</v>
      </c>
      <c r="AC187" s="81">
        <v>0</v>
      </c>
      <c r="AD187" s="81">
        <v>0</v>
      </c>
      <c r="AE187" s="81">
        <v>0</v>
      </c>
      <c r="AF187" s="81">
        <v>0</v>
      </c>
      <c r="AG187" s="81">
        <v>0</v>
      </c>
      <c r="AH187" s="81">
        <v>0</v>
      </c>
      <c r="AI187" s="81">
        <v>0</v>
      </c>
      <c r="AJ187" s="81">
        <v>0</v>
      </c>
      <c r="AK187" s="81">
        <v>1</v>
      </c>
      <c r="AL187" s="81">
        <v>0</v>
      </c>
      <c r="AM187" s="81">
        <v>0</v>
      </c>
      <c r="AN187" s="81">
        <v>0</v>
      </c>
      <c r="AO187" s="81">
        <v>0</v>
      </c>
      <c r="AP187" s="81">
        <v>0</v>
      </c>
      <c r="AQ187" s="81">
        <v>0</v>
      </c>
      <c r="AR187" s="81">
        <v>0</v>
      </c>
      <c r="AS187" s="81">
        <v>0</v>
      </c>
      <c r="AT187" s="81">
        <v>0</v>
      </c>
      <c r="AU187" s="81">
        <v>0</v>
      </c>
      <c r="AV187" s="81">
        <v>0</v>
      </c>
      <c r="AW187" s="81">
        <v>0</v>
      </c>
      <c r="AX187" s="81">
        <v>0</v>
      </c>
      <c r="AY187" s="81">
        <v>0</v>
      </c>
      <c r="AZ187" s="81">
        <v>0</v>
      </c>
      <c r="BA187" s="81">
        <v>0</v>
      </c>
      <c r="BB187" s="81">
        <v>0</v>
      </c>
      <c r="BC187" s="81">
        <v>0</v>
      </c>
      <c r="BD187" s="81">
        <v>0</v>
      </c>
      <c r="BE187" s="81">
        <v>0</v>
      </c>
      <c r="BF187" s="81">
        <v>0</v>
      </c>
      <c r="BG187" s="81">
        <v>0</v>
      </c>
      <c r="BH187" s="81">
        <v>0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0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0</v>
      </c>
      <c r="BY187" s="81">
        <v>0</v>
      </c>
      <c r="BZ187" s="81">
        <v>0</v>
      </c>
      <c r="CA187" s="81"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0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0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</row>
    <row r="188" spans="1:127" x14ac:dyDescent="0.25">
      <c r="A188" s="58" t="s">
        <v>786</v>
      </c>
      <c r="B188" s="58" t="s">
        <v>787</v>
      </c>
      <c r="C188" s="58" t="s">
        <v>788</v>
      </c>
      <c r="D188" s="59">
        <v>11800</v>
      </c>
      <c r="E188" s="59" t="e">
        <f>VLOOKUP(C188,Data_PulledFromUniProt!$B$2:$E$782,4,FALSE)</f>
        <v>#N/A</v>
      </c>
      <c r="F188" s="58">
        <v>9.0399999999999991</v>
      </c>
      <c r="G188" s="81">
        <v>0</v>
      </c>
      <c r="H188" s="81">
        <v>0</v>
      </c>
      <c r="I188" s="81">
        <v>0</v>
      </c>
      <c r="J188" s="81">
        <v>0</v>
      </c>
      <c r="K188" s="81">
        <v>0</v>
      </c>
      <c r="L188" s="81">
        <v>0</v>
      </c>
      <c r="M188" s="81">
        <v>0</v>
      </c>
      <c r="N188" s="81">
        <v>0</v>
      </c>
      <c r="O188" s="81">
        <v>0</v>
      </c>
      <c r="P188" s="81">
        <v>0</v>
      </c>
      <c r="Q188" s="81">
        <v>0</v>
      </c>
      <c r="R188" s="81">
        <v>0</v>
      </c>
      <c r="S188" s="81">
        <v>0</v>
      </c>
      <c r="T188" s="81">
        <v>0</v>
      </c>
      <c r="U188" s="81">
        <v>0</v>
      </c>
      <c r="V188" s="81">
        <v>0</v>
      </c>
      <c r="W188" s="81">
        <v>0</v>
      </c>
      <c r="X188" s="81">
        <v>0</v>
      </c>
      <c r="Y188" s="81">
        <v>0</v>
      </c>
      <c r="Z188" s="81">
        <v>0</v>
      </c>
      <c r="AA188" s="81">
        <v>0</v>
      </c>
      <c r="AB188" s="81">
        <v>0</v>
      </c>
      <c r="AC188" s="81">
        <v>0</v>
      </c>
      <c r="AD188" s="81">
        <v>0</v>
      </c>
      <c r="AE188" s="81">
        <v>0</v>
      </c>
      <c r="AF188" s="81">
        <v>0</v>
      </c>
      <c r="AG188" s="81">
        <v>0</v>
      </c>
      <c r="AH188" s="81">
        <v>0</v>
      </c>
      <c r="AI188" s="81">
        <v>0</v>
      </c>
      <c r="AJ188" s="81">
        <v>0</v>
      </c>
      <c r="AK188" s="81">
        <v>0</v>
      </c>
      <c r="AL188" s="81">
        <v>0</v>
      </c>
      <c r="AM188" s="81">
        <v>0</v>
      </c>
      <c r="AN188" s="81">
        <v>0</v>
      </c>
      <c r="AO188" s="81">
        <v>0</v>
      </c>
      <c r="AP188" s="81">
        <v>0</v>
      </c>
      <c r="AQ188" s="81">
        <v>0</v>
      </c>
      <c r="AR188" s="81">
        <v>0</v>
      </c>
      <c r="AS188" s="81">
        <v>0</v>
      </c>
      <c r="AT188" s="81">
        <v>0</v>
      </c>
      <c r="AU188" s="81">
        <v>0</v>
      </c>
      <c r="AV188" s="81">
        <v>0</v>
      </c>
      <c r="AW188" s="81">
        <v>0</v>
      </c>
      <c r="AX188" s="81">
        <v>0</v>
      </c>
      <c r="AY188" s="81">
        <v>0</v>
      </c>
      <c r="AZ188" s="81">
        <v>2</v>
      </c>
      <c r="BA188" s="81">
        <v>0</v>
      </c>
      <c r="BB188" s="81">
        <v>0</v>
      </c>
      <c r="BC188" s="81">
        <v>0</v>
      </c>
      <c r="BD188" s="81">
        <v>0</v>
      </c>
      <c r="BE188" s="81">
        <v>0</v>
      </c>
      <c r="BF188" s="81">
        <v>0</v>
      </c>
      <c r="BG188" s="81">
        <v>0</v>
      </c>
      <c r="BH188" s="81">
        <v>1</v>
      </c>
      <c r="BI188" s="81">
        <v>0</v>
      </c>
      <c r="BJ188" s="81">
        <v>0</v>
      </c>
      <c r="BK188" s="81">
        <v>0</v>
      </c>
      <c r="BL188" s="81">
        <v>0</v>
      </c>
      <c r="BM188" s="81">
        <v>1</v>
      </c>
      <c r="BN188" s="81">
        <v>0</v>
      </c>
      <c r="BO188" s="81">
        <v>0</v>
      </c>
      <c r="BP188" s="81">
        <v>0</v>
      </c>
      <c r="BQ188" s="81">
        <v>0</v>
      </c>
      <c r="BR188" s="81">
        <v>0</v>
      </c>
      <c r="BS188" s="81">
        <v>0</v>
      </c>
      <c r="BT188" s="81">
        <v>0</v>
      </c>
      <c r="BU188" s="81">
        <v>0</v>
      </c>
      <c r="BV188" s="81">
        <v>0</v>
      </c>
      <c r="BW188" s="81">
        <v>0</v>
      </c>
      <c r="BX188" s="81">
        <v>0</v>
      </c>
      <c r="BY188" s="81">
        <v>0</v>
      </c>
      <c r="BZ188" s="81">
        <v>0</v>
      </c>
      <c r="CA188" s="81">
        <v>0</v>
      </c>
      <c r="CB188" s="81">
        <v>0</v>
      </c>
      <c r="CC188" s="81">
        <v>1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2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0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</row>
    <row r="189" spans="1:127" x14ac:dyDescent="0.25">
      <c r="A189" s="58" t="s">
        <v>789</v>
      </c>
      <c r="B189" s="58" t="s">
        <v>790</v>
      </c>
      <c r="C189" s="58" t="s">
        <v>791</v>
      </c>
      <c r="D189" s="59">
        <v>188000</v>
      </c>
      <c r="E189" s="59" t="str">
        <f>VLOOKUP(C189,Data_PulledFromUniProt!$B$2:$E$782,4,FALSE)</f>
        <v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v>
      </c>
      <c r="F189" s="58">
        <v>6.39</v>
      </c>
      <c r="G189" s="81">
        <v>0</v>
      </c>
      <c r="H189" s="81">
        <v>0</v>
      </c>
      <c r="I189" s="81">
        <v>0</v>
      </c>
      <c r="J189" s="81">
        <v>0</v>
      </c>
      <c r="K189" s="81">
        <v>0</v>
      </c>
      <c r="L189" s="81">
        <v>0</v>
      </c>
      <c r="M189" s="81">
        <v>0</v>
      </c>
      <c r="N189" s="81">
        <v>0</v>
      </c>
      <c r="O189" s="81">
        <v>0</v>
      </c>
      <c r="P189" s="81">
        <v>0</v>
      </c>
      <c r="Q189" s="81">
        <v>0</v>
      </c>
      <c r="R189" s="81">
        <v>0</v>
      </c>
      <c r="S189" s="81">
        <v>0</v>
      </c>
      <c r="T189" s="81">
        <v>0</v>
      </c>
      <c r="U189" s="81">
        <v>0</v>
      </c>
      <c r="V189" s="81">
        <v>0</v>
      </c>
      <c r="W189" s="81">
        <v>0</v>
      </c>
      <c r="X189" s="81">
        <v>0</v>
      </c>
      <c r="Y189" s="81">
        <v>0</v>
      </c>
      <c r="Z189" s="81">
        <v>0</v>
      </c>
      <c r="AA189" s="81">
        <v>0</v>
      </c>
      <c r="AB189" s="81">
        <v>0</v>
      </c>
      <c r="AC189" s="81">
        <v>0</v>
      </c>
      <c r="AD189" s="81">
        <v>0</v>
      </c>
      <c r="AE189" s="81">
        <v>0</v>
      </c>
      <c r="AF189" s="81">
        <v>0</v>
      </c>
      <c r="AG189" s="81">
        <v>0</v>
      </c>
      <c r="AH189" s="81">
        <v>0</v>
      </c>
      <c r="AI189" s="81">
        <v>0</v>
      </c>
      <c r="AJ189" s="81">
        <v>0</v>
      </c>
      <c r="AK189" s="81">
        <v>0</v>
      </c>
      <c r="AL189" s="81">
        <v>0</v>
      </c>
      <c r="AM189" s="81">
        <v>0</v>
      </c>
      <c r="AN189" s="81">
        <v>0</v>
      </c>
      <c r="AO189" s="81">
        <v>0</v>
      </c>
      <c r="AP189" s="81">
        <v>0</v>
      </c>
      <c r="AQ189" s="81">
        <v>0</v>
      </c>
      <c r="AR189" s="81">
        <v>0</v>
      </c>
      <c r="AS189" s="81">
        <v>0</v>
      </c>
      <c r="AT189" s="81">
        <v>0</v>
      </c>
      <c r="AU189" s="81">
        <v>0</v>
      </c>
      <c r="AV189" s="81">
        <v>0</v>
      </c>
      <c r="AW189" s="81">
        <v>0</v>
      </c>
      <c r="AX189" s="81">
        <v>0</v>
      </c>
      <c r="AY189" s="81">
        <v>0</v>
      </c>
      <c r="AZ189" s="81">
        <v>0</v>
      </c>
      <c r="BA189" s="81">
        <v>0</v>
      </c>
      <c r="BB189" s="81">
        <v>0</v>
      </c>
      <c r="BC189" s="81">
        <v>0</v>
      </c>
      <c r="BD189" s="81">
        <v>0</v>
      </c>
      <c r="BE189" s="81">
        <v>0</v>
      </c>
      <c r="BF189" s="81">
        <v>0</v>
      </c>
      <c r="BG189" s="81">
        <v>0</v>
      </c>
      <c r="BH189" s="81">
        <v>0</v>
      </c>
      <c r="BI189" s="81">
        <v>0</v>
      </c>
      <c r="BJ189" s="81">
        <v>1</v>
      </c>
      <c r="BK189" s="81">
        <v>0</v>
      </c>
      <c r="BL189" s="81">
        <v>0</v>
      </c>
      <c r="BM189" s="81">
        <v>0</v>
      </c>
      <c r="BN189" s="81">
        <v>0</v>
      </c>
      <c r="BO189" s="81">
        <v>0</v>
      </c>
      <c r="BP189" s="81">
        <v>0</v>
      </c>
      <c r="BQ189" s="81">
        <v>0</v>
      </c>
      <c r="BR189" s="81">
        <v>0</v>
      </c>
      <c r="BS189" s="81">
        <v>0</v>
      </c>
      <c r="BT189" s="81">
        <v>0</v>
      </c>
      <c r="BU189" s="81">
        <v>0</v>
      </c>
      <c r="BV189" s="81">
        <v>9</v>
      </c>
      <c r="BW189" s="81">
        <v>0</v>
      </c>
      <c r="BX189" s="81">
        <v>0</v>
      </c>
      <c r="BY189" s="81">
        <v>0</v>
      </c>
      <c r="BZ189" s="81">
        <v>0</v>
      </c>
      <c r="CA189" s="81"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18</v>
      </c>
      <c r="CQ189" s="81">
        <v>0</v>
      </c>
      <c r="CR189" s="81">
        <v>0</v>
      </c>
      <c r="CS189" s="81">
        <v>0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1</v>
      </c>
    </row>
    <row r="190" spans="1:127" x14ac:dyDescent="0.25">
      <c r="A190" s="58" t="s">
        <v>792</v>
      </c>
      <c r="B190" s="58" t="s">
        <v>793</v>
      </c>
      <c r="C190" s="58" t="s">
        <v>794</v>
      </c>
      <c r="D190" s="59">
        <v>31700</v>
      </c>
      <c r="E190" s="59" t="str">
        <f>VLOOKUP(C190,Data_PulledFromUniProt!$B$2:$E$782,4,FALSE)</f>
        <v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v>
      </c>
      <c r="F190" s="58">
        <v>9.19</v>
      </c>
      <c r="G190" s="81">
        <v>0</v>
      </c>
      <c r="H190" s="81">
        <v>0</v>
      </c>
      <c r="I190" s="81">
        <v>0</v>
      </c>
      <c r="J190" s="81">
        <v>0</v>
      </c>
      <c r="K190" s="81">
        <v>0</v>
      </c>
      <c r="L190" s="81">
        <v>0</v>
      </c>
      <c r="M190" s="81">
        <v>0</v>
      </c>
      <c r="N190" s="81">
        <v>0</v>
      </c>
      <c r="O190" s="81">
        <v>0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81">
        <v>0</v>
      </c>
      <c r="V190" s="81">
        <v>0</v>
      </c>
      <c r="W190" s="81">
        <v>2.67</v>
      </c>
      <c r="X190" s="81">
        <v>2</v>
      </c>
      <c r="Y190" s="81">
        <v>0</v>
      </c>
      <c r="Z190" s="81">
        <v>0</v>
      </c>
      <c r="AA190" s="81">
        <v>0</v>
      </c>
      <c r="AB190" s="81">
        <v>0</v>
      </c>
      <c r="AC190" s="81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1">
        <v>0</v>
      </c>
      <c r="AJ190" s="81">
        <v>0</v>
      </c>
      <c r="AK190" s="81">
        <v>0</v>
      </c>
      <c r="AL190" s="81">
        <v>0</v>
      </c>
      <c r="AM190" s="81">
        <v>0</v>
      </c>
      <c r="AN190" s="81">
        <v>0</v>
      </c>
      <c r="AO190" s="81">
        <v>0</v>
      </c>
      <c r="AP190" s="81">
        <v>0</v>
      </c>
      <c r="AQ190" s="81">
        <v>0</v>
      </c>
      <c r="AR190" s="81">
        <v>0</v>
      </c>
      <c r="AS190" s="81">
        <v>0.5</v>
      </c>
      <c r="AT190" s="81">
        <v>0</v>
      </c>
      <c r="AU190" s="81">
        <v>0</v>
      </c>
      <c r="AV190" s="81">
        <v>0</v>
      </c>
      <c r="AW190" s="81">
        <v>0</v>
      </c>
      <c r="AX190" s="81">
        <v>0</v>
      </c>
      <c r="AY190" s="81">
        <v>0</v>
      </c>
      <c r="AZ190" s="81">
        <v>0</v>
      </c>
      <c r="BA190" s="81">
        <v>0</v>
      </c>
      <c r="BB190" s="81">
        <v>0</v>
      </c>
      <c r="BC190" s="81">
        <v>0</v>
      </c>
      <c r="BD190" s="81">
        <v>0</v>
      </c>
      <c r="BE190" s="81">
        <v>0</v>
      </c>
      <c r="BF190" s="81">
        <v>0</v>
      </c>
      <c r="BG190" s="81">
        <v>0</v>
      </c>
      <c r="BH190" s="81">
        <v>0</v>
      </c>
      <c r="BI190" s="81">
        <v>0</v>
      </c>
      <c r="BJ190" s="81">
        <v>1</v>
      </c>
      <c r="BK190" s="81">
        <v>0</v>
      </c>
      <c r="BL190" s="81">
        <v>0</v>
      </c>
      <c r="BM190" s="81">
        <v>0</v>
      </c>
      <c r="BN190" s="81">
        <v>0</v>
      </c>
      <c r="BO190" s="81">
        <v>7</v>
      </c>
      <c r="BP190" s="81">
        <v>0</v>
      </c>
      <c r="BQ190" s="81">
        <v>0</v>
      </c>
      <c r="BR190" s="81">
        <v>0</v>
      </c>
      <c r="BS190" s="81">
        <v>0</v>
      </c>
      <c r="BT190" s="81">
        <v>5</v>
      </c>
      <c r="BU190" s="81">
        <v>0</v>
      </c>
      <c r="BV190" s="81">
        <v>0</v>
      </c>
      <c r="BW190" s="81">
        <v>0</v>
      </c>
      <c r="BX190" s="81">
        <v>0</v>
      </c>
      <c r="BY190" s="81">
        <v>0</v>
      </c>
      <c r="BZ190" s="81">
        <v>0</v>
      </c>
      <c r="CA190" s="81"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0</v>
      </c>
      <c r="CI190" s="81">
        <v>0</v>
      </c>
      <c r="CJ190" s="81">
        <v>0</v>
      </c>
      <c r="CK190" s="81">
        <v>0</v>
      </c>
      <c r="CL190" s="81">
        <v>6</v>
      </c>
      <c r="CM190" s="81">
        <v>0</v>
      </c>
      <c r="CN190" s="81">
        <v>0</v>
      </c>
      <c r="CO190" s="81">
        <v>2</v>
      </c>
      <c r="CP190" s="81">
        <v>0</v>
      </c>
      <c r="CQ190" s="81">
        <v>0</v>
      </c>
      <c r="CR190" s="81">
        <v>4</v>
      </c>
      <c r="CS190" s="81">
        <v>0</v>
      </c>
      <c r="CT190" s="81">
        <v>0</v>
      </c>
      <c r="CU190" s="81">
        <v>0</v>
      </c>
      <c r="CV190" s="81">
        <v>0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1</v>
      </c>
      <c r="DD190" s="81">
        <v>0</v>
      </c>
      <c r="DE190" s="81">
        <v>0</v>
      </c>
      <c r="DF190" s="81">
        <v>0</v>
      </c>
      <c r="DG190" s="81">
        <v>0</v>
      </c>
      <c r="DH190" s="81">
        <v>0</v>
      </c>
      <c r="DI190" s="81">
        <v>0</v>
      </c>
      <c r="DJ190" s="81">
        <v>0</v>
      </c>
      <c r="DK190" s="81">
        <v>0</v>
      </c>
      <c r="DL190" s="81">
        <v>0</v>
      </c>
      <c r="DM190" s="81">
        <v>0</v>
      </c>
      <c r="DN190" s="81">
        <v>6</v>
      </c>
      <c r="DO190" s="81">
        <v>0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</row>
    <row r="191" spans="1:127" x14ac:dyDescent="0.25">
      <c r="A191" s="58" t="s">
        <v>795</v>
      </c>
      <c r="B191" s="58" t="s">
        <v>796</v>
      </c>
      <c r="C191" s="58" t="s">
        <v>797</v>
      </c>
      <c r="D191" s="59">
        <v>34200</v>
      </c>
      <c r="E191" s="59" t="str">
        <f>VLOOKUP(C191,Data_PulledFromUniProt!$B$2:$E$782,4,FALSE)</f>
        <v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v>
      </c>
      <c r="F191" s="58">
        <v>6.39</v>
      </c>
      <c r="G191" s="81">
        <v>0</v>
      </c>
      <c r="H191" s="81">
        <v>0</v>
      </c>
      <c r="I191" s="81">
        <v>0</v>
      </c>
      <c r="J191" s="81">
        <v>0</v>
      </c>
      <c r="K191" s="81">
        <v>0</v>
      </c>
      <c r="L191" s="81">
        <v>0</v>
      </c>
      <c r="M191" s="81">
        <v>0</v>
      </c>
      <c r="N191" s="81">
        <v>0</v>
      </c>
      <c r="O191" s="81">
        <v>0</v>
      </c>
      <c r="P191" s="81">
        <v>5.5</v>
      </c>
      <c r="Q191" s="81">
        <v>0</v>
      </c>
      <c r="R191" s="81">
        <v>0</v>
      </c>
      <c r="S191" s="81">
        <v>0</v>
      </c>
      <c r="T191" s="81">
        <v>0</v>
      </c>
      <c r="U191" s="81">
        <v>0</v>
      </c>
      <c r="V191" s="81">
        <v>0</v>
      </c>
      <c r="W191" s="81">
        <v>0</v>
      </c>
      <c r="X191" s="81">
        <v>0</v>
      </c>
      <c r="Y191" s="81">
        <v>0</v>
      </c>
      <c r="Z191" s="81">
        <v>0</v>
      </c>
      <c r="AA191" s="81">
        <v>0</v>
      </c>
      <c r="AB191" s="81">
        <v>0</v>
      </c>
      <c r="AC191" s="81">
        <v>0</v>
      </c>
      <c r="AD191" s="81">
        <v>0</v>
      </c>
      <c r="AE191" s="81">
        <v>0</v>
      </c>
      <c r="AF191" s="81">
        <v>0</v>
      </c>
      <c r="AG191" s="81">
        <v>0</v>
      </c>
      <c r="AH191" s="81">
        <v>0</v>
      </c>
      <c r="AI191" s="81">
        <v>0</v>
      </c>
      <c r="AJ191" s="81">
        <v>0</v>
      </c>
      <c r="AK191" s="81">
        <v>0</v>
      </c>
      <c r="AL191" s="81">
        <v>0</v>
      </c>
      <c r="AM191" s="81">
        <v>0</v>
      </c>
      <c r="AN191" s="81">
        <v>0</v>
      </c>
      <c r="AO191" s="81">
        <v>0</v>
      </c>
      <c r="AP191" s="81">
        <v>0</v>
      </c>
      <c r="AQ191" s="81">
        <v>0</v>
      </c>
      <c r="AR191" s="81">
        <v>0</v>
      </c>
      <c r="AS191" s="81">
        <v>0</v>
      </c>
      <c r="AT191" s="81">
        <v>0</v>
      </c>
      <c r="AU191" s="81">
        <v>0</v>
      </c>
      <c r="AV191" s="81">
        <v>0</v>
      </c>
      <c r="AW191" s="81">
        <v>0</v>
      </c>
      <c r="AX191" s="81">
        <v>0</v>
      </c>
      <c r="AY191" s="81">
        <v>0</v>
      </c>
      <c r="AZ191" s="81">
        <v>0</v>
      </c>
      <c r="BA191" s="81">
        <v>0</v>
      </c>
      <c r="BB191" s="81">
        <v>0</v>
      </c>
      <c r="BC191" s="81">
        <v>0</v>
      </c>
      <c r="BD191" s="81">
        <v>1</v>
      </c>
      <c r="BE191" s="81">
        <v>0</v>
      </c>
      <c r="BF191" s="81">
        <v>0</v>
      </c>
      <c r="BG191" s="81">
        <v>0</v>
      </c>
      <c r="BH191" s="81">
        <v>0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0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2</v>
      </c>
      <c r="BY191" s="81">
        <v>0</v>
      </c>
      <c r="BZ191" s="81">
        <v>0</v>
      </c>
      <c r="CA191" s="81"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4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1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3</v>
      </c>
      <c r="DI191" s="81">
        <v>1</v>
      </c>
      <c r="DJ191" s="81">
        <v>4</v>
      </c>
      <c r="DK191" s="81">
        <v>5</v>
      </c>
      <c r="DL191" s="81">
        <v>7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3</v>
      </c>
      <c r="DT191" s="81">
        <v>0</v>
      </c>
      <c r="DU191" s="81">
        <v>0</v>
      </c>
      <c r="DV191" s="81">
        <v>0</v>
      </c>
      <c r="DW191" s="81">
        <v>0</v>
      </c>
    </row>
    <row r="192" spans="1:127" x14ac:dyDescent="0.25">
      <c r="A192" s="58" t="s">
        <v>798</v>
      </c>
      <c r="B192" s="58" t="s">
        <v>799</v>
      </c>
      <c r="C192" s="58" t="s">
        <v>800</v>
      </c>
      <c r="D192" s="59">
        <v>103000</v>
      </c>
      <c r="E192" s="59" t="str">
        <f>VLOOKUP(C192,Data_PulledFromUniProt!$B$2:$E$782,4,FALSE)</f>
        <v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v>
      </c>
      <c r="F192" s="58">
        <v>5.81</v>
      </c>
      <c r="G192" s="81">
        <v>0</v>
      </c>
      <c r="H192" s="81">
        <v>0</v>
      </c>
      <c r="I192" s="81">
        <v>0</v>
      </c>
      <c r="J192" s="81">
        <v>0</v>
      </c>
      <c r="K192" s="81">
        <v>0</v>
      </c>
      <c r="L192" s="81">
        <v>0</v>
      </c>
      <c r="M192" s="81">
        <v>0</v>
      </c>
      <c r="N192" s="81">
        <v>0</v>
      </c>
      <c r="O192" s="81">
        <v>0</v>
      </c>
      <c r="P192" s="81">
        <v>0</v>
      </c>
      <c r="Q192" s="81">
        <v>0</v>
      </c>
      <c r="R192" s="81">
        <v>0</v>
      </c>
      <c r="S192" s="81">
        <v>0</v>
      </c>
      <c r="T192" s="81">
        <v>0</v>
      </c>
      <c r="U192" s="81">
        <v>0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1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1">
        <v>0</v>
      </c>
      <c r="AJ192" s="81">
        <v>0</v>
      </c>
      <c r="AK192" s="81">
        <v>0</v>
      </c>
      <c r="AL192" s="81">
        <v>0</v>
      </c>
      <c r="AM192" s="81">
        <v>0</v>
      </c>
      <c r="AN192" s="81">
        <v>0</v>
      </c>
      <c r="AO192" s="81">
        <v>0</v>
      </c>
      <c r="AP192" s="81">
        <v>0</v>
      </c>
      <c r="AQ192" s="81">
        <v>3</v>
      </c>
      <c r="AR192" s="81">
        <v>0</v>
      </c>
      <c r="AS192" s="81">
        <v>0</v>
      </c>
      <c r="AT192" s="81">
        <v>0</v>
      </c>
      <c r="AU192" s="81">
        <v>0</v>
      </c>
      <c r="AV192" s="81">
        <v>0</v>
      </c>
      <c r="AW192" s="81">
        <v>0</v>
      </c>
      <c r="AX192" s="81">
        <v>0</v>
      </c>
      <c r="AY192" s="81">
        <v>0</v>
      </c>
      <c r="AZ192" s="81">
        <v>0</v>
      </c>
      <c r="BA192" s="81">
        <v>0</v>
      </c>
      <c r="BB192" s="81">
        <v>0</v>
      </c>
      <c r="BC192" s="81">
        <v>0</v>
      </c>
      <c r="BD192" s="81">
        <v>0</v>
      </c>
      <c r="BE192" s="81">
        <v>0</v>
      </c>
      <c r="BF192" s="81">
        <v>0</v>
      </c>
      <c r="BG192" s="81">
        <v>0.5</v>
      </c>
      <c r="BH192" s="81">
        <v>0</v>
      </c>
      <c r="BI192" s="81">
        <v>0</v>
      </c>
      <c r="BJ192" s="81">
        <v>0</v>
      </c>
      <c r="BK192" s="81">
        <v>0</v>
      </c>
      <c r="BL192" s="81">
        <v>0</v>
      </c>
      <c r="BM192" s="81">
        <v>0</v>
      </c>
      <c r="BN192" s="81">
        <v>0</v>
      </c>
      <c r="BO192" s="81">
        <v>0</v>
      </c>
      <c r="BP192" s="81">
        <v>0</v>
      </c>
      <c r="BQ192" s="81">
        <v>0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0</v>
      </c>
      <c r="BY192" s="81">
        <v>0</v>
      </c>
      <c r="BZ192" s="81">
        <v>0</v>
      </c>
      <c r="CA192" s="81"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8</v>
      </c>
      <c r="CG192" s="81">
        <v>0</v>
      </c>
      <c r="CH192" s="81">
        <v>0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5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10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0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4</v>
      </c>
      <c r="DT192" s="81">
        <v>0</v>
      </c>
      <c r="DU192" s="81">
        <v>3</v>
      </c>
      <c r="DV192" s="81">
        <v>0</v>
      </c>
      <c r="DW192" s="81">
        <v>0</v>
      </c>
    </row>
    <row r="193" spans="1:127" x14ac:dyDescent="0.25">
      <c r="A193" s="58" t="s">
        <v>801</v>
      </c>
      <c r="B193" s="58" t="s">
        <v>802</v>
      </c>
      <c r="C193" s="58" t="s">
        <v>803</v>
      </c>
      <c r="D193" s="59">
        <v>15800</v>
      </c>
      <c r="E193" s="59" t="str">
        <f>VLOOKUP(C193,Data_PulledFromUniProt!$B$2:$E$782,4,FALSE)</f>
        <v>MAGPLRAPLLLLAILAVALAVSPAAGSSPGKPPRLVGGPMDASVEEEGVRRALDFAVGEYNKASNDMYHSRALQVVRARKQIVAGVNYFLDVELGRTTCTKTQPNLDNCPFHDQPHLKRKAFCSFQIYAVPWQGTMTLSKSTCQDA</v>
      </c>
      <c r="F193" s="58">
        <v>9.26</v>
      </c>
      <c r="G193" s="81">
        <v>0</v>
      </c>
      <c r="H193" s="81">
        <v>0</v>
      </c>
      <c r="I193" s="81">
        <v>0</v>
      </c>
      <c r="J193" s="81">
        <v>0</v>
      </c>
      <c r="K193" s="81">
        <v>0</v>
      </c>
      <c r="L193" s="81">
        <v>0</v>
      </c>
      <c r="M193" s="81">
        <v>0</v>
      </c>
      <c r="N193" s="81">
        <v>0</v>
      </c>
      <c r="O193" s="81">
        <v>2</v>
      </c>
      <c r="P193" s="81">
        <v>0</v>
      </c>
      <c r="Q193" s="81">
        <v>0</v>
      </c>
      <c r="R193" s="81">
        <v>0</v>
      </c>
      <c r="S193" s="81">
        <v>0</v>
      </c>
      <c r="T193" s="81">
        <v>0</v>
      </c>
      <c r="U193" s="81">
        <v>0</v>
      </c>
      <c r="V193" s="81">
        <v>0</v>
      </c>
      <c r="W193" s="81">
        <v>0</v>
      </c>
      <c r="X193" s="81">
        <v>0</v>
      </c>
      <c r="Y193" s="81">
        <v>0</v>
      </c>
      <c r="Z193" s="81">
        <v>0</v>
      </c>
      <c r="AA193" s="81">
        <v>0</v>
      </c>
      <c r="AB193" s="81">
        <v>0</v>
      </c>
      <c r="AC193" s="81">
        <v>0</v>
      </c>
      <c r="AD193" s="81">
        <v>0</v>
      </c>
      <c r="AE193" s="81">
        <v>0</v>
      </c>
      <c r="AF193" s="81">
        <v>0</v>
      </c>
      <c r="AG193" s="81">
        <v>0</v>
      </c>
      <c r="AH193" s="81">
        <v>0</v>
      </c>
      <c r="AI193" s="81">
        <v>0</v>
      </c>
      <c r="AJ193" s="81">
        <v>3</v>
      </c>
      <c r="AK193" s="81">
        <v>0</v>
      </c>
      <c r="AL193" s="81">
        <v>0</v>
      </c>
      <c r="AM193" s="81">
        <v>0</v>
      </c>
      <c r="AN193" s="81">
        <v>0</v>
      </c>
      <c r="AO193" s="81">
        <v>0</v>
      </c>
      <c r="AP193" s="81">
        <v>0</v>
      </c>
      <c r="AQ193" s="81">
        <v>0</v>
      </c>
      <c r="AR193" s="81">
        <v>0</v>
      </c>
      <c r="AS193" s="81">
        <v>1.5</v>
      </c>
      <c r="AT193" s="81">
        <v>0</v>
      </c>
      <c r="AU193" s="81">
        <v>0</v>
      </c>
      <c r="AV193" s="81">
        <v>0</v>
      </c>
      <c r="AW193" s="81">
        <v>0</v>
      </c>
      <c r="AX193" s="81">
        <v>0</v>
      </c>
      <c r="AY193" s="81">
        <v>0</v>
      </c>
      <c r="AZ193" s="81">
        <v>0</v>
      </c>
      <c r="BA193" s="81">
        <v>0</v>
      </c>
      <c r="BB193" s="81">
        <v>0</v>
      </c>
      <c r="BC193" s="81">
        <v>0</v>
      </c>
      <c r="BD193" s="81">
        <v>0</v>
      </c>
      <c r="BE193" s="81">
        <v>0</v>
      </c>
      <c r="BF193" s="81">
        <v>0</v>
      </c>
      <c r="BG193" s="81">
        <v>0</v>
      </c>
      <c r="BH193" s="81">
        <v>0</v>
      </c>
      <c r="BI193" s="81">
        <v>0</v>
      </c>
      <c r="BJ193" s="81">
        <v>0</v>
      </c>
      <c r="BK193" s="81">
        <v>0</v>
      </c>
      <c r="BL193" s="81">
        <v>0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0</v>
      </c>
      <c r="BY193" s="81">
        <v>0</v>
      </c>
      <c r="BZ193" s="81">
        <v>0</v>
      </c>
      <c r="CA193" s="81">
        <v>0</v>
      </c>
      <c r="CB193" s="81">
        <v>0</v>
      </c>
      <c r="CC193" s="81">
        <v>0</v>
      </c>
      <c r="CD193" s="81">
        <v>4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4</v>
      </c>
      <c r="CN193" s="81">
        <v>0</v>
      </c>
      <c r="CO193" s="81">
        <v>0</v>
      </c>
      <c r="CP193" s="81">
        <v>0</v>
      </c>
      <c r="CQ193" s="81">
        <v>0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0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</row>
    <row r="194" spans="1:127" x14ac:dyDescent="0.25">
      <c r="A194" s="58" t="s">
        <v>804</v>
      </c>
      <c r="B194" s="58" t="s">
        <v>805</v>
      </c>
      <c r="C194" s="58" t="s">
        <v>806</v>
      </c>
      <c r="D194" s="59">
        <v>79200</v>
      </c>
      <c r="E194" s="59" t="str">
        <f>VLOOKUP(C194,Data_PulledFromUniProt!$B$2:$E$782,4,FALSE)</f>
        <v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v>
      </c>
      <c r="F194" s="58">
        <v>5.41</v>
      </c>
      <c r="G194" s="81">
        <v>0</v>
      </c>
      <c r="H194" s="81">
        <v>0</v>
      </c>
      <c r="I194" s="81">
        <v>0</v>
      </c>
      <c r="J194" s="81">
        <v>1</v>
      </c>
      <c r="K194" s="81">
        <v>0</v>
      </c>
      <c r="L194" s="81">
        <v>1</v>
      </c>
      <c r="M194" s="81">
        <v>0</v>
      </c>
      <c r="N194" s="81">
        <v>0</v>
      </c>
      <c r="O194" s="81">
        <v>0</v>
      </c>
      <c r="P194" s="81">
        <v>0</v>
      </c>
      <c r="Q194" s="81">
        <v>0</v>
      </c>
      <c r="R194" s="81">
        <v>0</v>
      </c>
      <c r="S194" s="81">
        <v>0</v>
      </c>
      <c r="T194" s="81">
        <v>0</v>
      </c>
      <c r="U194" s="81">
        <v>0</v>
      </c>
      <c r="V194" s="81">
        <v>0</v>
      </c>
      <c r="W194" s="81">
        <v>0</v>
      </c>
      <c r="X194" s="81">
        <v>0</v>
      </c>
      <c r="Y194" s="81">
        <v>0</v>
      </c>
      <c r="Z194" s="81">
        <v>0</v>
      </c>
      <c r="AA194" s="81">
        <v>0</v>
      </c>
      <c r="AB194" s="81">
        <v>0</v>
      </c>
      <c r="AC194" s="81">
        <v>0</v>
      </c>
      <c r="AD194" s="81">
        <v>0</v>
      </c>
      <c r="AE194" s="81">
        <v>0</v>
      </c>
      <c r="AF194" s="81">
        <v>0</v>
      </c>
      <c r="AG194" s="81">
        <v>0</v>
      </c>
      <c r="AH194" s="81">
        <v>0</v>
      </c>
      <c r="AI194" s="81">
        <v>0</v>
      </c>
      <c r="AJ194" s="81">
        <v>0</v>
      </c>
      <c r="AK194" s="81">
        <v>0</v>
      </c>
      <c r="AL194" s="81">
        <v>0</v>
      </c>
      <c r="AM194" s="81">
        <v>0</v>
      </c>
      <c r="AN194" s="81">
        <v>0</v>
      </c>
      <c r="AO194" s="81">
        <v>0</v>
      </c>
      <c r="AP194" s="81">
        <v>0</v>
      </c>
      <c r="AQ194" s="81">
        <v>0</v>
      </c>
      <c r="AR194" s="81">
        <v>0</v>
      </c>
      <c r="AS194" s="81">
        <v>0</v>
      </c>
      <c r="AT194" s="81">
        <v>0</v>
      </c>
      <c r="AU194" s="81">
        <v>0</v>
      </c>
      <c r="AV194" s="81">
        <v>0</v>
      </c>
      <c r="AW194" s="81">
        <v>0</v>
      </c>
      <c r="AX194" s="81">
        <v>0</v>
      </c>
      <c r="AY194" s="81">
        <v>0</v>
      </c>
      <c r="AZ194" s="81">
        <v>27</v>
      </c>
      <c r="BA194" s="81">
        <v>0</v>
      </c>
      <c r="BB194" s="81">
        <v>0</v>
      </c>
      <c r="BC194" s="81">
        <v>0</v>
      </c>
      <c r="BD194" s="81">
        <v>0</v>
      </c>
      <c r="BE194" s="81">
        <v>0</v>
      </c>
      <c r="BF194" s="81">
        <v>0</v>
      </c>
      <c r="BG194" s="81">
        <v>0</v>
      </c>
      <c r="BH194" s="81">
        <v>21</v>
      </c>
      <c r="BI194" s="81">
        <v>10</v>
      </c>
      <c r="BJ194" s="81">
        <v>0</v>
      </c>
      <c r="BK194" s="81">
        <v>0</v>
      </c>
      <c r="BL194" s="81">
        <v>0</v>
      </c>
      <c r="BM194" s="81">
        <v>0</v>
      </c>
      <c r="BN194" s="81">
        <v>0</v>
      </c>
      <c r="BO194" s="81">
        <v>0</v>
      </c>
      <c r="BP194" s="81">
        <v>0</v>
      </c>
      <c r="BQ194" s="81">
        <v>0</v>
      </c>
      <c r="BR194" s="81">
        <v>0</v>
      </c>
      <c r="BS194" s="81">
        <v>0</v>
      </c>
      <c r="BT194" s="81">
        <v>0</v>
      </c>
      <c r="BU194" s="81">
        <v>0</v>
      </c>
      <c r="BV194" s="81">
        <v>0</v>
      </c>
      <c r="BW194" s="81">
        <v>0</v>
      </c>
      <c r="BX194" s="81">
        <v>0</v>
      </c>
      <c r="BY194" s="81">
        <v>0</v>
      </c>
      <c r="BZ194" s="81">
        <v>0</v>
      </c>
      <c r="CA194" s="81">
        <v>0</v>
      </c>
      <c r="CB194" s="81">
        <v>0</v>
      </c>
      <c r="CC194" s="81">
        <v>0</v>
      </c>
      <c r="CD194" s="81">
        <v>0</v>
      </c>
      <c r="CE194" s="81">
        <v>0</v>
      </c>
      <c r="CF194" s="81">
        <v>0</v>
      </c>
      <c r="CG194" s="81">
        <v>0</v>
      </c>
      <c r="CH194" s="81">
        <v>0</v>
      </c>
      <c r="CI194" s="81">
        <v>0</v>
      </c>
      <c r="CJ194" s="81">
        <v>0</v>
      </c>
      <c r="CK194" s="81">
        <v>0</v>
      </c>
      <c r="CL194" s="81">
        <v>0</v>
      </c>
      <c r="CM194" s="81">
        <v>0</v>
      </c>
      <c r="CN194" s="81">
        <v>0</v>
      </c>
      <c r="CO194" s="81">
        <v>0</v>
      </c>
      <c r="CP194" s="81">
        <v>0</v>
      </c>
      <c r="CQ194" s="81">
        <v>0</v>
      </c>
      <c r="CR194" s="81">
        <v>0</v>
      </c>
      <c r="CS194" s="81">
        <v>0</v>
      </c>
      <c r="CT194" s="81">
        <v>0</v>
      </c>
      <c r="CU194" s="81">
        <v>0</v>
      </c>
      <c r="CV194" s="81">
        <v>0</v>
      </c>
      <c r="CW194" s="81">
        <v>0</v>
      </c>
      <c r="CX194" s="81">
        <v>0</v>
      </c>
      <c r="CY194" s="81">
        <v>0</v>
      </c>
      <c r="CZ194" s="81">
        <v>0</v>
      </c>
      <c r="DA194" s="81">
        <v>8</v>
      </c>
      <c r="DB194" s="81">
        <v>0</v>
      </c>
      <c r="DC194" s="81">
        <v>0</v>
      </c>
      <c r="DD194" s="81">
        <v>24</v>
      </c>
      <c r="DE194" s="81">
        <v>0</v>
      </c>
      <c r="DF194" s="81">
        <v>0</v>
      </c>
      <c r="DG194" s="81">
        <v>0</v>
      </c>
      <c r="DH194" s="81">
        <v>0</v>
      </c>
      <c r="DI194" s="81">
        <v>0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0</v>
      </c>
      <c r="DP194" s="81">
        <v>0</v>
      </c>
      <c r="DQ194" s="81">
        <v>0</v>
      </c>
      <c r="DR194" s="81">
        <v>0</v>
      </c>
      <c r="DS194" s="81">
        <v>0</v>
      </c>
      <c r="DT194" s="81">
        <v>0</v>
      </c>
      <c r="DU194" s="81">
        <v>0</v>
      </c>
      <c r="DV194" s="81">
        <v>25</v>
      </c>
      <c r="DW194" s="81">
        <v>0</v>
      </c>
    </row>
    <row r="195" spans="1:127" x14ac:dyDescent="0.25">
      <c r="A195" s="58" t="s">
        <v>807</v>
      </c>
      <c r="B195" s="58" t="s">
        <v>808</v>
      </c>
      <c r="C195" s="58" t="s">
        <v>809</v>
      </c>
      <c r="D195" s="59">
        <v>46300</v>
      </c>
      <c r="E195" s="59" t="str">
        <f>VLOOKUP(C195,Data_PulledFromUniProt!$B$2:$E$782,4,FALSE)</f>
        <v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v>
      </c>
      <c r="F195" s="58">
        <v>6.31</v>
      </c>
      <c r="G195" s="81">
        <v>0</v>
      </c>
      <c r="H195" s="81">
        <v>0</v>
      </c>
      <c r="I195" s="81">
        <v>0</v>
      </c>
      <c r="J195" s="81">
        <v>0</v>
      </c>
      <c r="K195" s="81">
        <v>0</v>
      </c>
      <c r="L195" s="81">
        <v>0</v>
      </c>
      <c r="M195" s="81">
        <v>0</v>
      </c>
      <c r="N195" s="81">
        <v>3</v>
      </c>
      <c r="O195" s="81">
        <v>0</v>
      </c>
      <c r="P195" s="81">
        <v>0</v>
      </c>
      <c r="Q195" s="81">
        <v>0</v>
      </c>
      <c r="R195" s="81">
        <v>0</v>
      </c>
      <c r="S195" s="81">
        <v>0</v>
      </c>
      <c r="T195" s="81">
        <v>0</v>
      </c>
      <c r="U195" s="81">
        <v>0</v>
      </c>
      <c r="V195" s="81">
        <v>0</v>
      </c>
      <c r="W195" s="81">
        <v>0</v>
      </c>
      <c r="X195" s="81">
        <v>0</v>
      </c>
      <c r="Y195" s="81">
        <v>0</v>
      </c>
      <c r="Z195" s="81">
        <v>0</v>
      </c>
      <c r="AA195" s="81">
        <v>0</v>
      </c>
      <c r="AB195" s="81">
        <v>0</v>
      </c>
      <c r="AC195" s="81">
        <v>0</v>
      </c>
      <c r="AD195" s="81">
        <v>0</v>
      </c>
      <c r="AE195" s="81">
        <v>0</v>
      </c>
      <c r="AF195" s="81">
        <v>0</v>
      </c>
      <c r="AG195" s="81">
        <v>0</v>
      </c>
      <c r="AH195" s="81">
        <v>0</v>
      </c>
      <c r="AI195" s="81">
        <v>0</v>
      </c>
      <c r="AJ195" s="81">
        <v>0</v>
      </c>
      <c r="AK195" s="81">
        <v>0</v>
      </c>
      <c r="AL195" s="81">
        <v>0</v>
      </c>
      <c r="AM195" s="81">
        <v>0</v>
      </c>
      <c r="AN195" s="81">
        <v>0</v>
      </c>
      <c r="AO195" s="81">
        <v>0</v>
      </c>
      <c r="AP195" s="81">
        <v>0</v>
      </c>
      <c r="AQ195" s="81">
        <v>0</v>
      </c>
      <c r="AR195" s="81">
        <v>0</v>
      </c>
      <c r="AS195" s="81">
        <v>0</v>
      </c>
      <c r="AT195" s="81">
        <v>0</v>
      </c>
      <c r="AU195" s="81">
        <v>0</v>
      </c>
      <c r="AV195" s="81">
        <v>0</v>
      </c>
      <c r="AW195" s="81">
        <v>0</v>
      </c>
      <c r="AX195" s="81">
        <v>0</v>
      </c>
      <c r="AY195" s="81">
        <v>0</v>
      </c>
      <c r="AZ195" s="81">
        <v>0</v>
      </c>
      <c r="BA195" s="81">
        <v>0</v>
      </c>
      <c r="BB195" s="81">
        <v>0</v>
      </c>
      <c r="BC195" s="81">
        <v>0</v>
      </c>
      <c r="BD195" s="81">
        <v>0</v>
      </c>
      <c r="BE195" s="81">
        <v>0</v>
      </c>
      <c r="BF195" s="81">
        <v>0</v>
      </c>
      <c r="BG195" s="81">
        <v>0</v>
      </c>
      <c r="BH195" s="81">
        <v>0</v>
      </c>
      <c r="BI195" s="81">
        <v>0</v>
      </c>
      <c r="BJ195" s="81">
        <v>0</v>
      </c>
      <c r="BK195" s="81">
        <v>0</v>
      </c>
      <c r="BL195" s="81">
        <v>0</v>
      </c>
      <c r="BM195" s="81">
        <v>0</v>
      </c>
      <c r="BN195" s="81">
        <v>0</v>
      </c>
      <c r="BO195" s="81">
        <v>0</v>
      </c>
      <c r="BP195" s="81">
        <v>0</v>
      </c>
      <c r="BQ195" s="81">
        <v>0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0</v>
      </c>
      <c r="BY195" s="81">
        <v>0</v>
      </c>
      <c r="BZ195" s="81">
        <v>0</v>
      </c>
      <c r="CA195" s="81">
        <v>0</v>
      </c>
      <c r="CB195" s="81">
        <v>0</v>
      </c>
      <c r="CC195" s="81">
        <v>0</v>
      </c>
      <c r="CD195" s="81">
        <v>0</v>
      </c>
      <c r="CE195" s="81">
        <v>0</v>
      </c>
      <c r="CF195" s="81">
        <v>0</v>
      </c>
      <c r="CG195" s="81">
        <v>0</v>
      </c>
      <c r="CH195" s="81">
        <v>0</v>
      </c>
      <c r="CI195" s="81">
        <v>0</v>
      </c>
      <c r="CJ195" s="81">
        <v>0</v>
      </c>
      <c r="CK195" s="81">
        <v>0</v>
      </c>
      <c r="CL195" s="81">
        <v>4</v>
      </c>
      <c r="CM195" s="81">
        <v>0</v>
      </c>
      <c r="CN195" s="81">
        <v>0</v>
      </c>
      <c r="CO195" s="81">
        <v>0</v>
      </c>
      <c r="CP195" s="81">
        <v>0</v>
      </c>
      <c r="CQ195" s="81">
        <v>0</v>
      </c>
      <c r="CR195" s="81">
        <v>0</v>
      </c>
      <c r="CS195" s="81">
        <v>0</v>
      </c>
      <c r="CT195" s="81">
        <v>0</v>
      </c>
      <c r="CU195" s="81">
        <v>0</v>
      </c>
      <c r="CV195" s="81">
        <v>0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0</v>
      </c>
      <c r="DJ195" s="81">
        <v>0</v>
      </c>
      <c r="DK195" s="81">
        <v>0</v>
      </c>
      <c r="DL195" s="81">
        <v>0</v>
      </c>
      <c r="DM195" s="81">
        <v>0</v>
      </c>
      <c r="DN195" s="81">
        <v>0</v>
      </c>
      <c r="DO195" s="81">
        <v>0</v>
      </c>
      <c r="DP195" s="81">
        <v>0</v>
      </c>
      <c r="DQ195" s="81">
        <v>0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</row>
    <row r="196" spans="1:127" x14ac:dyDescent="0.25">
      <c r="A196" s="58" t="s">
        <v>810</v>
      </c>
      <c r="B196" s="58" t="s">
        <v>811</v>
      </c>
      <c r="C196" s="58" t="s">
        <v>812</v>
      </c>
      <c r="D196" s="59">
        <v>87100</v>
      </c>
      <c r="E196" s="59" t="str">
        <f>VLOOKUP(C196,Data_PulledFromUniProt!$B$2:$E$782,4,FALSE)</f>
        <v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v>
      </c>
      <c r="F196" s="58">
        <v>5.13</v>
      </c>
      <c r="G196" s="81">
        <v>0</v>
      </c>
      <c r="H196" s="81">
        <v>0</v>
      </c>
      <c r="I196" s="81">
        <v>0</v>
      </c>
      <c r="J196" s="81">
        <v>0</v>
      </c>
      <c r="K196" s="81">
        <v>0</v>
      </c>
      <c r="L196" s="81">
        <v>0</v>
      </c>
      <c r="M196" s="81">
        <v>0</v>
      </c>
      <c r="N196" s="81">
        <v>0</v>
      </c>
      <c r="O196" s="81">
        <v>0</v>
      </c>
      <c r="P196" s="81">
        <v>0</v>
      </c>
      <c r="Q196" s="81">
        <v>0</v>
      </c>
      <c r="R196" s="81">
        <v>0</v>
      </c>
      <c r="S196" s="81">
        <v>0</v>
      </c>
      <c r="T196" s="81">
        <v>0</v>
      </c>
      <c r="U196" s="81">
        <v>0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0</v>
      </c>
      <c r="AC196" s="81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1">
        <v>0</v>
      </c>
      <c r="AJ196" s="81">
        <v>0</v>
      </c>
      <c r="AK196" s="81">
        <v>0</v>
      </c>
      <c r="AL196" s="81">
        <v>0</v>
      </c>
      <c r="AM196" s="81">
        <v>0</v>
      </c>
      <c r="AN196" s="81">
        <v>0</v>
      </c>
      <c r="AO196" s="81">
        <v>0</v>
      </c>
      <c r="AP196" s="81">
        <v>0.5</v>
      </c>
      <c r="AQ196" s="81">
        <v>0</v>
      </c>
      <c r="AR196" s="81">
        <v>0</v>
      </c>
      <c r="AS196" s="81">
        <v>0</v>
      </c>
      <c r="AT196" s="81">
        <v>0</v>
      </c>
      <c r="AU196" s="81">
        <v>0</v>
      </c>
      <c r="AV196" s="81">
        <v>0</v>
      </c>
      <c r="AW196" s="81">
        <v>0</v>
      </c>
      <c r="AX196" s="81">
        <v>0</v>
      </c>
      <c r="AY196" s="81">
        <v>0</v>
      </c>
      <c r="AZ196" s="81">
        <v>0</v>
      </c>
      <c r="BA196" s="81">
        <v>0</v>
      </c>
      <c r="BB196" s="81">
        <v>0</v>
      </c>
      <c r="BC196" s="81">
        <v>0</v>
      </c>
      <c r="BD196" s="81">
        <v>0</v>
      </c>
      <c r="BE196" s="81">
        <v>0</v>
      </c>
      <c r="BF196" s="81">
        <v>0</v>
      </c>
      <c r="BG196" s="81">
        <v>0</v>
      </c>
      <c r="BH196" s="81">
        <v>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0</v>
      </c>
      <c r="BY196" s="81">
        <v>0</v>
      </c>
      <c r="BZ196" s="81">
        <v>0</v>
      </c>
      <c r="CA196" s="81"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0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</row>
    <row r="197" spans="1:127" x14ac:dyDescent="0.25">
      <c r="A197" s="58" t="s">
        <v>813</v>
      </c>
      <c r="B197" s="58" t="s">
        <v>814</v>
      </c>
      <c r="C197" s="58" t="s">
        <v>815</v>
      </c>
      <c r="D197" s="59">
        <v>14000</v>
      </c>
      <c r="E197" s="59" t="str">
        <f>VLOOKUP(C197,Data_PulledFromUniProt!$B$2:$E$782,4,FALSE)</f>
        <v>MPEPSKSAPAPKKGSKKAITKAQKKDGKKRKRSRKESYSIYVYKVLKQVHPDTGISSKAMGIMNSFVNDIFERIAGEASRLAHYNKRSTITSREIQTAVRLLLPGELAKHAVSEGTKAVTKYTSSK</v>
      </c>
      <c r="F197" s="58">
        <v>10.64</v>
      </c>
      <c r="G197" s="81">
        <v>0</v>
      </c>
      <c r="H197" s="81">
        <v>0</v>
      </c>
      <c r="I197" s="81">
        <v>0</v>
      </c>
      <c r="J197" s="81">
        <v>0</v>
      </c>
      <c r="K197" s="81">
        <v>0</v>
      </c>
      <c r="L197" s="81">
        <v>0</v>
      </c>
      <c r="M197" s="81">
        <v>0</v>
      </c>
      <c r="N197" s="81">
        <v>0</v>
      </c>
      <c r="O197" s="81">
        <v>0</v>
      </c>
      <c r="P197" s="81">
        <v>0</v>
      </c>
      <c r="Q197" s="81">
        <v>0</v>
      </c>
      <c r="R197" s="81">
        <v>0</v>
      </c>
      <c r="S197" s="81">
        <v>0</v>
      </c>
      <c r="T197" s="81">
        <v>0</v>
      </c>
      <c r="U197" s="81">
        <v>0</v>
      </c>
      <c r="V197" s="81">
        <v>0</v>
      </c>
      <c r="W197" s="81">
        <v>0</v>
      </c>
      <c r="X197" s="81">
        <v>0</v>
      </c>
      <c r="Y197" s="81">
        <v>0</v>
      </c>
      <c r="Z197" s="81">
        <v>1</v>
      </c>
      <c r="AA197" s="81">
        <v>0</v>
      </c>
      <c r="AB197" s="81">
        <v>0</v>
      </c>
      <c r="AC197" s="81">
        <v>0</v>
      </c>
      <c r="AD197" s="81">
        <v>0</v>
      </c>
      <c r="AE197" s="81">
        <v>0</v>
      </c>
      <c r="AF197" s="81">
        <v>0</v>
      </c>
      <c r="AG197" s="81">
        <v>0</v>
      </c>
      <c r="AH197" s="81">
        <v>0</v>
      </c>
      <c r="AI197" s="81">
        <v>0</v>
      </c>
      <c r="AJ197" s="81">
        <v>0</v>
      </c>
      <c r="AK197" s="81">
        <v>0</v>
      </c>
      <c r="AL197" s="81">
        <v>0</v>
      </c>
      <c r="AM197" s="81">
        <v>0</v>
      </c>
      <c r="AN197" s="81">
        <v>0</v>
      </c>
      <c r="AO197" s="81">
        <v>0</v>
      </c>
      <c r="AP197" s="81">
        <v>0</v>
      </c>
      <c r="AQ197" s="81">
        <v>0</v>
      </c>
      <c r="AR197" s="81">
        <v>0</v>
      </c>
      <c r="AS197" s="81">
        <v>0</v>
      </c>
      <c r="AT197" s="81">
        <v>1</v>
      </c>
      <c r="AU197" s="81">
        <v>1</v>
      </c>
      <c r="AV197" s="81">
        <v>0</v>
      </c>
      <c r="AW197" s="81">
        <v>0</v>
      </c>
      <c r="AX197" s="81">
        <v>0</v>
      </c>
      <c r="AY197" s="81">
        <v>0</v>
      </c>
      <c r="AZ197" s="81">
        <v>0</v>
      </c>
      <c r="BA197" s="81">
        <v>0</v>
      </c>
      <c r="BB197" s="81">
        <v>0</v>
      </c>
      <c r="BC197" s="81">
        <v>0</v>
      </c>
      <c r="BD197" s="81">
        <v>0</v>
      </c>
      <c r="BE197" s="81">
        <v>0</v>
      </c>
      <c r="BF197" s="81">
        <v>0</v>
      </c>
      <c r="BG197" s="81">
        <v>0</v>
      </c>
      <c r="BH197" s="81">
        <v>0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0</v>
      </c>
      <c r="BR197" s="81">
        <v>0</v>
      </c>
      <c r="BS197" s="81">
        <v>0</v>
      </c>
      <c r="BT197" s="81">
        <v>0</v>
      </c>
      <c r="BU197" s="81">
        <v>0</v>
      </c>
      <c r="BV197" s="81">
        <v>1</v>
      </c>
      <c r="BW197" s="81">
        <v>1</v>
      </c>
      <c r="BX197" s="81">
        <v>0</v>
      </c>
      <c r="BY197" s="81">
        <v>1</v>
      </c>
      <c r="BZ197" s="81">
        <v>0</v>
      </c>
      <c r="CA197" s="81"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1</v>
      </c>
      <c r="CN197" s="81">
        <v>0</v>
      </c>
      <c r="CO197" s="81">
        <v>0</v>
      </c>
      <c r="CP197" s="81">
        <v>2</v>
      </c>
      <c r="CQ197" s="81">
        <v>0</v>
      </c>
      <c r="CR197" s="81">
        <v>0</v>
      </c>
      <c r="CS197" s="81">
        <v>2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1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0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</row>
    <row r="198" spans="1:127" x14ac:dyDescent="0.25">
      <c r="A198" s="58" t="s">
        <v>816</v>
      </c>
      <c r="B198" s="58" t="s">
        <v>817</v>
      </c>
      <c r="C198" s="58" t="s">
        <v>818</v>
      </c>
      <c r="D198" s="59">
        <v>67000</v>
      </c>
      <c r="E198" s="59" t="str">
        <f>VLOOKUP(C198,Data_PulledFromUniProt!$B$2:$E$782,4,FALSE)</f>
        <v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v>
      </c>
      <c r="F198" s="58">
        <v>9.01</v>
      </c>
      <c r="G198" s="81">
        <v>0</v>
      </c>
      <c r="H198" s="81">
        <v>0</v>
      </c>
      <c r="I198" s="81">
        <v>0</v>
      </c>
      <c r="J198" s="81">
        <v>0</v>
      </c>
      <c r="K198" s="81">
        <v>0</v>
      </c>
      <c r="L198" s="81">
        <v>0</v>
      </c>
      <c r="M198" s="81">
        <v>0</v>
      </c>
      <c r="N198" s="81">
        <v>0</v>
      </c>
      <c r="O198" s="81">
        <v>0</v>
      </c>
      <c r="P198" s="81">
        <v>0</v>
      </c>
      <c r="Q198" s="81">
        <v>0</v>
      </c>
      <c r="R198" s="81">
        <v>0</v>
      </c>
      <c r="S198" s="81">
        <v>0</v>
      </c>
      <c r="T198" s="81">
        <v>0</v>
      </c>
      <c r="U198" s="81">
        <v>0</v>
      </c>
      <c r="V198" s="81">
        <v>0</v>
      </c>
      <c r="W198" s="81">
        <v>0</v>
      </c>
      <c r="X198" s="81">
        <v>0</v>
      </c>
      <c r="Y198" s="81">
        <v>0</v>
      </c>
      <c r="Z198" s="81">
        <v>0</v>
      </c>
      <c r="AA198" s="81">
        <v>0</v>
      </c>
      <c r="AB198" s="81">
        <v>0</v>
      </c>
      <c r="AC198" s="81">
        <v>0</v>
      </c>
      <c r="AD198" s="81">
        <v>0</v>
      </c>
      <c r="AE198" s="81">
        <v>0</v>
      </c>
      <c r="AF198" s="81">
        <v>0</v>
      </c>
      <c r="AG198" s="81">
        <v>0</v>
      </c>
      <c r="AH198" s="81">
        <v>0</v>
      </c>
      <c r="AI198" s="81">
        <v>0</v>
      </c>
      <c r="AJ198" s="81">
        <v>0</v>
      </c>
      <c r="AK198" s="81">
        <v>0</v>
      </c>
      <c r="AL198" s="81">
        <v>0</v>
      </c>
      <c r="AM198" s="81">
        <v>0</v>
      </c>
      <c r="AN198" s="81">
        <v>0</v>
      </c>
      <c r="AO198" s="81">
        <v>0</v>
      </c>
      <c r="AP198" s="81">
        <v>0</v>
      </c>
      <c r="AQ198" s="81">
        <v>0</v>
      </c>
      <c r="AR198" s="81">
        <v>0</v>
      </c>
      <c r="AS198" s="81">
        <v>0</v>
      </c>
      <c r="AT198" s="81">
        <v>0</v>
      </c>
      <c r="AU198" s="81">
        <v>0</v>
      </c>
      <c r="AV198" s="81">
        <v>0</v>
      </c>
      <c r="AW198" s="81">
        <v>0</v>
      </c>
      <c r="AX198" s="81">
        <v>0</v>
      </c>
      <c r="AY198" s="81">
        <v>0</v>
      </c>
      <c r="AZ198" s="81">
        <v>0</v>
      </c>
      <c r="BA198" s="81">
        <v>0</v>
      </c>
      <c r="BB198" s="81">
        <v>0</v>
      </c>
      <c r="BC198" s="81">
        <v>0</v>
      </c>
      <c r="BD198" s="81">
        <v>0</v>
      </c>
      <c r="BE198" s="81">
        <v>0</v>
      </c>
      <c r="BF198" s="81">
        <v>0</v>
      </c>
      <c r="BG198" s="81">
        <v>0</v>
      </c>
      <c r="BH198" s="81">
        <v>0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0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0</v>
      </c>
      <c r="BY198" s="81">
        <v>0</v>
      </c>
      <c r="BZ198" s="81">
        <v>0</v>
      </c>
      <c r="CA198" s="81"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2</v>
      </c>
      <c r="DJ198" s="81">
        <v>0</v>
      </c>
      <c r="DK198" s="81">
        <v>0</v>
      </c>
      <c r="DL198" s="81">
        <v>0</v>
      </c>
      <c r="DM198" s="81">
        <v>0</v>
      </c>
      <c r="DN198" s="81">
        <v>2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</row>
    <row r="199" spans="1:127" x14ac:dyDescent="0.25">
      <c r="A199" s="58" t="s">
        <v>819</v>
      </c>
      <c r="B199" s="58" t="s">
        <v>820</v>
      </c>
      <c r="C199" s="58" t="s">
        <v>821</v>
      </c>
      <c r="D199" s="59">
        <v>70800</v>
      </c>
      <c r="E199" s="59" t="str">
        <f>VLOOKUP(C199,Data_PulledFromUniProt!$B$2:$E$782,4,FALSE)</f>
        <v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v>
      </c>
      <c r="F199" s="58">
        <v>9.81</v>
      </c>
      <c r="G199" s="81">
        <v>0</v>
      </c>
      <c r="H199" s="81">
        <v>0</v>
      </c>
      <c r="I199" s="81">
        <v>0</v>
      </c>
      <c r="J199" s="81">
        <v>0</v>
      </c>
      <c r="K199" s="81">
        <v>0</v>
      </c>
      <c r="L199" s="81">
        <v>0</v>
      </c>
      <c r="M199" s="81">
        <v>0</v>
      </c>
      <c r="N199" s="81">
        <v>0</v>
      </c>
      <c r="O199" s="81">
        <v>0</v>
      </c>
      <c r="P199" s="81">
        <v>7.5</v>
      </c>
      <c r="Q199" s="81">
        <v>0</v>
      </c>
      <c r="R199" s="81">
        <v>1</v>
      </c>
      <c r="S199" s="81">
        <v>0</v>
      </c>
      <c r="T199" s="81">
        <v>0</v>
      </c>
      <c r="U199" s="81">
        <v>0</v>
      </c>
      <c r="V199" s="81">
        <v>0</v>
      </c>
      <c r="W199" s="81">
        <v>0</v>
      </c>
      <c r="X199" s="81">
        <v>0</v>
      </c>
      <c r="Y199" s="81">
        <v>0</v>
      </c>
      <c r="Z199" s="81">
        <v>0</v>
      </c>
      <c r="AA199" s="81">
        <v>0</v>
      </c>
      <c r="AB199" s="81">
        <v>0</v>
      </c>
      <c r="AC199" s="81">
        <v>0</v>
      </c>
      <c r="AD199" s="81">
        <v>0</v>
      </c>
      <c r="AE199" s="81">
        <v>0</v>
      </c>
      <c r="AF199" s="81">
        <v>0</v>
      </c>
      <c r="AG199" s="81">
        <v>0</v>
      </c>
      <c r="AH199" s="81">
        <v>0</v>
      </c>
      <c r="AI199" s="81">
        <v>0</v>
      </c>
      <c r="AJ199" s="81">
        <v>0</v>
      </c>
      <c r="AK199" s="81">
        <v>0</v>
      </c>
      <c r="AL199" s="81">
        <v>0</v>
      </c>
      <c r="AM199" s="81">
        <v>0</v>
      </c>
      <c r="AN199" s="81">
        <v>0</v>
      </c>
      <c r="AO199" s="81">
        <v>0</v>
      </c>
      <c r="AP199" s="81">
        <v>0</v>
      </c>
      <c r="AQ199" s="81">
        <v>0</v>
      </c>
      <c r="AR199" s="81">
        <v>0</v>
      </c>
      <c r="AS199" s="81">
        <v>0</v>
      </c>
      <c r="AT199" s="81">
        <v>0</v>
      </c>
      <c r="AU199" s="81">
        <v>0</v>
      </c>
      <c r="AV199" s="81">
        <v>0</v>
      </c>
      <c r="AW199" s="81">
        <v>0</v>
      </c>
      <c r="AX199" s="81">
        <v>0</v>
      </c>
      <c r="AY199" s="81">
        <v>0</v>
      </c>
      <c r="AZ199" s="81">
        <v>0</v>
      </c>
      <c r="BA199" s="81">
        <v>0</v>
      </c>
      <c r="BB199" s="81">
        <v>0</v>
      </c>
      <c r="BC199" s="81">
        <v>0</v>
      </c>
      <c r="BD199" s="81">
        <v>0</v>
      </c>
      <c r="BE199" s="81">
        <v>0</v>
      </c>
      <c r="BF199" s="81">
        <v>0</v>
      </c>
      <c r="BG199" s="81">
        <v>0</v>
      </c>
      <c r="BH199" s="81">
        <v>0</v>
      </c>
      <c r="BI199" s="81">
        <v>0</v>
      </c>
      <c r="BJ199" s="81">
        <v>0</v>
      </c>
      <c r="BK199" s="81">
        <v>0</v>
      </c>
      <c r="BL199" s="81">
        <v>0</v>
      </c>
      <c r="BM199" s="81">
        <v>0</v>
      </c>
      <c r="BN199" s="81">
        <v>0</v>
      </c>
      <c r="BO199" s="81">
        <v>0</v>
      </c>
      <c r="BP199" s="81">
        <v>0</v>
      </c>
      <c r="BQ199" s="81">
        <v>0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0</v>
      </c>
      <c r="BY199" s="81">
        <v>2</v>
      </c>
      <c r="BZ199" s="81">
        <v>0</v>
      </c>
      <c r="CA199" s="81"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0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8</v>
      </c>
      <c r="CO199" s="81">
        <v>0</v>
      </c>
      <c r="CP199" s="81">
        <v>0</v>
      </c>
      <c r="CQ199" s="81">
        <v>0</v>
      </c>
      <c r="CR199" s="81">
        <v>0</v>
      </c>
      <c r="CS199" s="81">
        <v>0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2</v>
      </c>
      <c r="DI199" s="81">
        <v>0</v>
      </c>
      <c r="DJ199" s="81">
        <v>4</v>
      </c>
      <c r="DK199" s="81">
        <v>0</v>
      </c>
      <c r="DL199" s="81">
        <v>0</v>
      </c>
      <c r="DM199" s="81">
        <v>5</v>
      </c>
      <c r="DN199" s="81">
        <v>0</v>
      </c>
      <c r="DO199" s="81">
        <v>2</v>
      </c>
      <c r="DP199" s="81">
        <v>0</v>
      </c>
      <c r="DQ199" s="81">
        <v>0</v>
      </c>
      <c r="DR199" s="81">
        <v>0</v>
      </c>
      <c r="DS199" s="81">
        <v>4</v>
      </c>
      <c r="DT199" s="81">
        <v>0</v>
      </c>
      <c r="DU199" s="81">
        <v>0</v>
      </c>
      <c r="DV199" s="81">
        <v>0</v>
      </c>
      <c r="DW199" s="81">
        <v>0</v>
      </c>
    </row>
    <row r="200" spans="1:127" x14ac:dyDescent="0.25">
      <c r="A200" s="58" t="s">
        <v>822</v>
      </c>
      <c r="B200" s="58" t="s">
        <v>823</v>
      </c>
      <c r="C200" s="58" t="s">
        <v>824</v>
      </c>
      <c r="D200" s="59">
        <v>20700</v>
      </c>
      <c r="E200" s="59" t="str">
        <f>VLOOKUP(C200,Data_PulledFromUniProt!$B$2:$E$782,4,FALSE)</f>
        <v>MGLQQEISLQPWCHHPAESCQTTTDMTERLSAEQIKEYKGVFEMFDEEGNGEVKTGELEWLMSLLGINPTKSELASMAKDVDRDNKGFFNCDGFLALMGVYHEKAQNQESELRAAFRVFDKEGKGYIDWNTLKYVLMNAGEPLNEVEAEQMMKEADKDGDRTIDYEEFVAMMTGESFKLIQ</v>
      </c>
      <c r="F200" s="58">
        <v>4.49</v>
      </c>
      <c r="G200" s="81">
        <v>1</v>
      </c>
      <c r="H200" s="81">
        <v>0</v>
      </c>
      <c r="I200" s="81">
        <v>0</v>
      </c>
      <c r="J200" s="81">
        <v>0</v>
      </c>
      <c r="K200" s="81">
        <v>0</v>
      </c>
      <c r="L200" s="81">
        <v>0</v>
      </c>
      <c r="M200" s="81">
        <v>0</v>
      </c>
      <c r="N200" s="81">
        <v>0</v>
      </c>
      <c r="O200" s="81">
        <v>0</v>
      </c>
      <c r="P200" s="81">
        <v>0</v>
      </c>
      <c r="Q200" s="81">
        <v>0</v>
      </c>
      <c r="R200" s="81">
        <v>0</v>
      </c>
      <c r="S200" s="81">
        <v>0</v>
      </c>
      <c r="T200" s="81">
        <v>0</v>
      </c>
      <c r="U200" s="81">
        <v>0</v>
      </c>
      <c r="V200" s="81">
        <v>1</v>
      </c>
      <c r="W200" s="81">
        <v>0</v>
      </c>
      <c r="X200" s="81">
        <v>0</v>
      </c>
      <c r="Y200" s="81">
        <v>0</v>
      </c>
      <c r="Z200" s="81">
        <v>0</v>
      </c>
      <c r="AA200" s="81">
        <v>0</v>
      </c>
      <c r="AB200" s="81">
        <v>0</v>
      </c>
      <c r="AC200" s="81">
        <v>0</v>
      </c>
      <c r="AD200" s="81">
        <v>0</v>
      </c>
      <c r="AE200" s="81">
        <v>0</v>
      </c>
      <c r="AF200" s="81">
        <v>0</v>
      </c>
      <c r="AG200" s="81">
        <v>0</v>
      </c>
      <c r="AH200" s="81">
        <v>0</v>
      </c>
      <c r="AI200" s="81">
        <v>0</v>
      </c>
      <c r="AJ200" s="81">
        <v>0</v>
      </c>
      <c r="AK200" s="81">
        <v>0</v>
      </c>
      <c r="AL200" s="81">
        <v>0</v>
      </c>
      <c r="AM200" s="81">
        <v>0</v>
      </c>
      <c r="AN200" s="81">
        <v>0</v>
      </c>
      <c r="AO200" s="81">
        <v>0</v>
      </c>
      <c r="AP200" s="81">
        <v>0</v>
      </c>
      <c r="AQ200" s="81">
        <v>0</v>
      </c>
      <c r="AR200" s="81">
        <v>0</v>
      </c>
      <c r="AS200" s="81">
        <v>0</v>
      </c>
      <c r="AT200" s="81">
        <v>1</v>
      </c>
      <c r="AU200" s="81">
        <v>2</v>
      </c>
      <c r="AV200" s="81">
        <v>0</v>
      </c>
      <c r="AW200" s="81">
        <v>0</v>
      </c>
      <c r="AX200" s="81">
        <v>0</v>
      </c>
      <c r="AY200" s="81">
        <v>0</v>
      </c>
      <c r="AZ200" s="81">
        <v>0</v>
      </c>
      <c r="BA200" s="81">
        <v>0</v>
      </c>
      <c r="BB200" s="81">
        <v>0</v>
      </c>
      <c r="BC200" s="81">
        <v>0</v>
      </c>
      <c r="BD200" s="81">
        <v>0</v>
      </c>
      <c r="BE200" s="81">
        <v>0</v>
      </c>
      <c r="BF200" s="81">
        <v>0</v>
      </c>
      <c r="BG200" s="81">
        <v>0</v>
      </c>
      <c r="BH200" s="81">
        <v>0</v>
      </c>
      <c r="BI200" s="81">
        <v>0</v>
      </c>
      <c r="BJ200" s="81">
        <v>0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1</v>
      </c>
      <c r="BU200" s="81">
        <v>0</v>
      </c>
      <c r="BV200" s="81">
        <v>0</v>
      </c>
      <c r="BW200" s="81">
        <v>2</v>
      </c>
      <c r="BX200" s="81">
        <v>0</v>
      </c>
      <c r="BY200" s="81">
        <v>0</v>
      </c>
      <c r="BZ200" s="81">
        <v>0</v>
      </c>
      <c r="CA200" s="81">
        <v>2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2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0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</row>
    <row r="201" spans="1:127" x14ac:dyDescent="0.25">
      <c r="A201" s="58" t="s">
        <v>825</v>
      </c>
      <c r="B201" s="58" t="s">
        <v>826</v>
      </c>
      <c r="C201" s="58" t="s">
        <v>827</v>
      </c>
      <c r="D201" s="59">
        <v>9850</v>
      </c>
      <c r="E201" s="59" t="str">
        <f>VLOOKUP(C201,Data_PulledFromUniProt!$B$2:$E$782,4,FALSE)</f>
        <v>MKGLAAALLVLVCTMALCSCAQVGTNKELCCLVYTSWQIPQKFIVDYSETSPQCPKPGVILLTKRGRQICADPNKKWVQKYISDLKLNA</v>
      </c>
      <c r="F201" s="58">
        <v>9.26</v>
      </c>
      <c r="G201" s="81">
        <v>0</v>
      </c>
      <c r="H201" s="81">
        <v>0</v>
      </c>
      <c r="I201" s="81">
        <v>0</v>
      </c>
      <c r="J201" s="81">
        <v>0</v>
      </c>
      <c r="K201" s="81">
        <v>0</v>
      </c>
      <c r="L201" s="81">
        <v>0</v>
      </c>
      <c r="M201" s="81">
        <v>0</v>
      </c>
      <c r="N201" s="81">
        <v>0</v>
      </c>
      <c r="O201" s="81">
        <v>0</v>
      </c>
      <c r="P201" s="81">
        <v>0</v>
      </c>
      <c r="Q201" s="81">
        <v>0</v>
      </c>
      <c r="R201" s="81">
        <v>0</v>
      </c>
      <c r="S201" s="81">
        <v>0</v>
      </c>
      <c r="T201" s="81">
        <v>0</v>
      </c>
      <c r="U201" s="81">
        <v>0</v>
      </c>
      <c r="V201" s="81">
        <v>0</v>
      </c>
      <c r="W201" s="81">
        <v>0.33300000000000002</v>
      </c>
      <c r="X201" s="81">
        <v>0</v>
      </c>
      <c r="Y201" s="81">
        <v>0</v>
      </c>
      <c r="Z201" s="81">
        <v>0</v>
      </c>
      <c r="AA201" s="81">
        <v>0</v>
      </c>
      <c r="AB201" s="81">
        <v>0</v>
      </c>
      <c r="AC201" s="81">
        <v>0</v>
      </c>
      <c r="AD201" s="81">
        <v>0</v>
      </c>
      <c r="AE201" s="81">
        <v>0</v>
      </c>
      <c r="AF201" s="81">
        <v>0</v>
      </c>
      <c r="AG201" s="81">
        <v>0</v>
      </c>
      <c r="AH201" s="81">
        <v>0</v>
      </c>
      <c r="AI201" s="81">
        <v>0</v>
      </c>
      <c r="AJ201" s="81">
        <v>0</v>
      </c>
      <c r="AK201" s="81">
        <v>0</v>
      </c>
      <c r="AL201" s="81">
        <v>0</v>
      </c>
      <c r="AM201" s="81">
        <v>0</v>
      </c>
      <c r="AN201" s="81">
        <v>0</v>
      </c>
      <c r="AO201" s="81">
        <v>0</v>
      </c>
      <c r="AP201" s="81">
        <v>0</v>
      </c>
      <c r="AQ201" s="81">
        <v>0</v>
      </c>
      <c r="AR201" s="81">
        <v>0</v>
      </c>
      <c r="AS201" s="81">
        <v>0</v>
      </c>
      <c r="AT201" s="81">
        <v>0</v>
      </c>
      <c r="AU201" s="81"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0</v>
      </c>
      <c r="BA201" s="81">
        <v>0</v>
      </c>
      <c r="BB201" s="81">
        <v>0</v>
      </c>
      <c r="BC201" s="81">
        <v>0</v>
      </c>
      <c r="BD201" s="81">
        <v>0</v>
      </c>
      <c r="BE201" s="81">
        <v>0</v>
      </c>
      <c r="BF201" s="81">
        <v>0</v>
      </c>
      <c r="BG201" s="81">
        <v>0</v>
      </c>
      <c r="BH201" s="81">
        <v>0</v>
      </c>
      <c r="BI201" s="81">
        <v>0</v>
      </c>
      <c r="BJ201" s="81">
        <v>0</v>
      </c>
      <c r="BK201" s="81">
        <v>0</v>
      </c>
      <c r="BL201" s="81">
        <v>1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0</v>
      </c>
      <c r="BY201" s="81">
        <v>0</v>
      </c>
      <c r="BZ201" s="81">
        <v>2</v>
      </c>
      <c r="CA201" s="81">
        <v>0</v>
      </c>
      <c r="CB201" s="81">
        <v>2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3</v>
      </c>
      <c r="CP201" s="81">
        <v>0</v>
      </c>
      <c r="CQ201" s="81">
        <v>0</v>
      </c>
      <c r="CR201" s="81">
        <v>1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1</v>
      </c>
      <c r="DH201" s="81">
        <v>0</v>
      </c>
      <c r="DI201" s="81">
        <v>0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</row>
    <row r="202" spans="1:127" x14ac:dyDescent="0.25">
      <c r="A202" s="58" t="s">
        <v>828</v>
      </c>
      <c r="B202" s="58" t="s">
        <v>829</v>
      </c>
      <c r="C202" s="58" t="s">
        <v>830</v>
      </c>
      <c r="D202" s="59">
        <v>81300</v>
      </c>
      <c r="E202" s="59" t="str">
        <f>VLOOKUP(C202,Data_PulledFromUniProt!$B$2:$E$782,4,FALSE)</f>
        <v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v>
      </c>
      <c r="F202" s="58">
        <v>8.99</v>
      </c>
      <c r="G202" s="81">
        <v>0</v>
      </c>
      <c r="H202" s="81">
        <v>0</v>
      </c>
      <c r="I202" s="81">
        <v>0</v>
      </c>
      <c r="J202" s="81">
        <v>0</v>
      </c>
      <c r="K202" s="81">
        <v>1</v>
      </c>
      <c r="L202" s="81">
        <v>0</v>
      </c>
      <c r="M202" s="81">
        <v>0</v>
      </c>
      <c r="N202" s="81">
        <v>0</v>
      </c>
      <c r="O202" s="81">
        <v>0</v>
      </c>
      <c r="P202" s="81">
        <v>0</v>
      </c>
      <c r="Q202" s="81">
        <v>0</v>
      </c>
      <c r="R202" s="81">
        <v>0</v>
      </c>
      <c r="S202" s="81">
        <v>0</v>
      </c>
      <c r="T202" s="81">
        <v>0</v>
      </c>
      <c r="U202" s="81">
        <v>0</v>
      </c>
      <c r="V202" s="81">
        <v>0</v>
      </c>
      <c r="W202" s="81">
        <v>0</v>
      </c>
      <c r="X202" s="81">
        <v>0</v>
      </c>
      <c r="Y202" s="81">
        <v>0</v>
      </c>
      <c r="Z202" s="81">
        <v>3</v>
      </c>
      <c r="AA202" s="81">
        <v>0</v>
      </c>
      <c r="AB202" s="81">
        <v>0</v>
      </c>
      <c r="AC202" s="81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1">
        <v>0</v>
      </c>
      <c r="AJ202" s="81">
        <v>0</v>
      </c>
      <c r="AK202" s="81">
        <v>0</v>
      </c>
      <c r="AL202" s="81">
        <v>0</v>
      </c>
      <c r="AM202" s="81">
        <v>0</v>
      </c>
      <c r="AN202" s="81">
        <v>0</v>
      </c>
      <c r="AO202" s="81">
        <v>0</v>
      </c>
      <c r="AP202" s="81">
        <v>0</v>
      </c>
      <c r="AQ202" s="81">
        <v>0</v>
      </c>
      <c r="AR202" s="81">
        <v>0</v>
      </c>
      <c r="AS202" s="81">
        <v>0</v>
      </c>
      <c r="AT202" s="81">
        <v>0</v>
      </c>
      <c r="AU202" s="81"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0</v>
      </c>
      <c r="BA202" s="81">
        <v>0</v>
      </c>
      <c r="BB202" s="81">
        <v>1</v>
      </c>
      <c r="BC202" s="81">
        <v>0</v>
      </c>
      <c r="BD202" s="81">
        <v>3</v>
      </c>
      <c r="BE202" s="81">
        <v>0</v>
      </c>
      <c r="BF202" s="81">
        <v>0</v>
      </c>
      <c r="BG202" s="81">
        <v>0</v>
      </c>
      <c r="BH202" s="81">
        <v>0</v>
      </c>
      <c r="BI202" s="81">
        <v>0</v>
      </c>
      <c r="BJ202" s="81">
        <v>0</v>
      </c>
      <c r="BK202" s="81">
        <v>0</v>
      </c>
      <c r="BL202" s="81">
        <v>0</v>
      </c>
      <c r="BM202" s="81">
        <v>0</v>
      </c>
      <c r="BN202" s="81">
        <v>0</v>
      </c>
      <c r="BO202" s="81">
        <v>0</v>
      </c>
      <c r="BP202" s="81">
        <v>0</v>
      </c>
      <c r="BQ202" s="81">
        <v>0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1</v>
      </c>
      <c r="BY202" s="81">
        <v>3</v>
      </c>
      <c r="BZ202" s="81">
        <v>1</v>
      </c>
      <c r="CA202" s="81"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2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1</v>
      </c>
      <c r="CS202" s="81">
        <v>1</v>
      </c>
      <c r="CT202" s="81">
        <v>0</v>
      </c>
      <c r="CU202" s="81">
        <v>0</v>
      </c>
      <c r="CV202" s="81">
        <v>0</v>
      </c>
      <c r="CW202" s="81">
        <v>0</v>
      </c>
      <c r="CX202" s="81">
        <v>1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0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</row>
    <row r="203" spans="1:127" x14ac:dyDescent="0.25">
      <c r="A203" s="58" t="s">
        <v>831</v>
      </c>
      <c r="B203" s="58" t="s">
        <v>832</v>
      </c>
      <c r="C203" s="58" t="s">
        <v>833</v>
      </c>
      <c r="D203" s="59">
        <v>69100</v>
      </c>
      <c r="E203" s="59" t="str">
        <f>VLOOKUP(C203,Data_PulledFromUniProt!$B$2:$E$782,4,FALSE)</f>
        <v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v>
      </c>
      <c r="F203" s="58">
        <v>5.84</v>
      </c>
      <c r="G203" s="81">
        <v>0</v>
      </c>
      <c r="H203" s="81">
        <v>0</v>
      </c>
      <c r="I203" s="81">
        <v>0</v>
      </c>
      <c r="J203" s="81">
        <v>0</v>
      </c>
      <c r="K203" s="81">
        <v>0</v>
      </c>
      <c r="L203" s="81">
        <v>0</v>
      </c>
      <c r="M203" s="81">
        <v>0</v>
      </c>
      <c r="N203" s="81">
        <v>0</v>
      </c>
      <c r="O203" s="81">
        <v>0</v>
      </c>
      <c r="P203" s="81">
        <v>1.5</v>
      </c>
      <c r="Q203" s="81">
        <v>0</v>
      </c>
      <c r="R203" s="81">
        <v>0</v>
      </c>
      <c r="S203" s="81">
        <v>0</v>
      </c>
      <c r="T203" s="81">
        <v>0</v>
      </c>
      <c r="U203" s="81">
        <v>0</v>
      </c>
      <c r="V203" s="81">
        <v>1</v>
      </c>
      <c r="W203" s="81">
        <v>0</v>
      </c>
      <c r="X203" s="81">
        <v>0</v>
      </c>
      <c r="Y203" s="81">
        <v>0</v>
      </c>
      <c r="Z203" s="81">
        <v>0</v>
      </c>
      <c r="AA203" s="81">
        <v>0</v>
      </c>
      <c r="AB203" s="81">
        <v>0</v>
      </c>
      <c r="AC203" s="81">
        <v>0</v>
      </c>
      <c r="AD203" s="81">
        <v>0</v>
      </c>
      <c r="AE203" s="81">
        <v>0</v>
      </c>
      <c r="AF203" s="81">
        <v>0</v>
      </c>
      <c r="AG203" s="81">
        <v>0</v>
      </c>
      <c r="AH203" s="81">
        <v>0</v>
      </c>
      <c r="AI203" s="81">
        <v>0</v>
      </c>
      <c r="AJ203" s="81">
        <v>0</v>
      </c>
      <c r="AK203" s="81">
        <v>0</v>
      </c>
      <c r="AL203" s="81">
        <v>0</v>
      </c>
      <c r="AM203" s="81">
        <v>0</v>
      </c>
      <c r="AN203" s="81">
        <v>0</v>
      </c>
      <c r="AO203" s="81">
        <v>0</v>
      </c>
      <c r="AP203" s="81">
        <v>0</v>
      </c>
      <c r="AQ203" s="81">
        <v>0</v>
      </c>
      <c r="AR203" s="81">
        <v>0</v>
      </c>
      <c r="AS203" s="81">
        <v>0</v>
      </c>
      <c r="AT203" s="81">
        <v>0</v>
      </c>
      <c r="AU203" s="81"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0</v>
      </c>
      <c r="BA203" s="81">
        <v>0</v>
      </c>
      <c r="BB203" s="81">
        <v>0</v>
      </c>
      <c r="BC203" s="81">
        <v>0</v>
      </c>
      <c r="BD203" s="81">
        <v>0</v>
      </c>
      <c r="BE203" s="81">
        <v>0</v>
      </c>
      <c r="BF203" s="81">
        <v>0</v>
      </c>
      <c r="BG203" s="81">
        <v>0</v>
      </c>
      <c r="BH203" s="81">
        <v>0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0</v>
      </c>
      <c r="BY203" s="81">
        <v>0</v>
      </c>
      <c r="BZ203" s="81">
        <v>0</v>
      </c>
      <c r="CA203" s="81">
        <v>0</v>
      </c>
      <c r="CB203" s="81">
        <v>0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0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0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0</v>
      </c>
      <c r="DJ203" s="81">
        <v>1</v>
      </c>
      <c r="DK203" s="81">
        <v>2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2</v>
      </c>
      <c r="DS203" s="81">
        <v>4</v>
      </c>
      <c r="DT203" s="81">
        <v>4</v>
      </c>
      <c r="DU203" s="81">
        <v>0</v>
      </c>
      <c r="DV203" s="81">
        <v>0</v>
      </c>
      <c r="DW203" s="81">
        <v>1</v>
      </c>
    </row>
    <row r="204" spans="1:127" x14ac:dyDescent="0.25">
      <c r="A204" s="58" t="s">
        <v>834</v>
      </c>
      <c r="B204" s="58" t="s">
        <v>835</v>
      </c>
      <c r="C204" s="58" t="s">
        <v>836</v>
      </c>
      <c r="D204" s="59">
        <v>18600</v>
      </c>
      <c r="E204" s="59" t="str">
        <f>VLOOKUP(C204,Data_PulledFromUniProt!$B$2:$E$782,4,FALSE)</f>
        <v>MRRLLIPLALWLGAVGVGVAELTEAQRRGLQVALEEFHKHPPVQWAFQETSVESAVDTPFPAGIFVRLEFKLQQTSCRKRDWKKPECKVRPNGRKRKCLACIKLGSEDKVLGRLVHCPIETQVLREAEEHQETQCLRVQRAGEDPHSFYFPGQFAFSKALPRS</v>
      </c>
      <c r="F204" s="58">
        <v>9.56</v>
      </c>
      <c r="G204" s="81">
        <v>0</v>
      </c>
      <c r="H204" s="81">
        <v>0</v>
      </c>
      <c r="I204" s="81">
        <v>0</v>
      </c>
      <c r="J204" s="81">
        <v>0</v>
      </c>
      <c r="K204" s="81">
        <v>0</v>
      </c>
      <c r="L204" s="81">
        <v>0</v>
      </c>
      <c r="M204" s="81">
        <v>0</v>
      </c>
      <c r="N204" s="81">
        <v>0</v>
      </c>
      <c r="O204" s="81">
        <v>0</v>
      </c>
      <c r="P204" s="81">
        <v>0</v>
      </c>
      <c r="Q204" s="81">
        <v>0</v>
      </c>
      <c r="R204" s="81">
        <v>0</v>
      </c>
      <c r="S204" s="81">
        <v>0</v>
      </c>
      <c r="T204" s="81">
        <v>0</v>
      </c>
      <c r="U204" s="81">
        <v>0</v>
      </c>
      <c r="V204" s="81">
        <v>0</v>
      </c>
      <c r="W204" s="81">
        <v>2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1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1">
        <v>0</v>
      </c>
      <c r="AJ204" s="81">
        <v>0</v>
      </c>
      <c r="AK204" s="81">
        <v>0</v>
      </c>
      <c r="AL204" s="81">
        <v>0</v>
      </c>
      <c r="AM204" s="81">
        <v>0</v>
      </c>
      <c r="AN204" s="81">
        <v>0</v>
      </c>
      <c r="AO204" s="81">
        <v>0</v>
      </c>
      <c r="AP204" s="81">
        <v>0</v>
      </c>
      <c r="AQ204" s="81">
        <v>0</v>
      </c>
      <c r="AR204" s="81">
        <v>0</v>
      </c>
      <c r="AS204" s="81">
        <v>0</v>
      </c>
      <c r="AT204" s="81">
        <v>0</v>
      </c>
      <c r="AU204" s="81"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0</v>
      </c>
      <c r="BA204" s="81">
        <v>0</v>
      </c>
      <c r="BB204" s="81">
        <v>0</v>
      </c>
      <c r="BC204" s="81">
        <v>0</v>
      </c>
      <c r="BD204" s="81">
        <v>0</v>
      </c>
      <c r="BE204" s="81">
        <v>0</v>
      </c>
      <c r="BF204" s="81">
        <v>0</v>
      </c>
      <c r="BG204" s="81">
        <v>0</v>
      </c>
      <c r="BH204" s="81">
        <v>0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0</v>
      </c>
      <c r="BY204" s="81">
        <v>0</v>
      </c>
      <c r="BZ204" s="81">
        <v>0</v>
      </c>
      <c r="CA204" s="81"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0</v>
      </c>
      <c r="CI204" s="81">
        <v>0</v>
      </c>
      <c r="CJ204" s="81">
        <v>0</v>
      </c>
      <c r="CK204" s="81">
        <v>0</v>
      </c>
      <c r="CL204" s="81">
        <v>1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5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2</v>
      </c>
      <c r="DG204" s="81">
        <v>0</v>
      </c>
      <c r="DH204" s="81">
        <v>0</v>
      </c>
      <c r="DI204" s="81">
        <v>0</v>
      </c>
      <c r="DJ204" s="81">
        <v>0</v>
      </c>
      <c r="DK204" s="81">
        <v>0</v>
      </c>
      <c r="DL204" s="81">
        <v>0</v>
      </c>
      <c r="DM204" s="81">
        <v>0</v>
      </c>
      <c r="DN204" s="81">
        <v>0</v>
      </c>
      <c r="DO204" s="81">
        <v>0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</row>
    <row r="205" spans="1:127" x14ac:dyDescent="0.25">
      <c r="A205" s="58" t="s">
        <v>837</v>
      </c>
      <c r="B205" s="58" t="s">
        <v>838</v>
      </c>
      <c r="C205" s="58" t="s">
        <v>839</v>
      </c>
      <c r="D205" s="59">
        <v>42100</v>
      </c>
      <c r="E205" s="59" t="str">
        <f>VLOOKUP(C205,Data_PulledFromUniProt!$B$2:$E$782,4,FALSE)</f>
        <v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v>
      </c>
      <c r="F205" s="58">
        <v>6.39</v>
      </c>
      <c r="G205" s="81">
        <v>0</v>
      </c>
      <c r="H205" s="81">
        <v>0</v>
      </c>
      <c r="I205" s="81">
        <v>0</v>
      </c>
      <c r="J205" s="81">
        <v>0</v>
      </c>
      <c r="K205" s="81">
        <v>0</v>
      </c>
      <c r="L205" s="81">
        <v>0</v>
      </c>
      <c r="M205" s="81">
        <v>0</v>
      </c>
      <c r="N205" s="81">
        <v>0</v>
      </c>
      <c r="O205" s="81">
        <v>0</v>
      </c>
      <c r="P205" s="81">
        <v>0</v>
      </c>
      <c r="Q205" s="81">
        <v>0</v>
      </c>
      <c r="R205" s="81">
        <v>0</v>
      </c>
      <c r="S205" s="81">
        <v>0</v>
      </c>
      <c r="T205" s="81">
        <v>0</v>
      </c>
      <c r="U205" s="81">
        <v>0</v>
      </c>
      <c r="V205" s="81">
        <v>0</v>
      </c>
      <c r="W205" s="81">
        <v>0</v>
      </c>
      <c r="X205" s="81">
        <v>6</v>
      </c>
      <c r="Y205" s="81">
        <v>0</v>
      </c>
      <c r="Z205" s="81">
        <v>0</v>
      </c>
      <c r="AA205" s="81">
        <v>0</v>
      </c>
      <c r="AB205" s="81">
        <v>0</v>
      </c>
      <c r="AC205" s="81">
        <v>0</v>
      </c>
      <c r="AD205" s="81">
        <v>0</v>
      </c>
      <c r="AE205" s="81">
        <v>0</v>
      </c>
      <c r="AF205" s="81">
        <v>0</v>
      </c>
      <c r="AG205" s="81">
        <v>0</v>
      </c>
      <c r="AH205" s="81">
        <v>0</v>
      </c>
      <c r="AI205" s="81">
        <v>0</v>
      </c>
      <c r="AJ205" s="81">
        <v>0</v>
      </c>
      <c r="AK205" s="81">
        <v>0</v>
      </c>
      <c r="AL205" s="81">
        <v>0</v>
      </c>
      <c r="AM205" s="81">
        <v>0</v>
      </c>
      <c r="AN205" s="81">
        <v>0</v>
      </c>
      <c r="AO205" s="81">
        <v>0</v>
      </c>
      <c r="AP205" s="81">
        <v>0</v>
      </c>
      <c r="AQ205" s="81">
        <v>0</v>
      </c>
      <c r="AR205" s="81">
        <v>0</v>
      </c>
      <c r="AS205" s="81">
        <v>0.5</v>
      </c>
      <c r="AT205" s="81">
        <v>0</v>
      </c>
      <c r="AU205" s="81">
        <v>0</v>
      </c>
      <c r="AV205" s="81">
        <v>0</v>
      </c>
      <c r="AW205" s="81">
        <v>0</v>
      </c>
      <c r="AX205" s="81">
        <v>0</v>
      </c>
      <c r="AY205" s="81">
        <v>0</v>
      </c>
      <c r="AZ205" s="81">
        <v>0</v>
      </c>
      <c r="BA205" s="81">
        <v>0</v>
      </c>
      <c r="BB205" s="81">
        <v>0</v>
      </c>
      <c r="BC205" s="81">
        <v>0</v>
      </c>
      <c r="BD205" s="81">
        <v>0</v>
      </c>
      <c r="BE205" s="81">
        <v>0</v>
      </c>
      <c r="BF205" s="81">
        <v>0</v>
      </c>
      <c r="BG205" s="81">
        <v>0</v>
      </c>
      <c r="BH205" s="81">
        <v>0</v>
      </c>
      <c r="BI205" s="81">
        <v>15</v>
      </c>
      <c r="BJ205" s="81">
        <v>3</v>
      </c>
      <c r="BK205" s="81">
        <v>0</v>
      </c>
      <c r="BL205" s="81">
        <v>0</v>
      </c>
      <c r="BM205" s="81">
        <v>3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0</v>
      </c>
      <c r="BY205" s="81">
        <v>0</v>
      </c>
      <c r="BZ205" s="81">
        <v>0</v>
      </c>
      <c r="CA205" s="81"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0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1</v>
      </c>
    </row>
    <row r="206" spans="1:127" x14ac:dyDescent="0.25">
      <c r="A206" s="58" t="s">
        <v>840</v>
      </c>
      <c r="B206" s="58" t="s">
        <v>841</v>
      </c>
      <c r="C206" s="58" t="s">
        <v>842</v>
      </c>
      <c r="D206" s="59">
        <v>88700</v>
      </c>
      <c r="E206" s="59" t="str">
        <f>VLOOKUP(C206,Data_PulledFromUniProt!$B$2:$E$782,4,FALSE)</f>
        <v>MQHTGNCETLIVNSCFGSTCARSIPVFIDSCDLTAEVSRDEETRLARSMPVVLEKIESIIEKIFQTSGPNIVHDKDRAKIALCRLLLGPVAVPCFCEEWDTNDYLSKSGCKCIGPILYIHTSRCRCSDIPVFKFSIMKDYYASHVFRGLLSLKEWNTHLPNVLCTCELSMSDRYVATVYPKQNSIYLEYYPYFLCYLCRHLTVIEIEQCTNDLISLLGPKVAQRVIIHFKLLFGFRHKPHIGTVDSWFWENFFMLELHKLWLTVVKHNRVTTDFFNVVYEKIQNYKQYAIKTLRMSSKAVPAIQRLCLAKFKQQLLYLNIKVTVKKNKREMCLNGFVYGKTLYVVESSQLIFRNLLLLYYDYSLPDECKTNEENVLTAHYIRVISRLSFKRSRSALPPGVRPDFIFVAQQPKRKELPNVPGGIDFAEITSVRHGAVTLNAFNTNKVMNLKATISKRANFVYHRIPKTMTHSFVMYKHTFKEPAFTVSTFVSNDDLDMSSLNINIRGPYCDFLYALGVYKMHVSIRDLFLPAFVCNSNNSVDLQGLENQDVVRNRKKKVYWITNFPCMISNANKVNVGWFKAGTGIIPRVSGEDLQNVLLQELNNVREIPGLVFDMDLHQLLVLLEQRNLHQIPFLVKQFLIFLRLGLLMGYGHSRRNKVHDIMLHLISNGLFDFNKNSVANTKIKHGCALVGTRLANNVPKIIARQKKMKLDHMGRNANSLAVLRFIVKSGEQKNKTVFIKLLEYLAETSTAINTRNEVARLLQTLTAKVKT</v>
      </c>
      <c r="F206" s="58">
        <v>9.92</v>
      </c>
      <c r="G206" s="81">
        <v>0</v>
      </c>
      <c r="H206" s="81">
        <v>0</v>
      </c>
      <c r="I206" s="81">
        <v>0</v>
      </c>
      <c r="J206" s="81">
        <v>0</v>
      </c>
      <c r="K206" s="81">
        <v>0</v>
      </c>
      <c r="L206" s="81">
        <v>0</v>
      </c>
      <c r="M206" s="81">
        <v>0</v>
      </c>
      <c r="N206" s="81">
        <v>0</v>
      </c>
      <c r="O206" s="81">
        <v>0</v>
      </c>
      <c r="P206" s="81">
        <v>0</v>
      </c>
      <c r="Q206" s="81">
        <v>0</v>
      </c>
      <c r="R206" s="81">
        <v>0</v>
      </c>
      <c r="S206" s="81">
        <v>0</v>
      </c>
      <c r="T206" s="81">
        <v>0</v>
      </c>
      <c r="U206" s="81">
        <v>0</v>
      </c>
      <c r="V206" s="81">
        <v>0</v>
      </c>
      <c r="W206" s="81">
        <v>0</v>
      </c>
      <c r="X206" s="81">
        <v>0</v>
      </c>
      <c r="Y206" s="81">
        <v>0</v>
      </c>
      <c r="Z206" s="81">
        <v>0</v>
      </c>
      <c r="AA206" s="81">
        <v>0</v>
      </c>
      <c r="AB206" s="81">
        <v>0</v>
      </c>
      <c r="AC206" s="81">
        <v>0</v>
      </c>
      <c r="AD206" s="81">
        <v>0</v>
      </c>
      <c r="AE206" s="81">
        <v>0</v>
      </c>
      <c r="AF206" s="81">
        <v>0</v>
      </c>
      <c r="AG206" s="81">
        <v>0</v>
      </c>
      <c r="AH206" s="81">
        <v>0</v>
      </c>
      <c r="AI206" s="81">
        <v>0</v>
      </c>
      <c r="AJ206" s="81">
        <v>0</v>
      </c>
      <c r="AK206" s="81">
        <v>0</v>
      </c>
      <c r="AL206" s="81">
        <v>0</v>
      </c>
      <c r="AM206" s="81">
        <v>0</v>
      </c>
      <c r="AN206" s="81">
        <v>0</v>
      </c>
      <c r="AO206" s="81">
        <v>0</v>
      </c>
      <c r="AP206" s="81">
        <v>0</v>
      </c>
      <c r="AQ206" s="81">
        <v>0</v>
      </c>
      <c r="AR206" s="81">
        <v>0</v>
      </c>
      <c r="AS206" s="81">
        <v>0</v>
      </c>
      <c r="AT206" s="81">
        <v>0</v>
      </c>
      <c r="AU206" s="81">
        <v>0</v>
      </c>
      <c r="AV206" s="81">
        <v>0</v>
      </c>
      <c r="AW206" s="81">
        <v>0</v>
      </c>
      <c r="AX206" s="81">
        <v>0</v>
      </c>
      <c r="AY206" s="81">
        <v>2</v>
      </c>
      <c r="AZ206" s="81">
        <v>0</v>
      </c>
      <c r="BA206" s="81">
        <v>0</v>
      </c>
      <c r="BB206" s="81">
        <v>0</v>
      </c>
      <c r="BC206" s="81">
        <v>0</v>
      </c>
      <c r="BD206" s="81">
        <v>0</v>
      </c>
      <c r="BE206" s="81">
        <v>0</v>
      </c>
      <c r="BF206" s="81">
        <v>0</v>
      </c>
      <c r="BG206" s="81">
        <v>0</v>
      </c>
      <c r="BH206" s="81">
        <v>0</v>
      </c>
      <c r="BI206" s="81">
        <v>0</v>
      </c>
      <c r="BJ206" s="81">
        <v>0</v>
      </c>
      <c r="BK206" s="81">
        <v>0</v>
      </c>
      <c r="BL206" s="81">
        <v>0</v>
      </c>
      <c r="BM206" s="81">
        <v>0</v>
      </c>
      <c r="BN206" s="81">
        <v>0</v>
      </c>
      <c r="BO206" s="81">
        <v>0</v>
      </c>
      <c r="BP206" s="81">
        <v>0</v>
      </c>
      <c r="BQ206" s="81">
        <v>2</v>
      </c>
      <c r="BR206" s="81">
        <v>0</v>
      </c>
      <c r="BS206" s="81">
        <v>0</v>
      </c>
      <c r="BT206" s="81">
        <v>0</v>
      </c>
      <c r="BU206" s="81">
        <v>0</v>
      </c>
      <c r="BV206" s="81">
        <v>0</v>
      </c>
      <c r="BW206" s="81">
        <v>0</v>
      </c>
      <c r="BX206" s="81">
        <v>0</v>
      </c>
      <c r="BY206" s="81">
        <v>0</v>
      </c>
      <c r="BZ206" s="81">
        <v>2</v>
      </c>
      <c r="CA206" s="81"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0</v>
      </c>
      <c r="CI206" s="81">
        <v>0</v>
      </c>
      <c r="CJ206" s="81">
        <v>2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0</v>
      </c>
      <c r="CR206" s="81">
        <v>0</v>
      </c>
      <c r="CS206" s="81">
        <v>1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3</v>
      </c>
      <c r="DA206" s="81">
        <v>0</v>
      </c>
      <c r="DB206" s="81">
        <v>0</v>
      </c>
      <c r="DC206" s="81">
        <v>0</v>
      </c>
      <c r="DD206" s="81">
        <v>0</v>
      </c>
      <c r="DE206" s="81">
        <v>0</v>
      </c>
      <c r="DF206" s="81">
        <v>0</v>
      </c>
      <c r="DG206" s="81">
        <v>1</v>
      </c>
      <c r="DH206" s="81">
        <v>0</v>
      </c>
      <c r="DI206" s="81">
        <v>0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</row>
    <row r="207" spans="1:127" x14ac:dyDescent="0.25">
      <c r="A207" s="58" t="s">
        <v>843</v>
      </c>
      <c r="B207" s="58" t="s">
        <v>844</v>
      </c>
      <c r="C207" s="58" t="s">
        <v>845</v>
      </c>
      <c r="D207" s="59">
        <v>120000</v>
      </c>
      <c r="E207" s="59" t="str">
        <f>VLOOKUP(C207,Data_PulledFromUniProt!$B$2:$E$782,4,FALSE)</f>
        <v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v>
      </c>
      <c r="F207" s="58">
        <v>8.4600000000000009</v>
      </c>
      <c r="G207" s="81">
        <v>0</v>
      </c>
      <c r="H207" s="81">
        <v>0</v>
      </c>
      <c r="I207" s="81">
        <v>0</v>
      </c>
      <c r="J207" s="81">
        <v>0</v>
      </c>
      <c r="K207" s="81">
        <v>0</v>
      </c>
      <c r="L207" s="81">
        <v>0</v>
      </c>
      <c r="M207" s="81">
        <v>0</v>
      </c>
      <c r="N207" s="81">
        <v>0</v>
      </c>
      <c r="O207" s="81">
        <v>0</v>
      </c>
      <c r="P207" s="81">
        <v>0</v>
      </c>
      <c r="Q207" s="81">
        <v>0</v>
      </c>
      <c r="R207" s="81">
        <v>0</v>
      </c>
      <c r="S207" s="81">
        <v>0</v>
      </c>
      <c r="T207" s="81">
        <v>0</v>
      </c>
      <c r="U207" s="81">
        <v>0</v>
      </c>
      <c r="V207" s="81">
        <v>0</v>
      </c>
      <c r="W207" s="81">
        <v>0</v>
      </c>
      <c r="X207" s="81">
        <v>0</v>
      </c>
      <c r="Y207" s="81">
        <v>0</v>
      </c>
      <c r="Z207" s="81">
        <v>0</v>
      </c>
      <c r="AA207" s="81">
        <v>0</v>
      </c>
      <c r="AB207" s="81">
        <v>0</v>
      </c>
      <c r="AC207" s="81">
        <v>0</v>
      </c>
      <c r="AD207" s="81">
        <v>0</v>
      </c>
      <c r="AE207" s="81">
        <v>0</v>
      </c>
      <c r="AF207" s="81">
        <v>0</v>
      </c>
      <c r="AG207" s="81">
        <v>0</v>
      </c>
      <c r="AH207" s="81">
        <v>0</v>
      </c>
      <c r="AI207" s="81">
        <v>0</v>
      </c>
      <c r="AJ207" s="81">
        <v>0</v>
      </c>
      <c r="AK207" s="81">
        <v>0</v>
      </c>
      <c r="AL207" s="81">
        <v>0</v>
      </c>
      <c r="AM207" s="81">
        <v>0</v>
      </c>
      <c r="AN207" s="81">
        <v>0</v>
      </c>
      <c r="AO207" s="81">
        <v>0</v>
      </c>
      <c r="AP207" s="81">
        <v>0</v>
      </c>
      <c r="AQ207" s="81">
        <v>0</v>
      </c>
      <c r="AR207" s="81">
        <v>0</v>
      </c>
      <c r="AS207" s="81">
        <v>0</v>
      </c>
      <c r="AT207" s="81">
        <v>0</v>
      </c>
      <c r="AU207" s="81">
        <v>0</v>
      </c>
      <c r="AV207" s="81">
        <v>0</v>
      </c>
      <c r="AW207" s="81">
        <v>0</v>
      </c>
      <c r="AX207" s="81">
        <v>0</v>
      </c>
      <c r="AY207" s="81">
        <v>1</v>
      </c>
      <c r="AZ207" s="81">
        <v>0</v>
      </c>
      <c r="BA207" s="81">
        <v>0</v>
      </c>
      <c r="BB207" s="81">
        <v>0</v>
      </c>
      <c r="BC207" s="81">
        <v>0</v>
      </c>
      <c r="BD207" s="81">
        <v>0</v>
      </c>
      <c r="BE207" s="81">
        <v>0</v>
      </c>
      <c r="BF207" s="81">
        <v>0</v>
      </c>
      <c r="BG207" s="81">
        <v>0</v>
      </c>
      <c r="BH207" s="81">
        <v>0</v>
      </c>
      <c r="BI207" s="81">
        <v>0</v>
      </c>
      <c r="BJ207" s="81">
        <v>1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0</v>
      </c>
      <c r="BR207" s="81">
        <v>0</v>
      </c>
      <c r="BS207" s="81">
        <v>0</v>
      </c>
      <c r="BT207" s="81">
        <v>0</v>
      </c>
      <c r="BU207" s="81">
        <v>0</v>
      </c>
      <c r="BV207" s="81">
        <v>0</v>
      </c>
      <c r="BW207" s="81">
        <v>0</v>
      </c>
      <c r="BX207" s="81">
        <v>0</v>
      </c>
      <c r="BY207" s="81">
        <v>0</v>
      </c>
      <c r="BZ207" s="81">
        <v>0</v>
      </c>
      <c r="CA207" s="81">
        <v>0</v>
      </c>
      <c r="CB207" s="81">
        <v>0</v>
      </c>
      <c r="CC207" s="81">
        <v>0</v>
      </c>
      <c r="CD207" s="81">
        <v>0</v>
      </c>
      <c r="CE207" s="81">
        <v>0</v>
      </c>
      <c r="CF207" s="81">
        <v>0</v>
      </c>
      <c r="CG207" s="81">
        <v>0</v>
      </c>
      <c r="CH207" s="81">
        <v>0</v>
      </c>
      <c r="CI207" s="81">
        <v>0</v>
      </c>
      <c r="CJ207" s="81">
        <v>2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3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0</v>
      </c>
      <c r="DG207" s="81">
        <v>0</v>
      </c>
      <c r="DH207" s="81">
        <v>0</v>
      </c>
      <c r="DI207" s="81">
        <v>0</v>
      </c>
      <c r="DJ207" s="81">
        <v>0</v>
      </c>
      <c r="DK207" s="81">
        <v>0</v>
      </c>
      <c r="DL207" s="81">
        <v>0</v>
      </c>
      <c r="DM207" s="81">
        <v>0</v>
      </c>
      <c r="DN207" s="81">
        <v>0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</row>
    <row r="208" spans="1:127" x14ac:dyDescent="0.25">
      <c r="A208" s="58" t="s">
        <v>846</v>
      </c>
      <c r="B208" s="58" t="s">
        <v>847</v>
      </c>
      <c r="C208" s="58" t="s">
        <v>848</v>
      </c>
      <c r="D208" s="59">
        <v>32900</v>
      </c>
      <c r="E208" s="59" t="str">
        <f>VLOOKUP(C208,Data_PulledFromUniProt!$B$2:$E$782,4,FALSE)</f>
        <v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v>
      </c>
      <c r="F208" s="58">
        <v>6.39</v>
      </c>
      <c r="G208" s="81">
        <v>0</v>
      </c>
      <c r="H208" s="81">
        <v>0</v>
      </c>
      <c r="I208" s="81">
        <v>0</v>
      </c>
      <c r="J208" s="81">
        <v>0</v>
      </c>
      <c r="K208" s="81">
        <v>0</v>
      </c>
      <c r="L208" s="81">
        <v>2</v>
      </c>
      <c r="M208" s="81">
        <v>0</v>
      </c>
      <c r="N208" s="81">
        <v>0</v>
      </c>
      <c r="O208" s="81">
        <v>0</v>
      </c>
      <c r="P208" s="81">
        <v>0</v>
      </c>
      <c r="Q208" s="81">
        <v>0</v>
      </c>
      <c r="R208" s="81">
        <v>0</v>
      </c>
      <c r="S208" s="81">
        <v>0</v>
      </c>
      <c r="T208" s="81">
        <v>0</v>
      </c>
      <c r="U208" s="81">
        <v>0</v>
      </c>
      <c r="V208" s="81">
        <v>0</v>
      </c>
      <c r="W208" s="81">
        <v>0</v>
      </c>
      <c r="X208" s="81">
        <v>0</v>
      </c>
      <c r="Y208" s="81">
        <v>0</v>
      </c>
      <c r="Z208" s="81">
        <v>3</v>
      </c>
      <c r="AA208" s="81">
        <v>0</v>
      </c>
      <c r="AB208" s="81">
        <v>0</v>
      </c>
      <c r="AC208" s="81">
        <v>0</v>
      </c>
      <c r="AD208" s="81">
        <v>0</v>
      </c>
      <c r="AE208" s="81">
        <v>0</v>
      </c>
      <c r="AF208" s="81">
        <v>0</v>
      </c>
      <c r="AG208" s="81">
        <v>0</v>
      </c>
      <c r="AH208" s="81">
        <v>0</v>
      </c>
      <c r="AI208" s="81">
        <v>0</v>
      </c>
      <c r="AJ208" s="81">
        <v>0</v>
      </c>
      <c r="AK208" s="81">
        <v>0</v>
      </c>
      <c r="AL208" s="81">
        <v>0</v>
      </c>
      <c r="AM208" s="81">
        <v>0</v>
      </c>
      <c r="AN208" s="81">
        <v>0</v>
      </c>
      <c r="AO208" s="81">
        <v>0</v>
      </c>
      <c r="AP208" s="81">
        <v>0</v>
      </c>
      <c r="AQ208" s="81">
        <v>0</v>
      </c>
      <c r="AR208" s="81">
        <v>0</v>
      </c>
      <c r="AS208" s="81">
        <v>0</v>
      </c>
      <c r="AT208" s="81">
        <v>0</v>
      </c>
      <c r="AU208" s="81"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4</v>
      </c>
      <c r="BA208" s="81">
        <v>0</v>
      </c>
      <c r="BB208" s="81">
        <v>0</v>
      </c>
      <c r="BC208" s="81">
        <v>0</v>
      </c>
      <c r="BD208" s="81">
        <v>0</v>
      </c>
      <c r="BE208" s="81">
        <v>0</v>
      </c>
      <c r="BF208" s="81">
        <v>0</v>
      </c>
      <c r="BG208" s="81">
        <v>0</v>
      </c>
      <c r="BH208" s="81">
        <v>5</v>
      </c>
      <c r="BI208" s="81">
        <v>4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0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0</v>
      </c>
      <c r="BX208" s="81">
        <v>0</v>
      </c>
      <c r="BY208" s="81">
        <v>0</v>
      </c>
      <c r="BZ208" s="81">
        <v>0</v>
      </c>
      <c r="CA208" s="81">
        <v>0</v>
      </c>
      <c r="CB208" s="81">
        <v>0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0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2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0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3</v>
      </c>
      <c r="DW208" s="81">
        <v>0</v>
      </c>
    </row>
    <row r="209" spans="1:127" x14ac:dyDescent="0.25">
      <c r="A209" s="58" t="s">
        <v>849</v>
      </c>
      <c r="B209" s="58" t="s">
        <v>850</v>
      </c>
      <c r="C209" s="58" t="s">
        <v>851</v>
      </c>
      <c r="D209" s="59">
        <v>36900</v>
      </c>
      <c r="E209" s="59" t="str">
        <f>VLOOKUP(C209,Data_PulledFromUniProt!$B$2:$E$782,4,FALSE)</f>
        <v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v>
      </c>
      <c r="F209" s="58">
        <v>9.31</v>
      </c>
      <c r="G209" s="81">
        <v>2</v>
      </c>
      <c r="H209" s="81">
        <v>0</v>
      </c>
      <c r="I209" s="81">
        <v>2</v>
      </c>
      <c r="J209" s="81">
        <v>0</v>
      </c>
      <c r="K209" s="81">
        <v>0</v>
      </c>
      <c r="L209" s="81">
        <v>0</v>
      </c>
      <c r="M209" s="81">
        <v>0</v>
      </c>
      <c r="N209" s="81">
        <v>0</v>
      </c>
      <c r="O209" s="81">
        <v>0</v>
      </c>
      <c r="P209" s="81">
        <v>0</v>
      </c>
      <c r="Q209" s="81">
        <v>0</v>
      </c>
      <c r="R209" s="81">
        <v>0</v>
      </c>
      <c r="S209" s="81">
        <v>0</v>
      </c>
      <c r="T209" s="81">
        <v>0</v>
      </c>
      <c r="U209" s="81">
        <v>0</v>
      </c>
      <c r="V209" s="81">
        <v>0</v>
      </c>
      <c r="W209" s="81">
        <v>0</v>
      </c>
      <c r="X209" s="81">
        <v>0</v>
      </c>
      <c r="Y209" s="81">
        <v>0</v>
      </c>
      <c r="Z209" s="81">
        <v>0</v>
      </c>
      <c r="AA209" s="81">
        <v>0</v>
      </c>
      <c r="AB209" s="81">
        <v>0</v>
      </c>
      <c r="AC209" s="81">
        <v>2</v>
      </c>
      <c r="AD209" s="81">
        <v>0</v>
      </c>
      <c r="AE209" s="81">
        <v>2</v>
      </c>
      <c r="AF209" s="81">
        <v>0</v>
      </c>
      <c r="AG209" s="81">
        <v>0</v>
      </c>
      <c r="AH209" s="81">
        <v>6</v>
      </c>
      <c r="AI209" s="81">
        <v>0</v>
      </c>
      <c r="AJ209" s="81">
        <v>0</v>
      </c>
      <c r="AK209" s="81">
        <v>0</v>
      </c>
      <c r="AL209" s="81">
        <v>0</v>
      </c>
      <c r="AM209" s="81">
        <v>0</v>
      </c>
      <c r="AN209" s="81">
        <v>0</v>
      </c>
      <c r="AO209" s="81">
        <v>0</v>
      </c>
      <c r="AP209" s="81">
        <v>0</v>
      </c>
      <c r="AQ209" s="81">
        <v>0</v>
      </c>
      <c r="AR209" s="81">
        <v>0</v>
      </c>
      <c r="AS209" s="81">
        <v>0</v>
      </c>
      <c r="AT209" s="81">
        <v>0</v>
      </c>
      <c r="AU209" s="81">
        <v>0</v>
      </c>
      <c r="AV209" s="81">
        <v>0</v>
      </c>
      <c r="AW209" s="81">
        <v>0</v>
      </c>
      <c r="AX209" s="81">
        <v>3</v>
      </c>
      <c r="AY209" s="81">
        <v>0</v>
      </c>
      <c r="AZ209" s="81">
        <v>0</v>
      </c>
      <c r="BA209" s="81">
        <v>0</v>
      </c>
      <c r="BB209" s="81">
        <v>0</v>
      </c>
      <c r="BC209" s="81">
        <v>0</v>
      </c>
      <c r="BD209" s="81">
        <v>0</v>
      </c>
      <c r="BE209" s="81">
        <v>0</v>
      </c>
      <c r="BF209" s="81">
        <v>0</v>
      </c>
      <c r="BG209" s="81">
        <v>0</v>
      </c>
      <c r="BH209" s="81">
        <v>0</v>
      </c>
      <c r="BI209" s="81">
        <v>0</v>
      </c>
      <c r="BJ209" s="81">
        <v>0</v>
      </c>
      <c r="BK209" s="81">
        <v>3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0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</v>
      </c>
      <c r="BX209" s="81">
        <v>0</v>
      </c>
      <c r="BY209" s="81">
        <v>0</v>
      </c>
      <c r="BZ209" s="81">
        <v>0</v>
      </c>
      <c r="CA209" s="81">
        <v>0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0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0</v>
      </c>
      <c r="DJ209" s="81">
        <v>0</v>
      </c>
      <c r="DK209" s="81">
        <v>0</v>
      </c>
      <c r="DL209" s="81">
        <v>0</v>
      </c>
      <c r="DM209" s="81">
        <v>0</v>
      </c>
      <c r="DN209" s="81">
        <v>1</v>
      </c>
      <c r="DO209" s="81">
        <v>0</v>
      </c>
      <c r="DP209" s="81">
        <v>0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</row>
    <row r="210" spans="1:127" x14ac:dyDescent="0.25">
      <c r="A210" s="58" t="s">
        <v>852</v>
      </c>
      <c r="B210" s="58" t="s">
        <v>853</v>
      </c>
      <c r="C210" s="58" t="s">
        <v>854</v>
      </c>
      <c r="D210" s="59">
        <v>12100</v>
      </c>
      <c r="E210" s="59" t="e">
        <f>VLOOKUP(C210,Data_PulledFromUniProt!$B$2:$E$782,4,FALSE)</f>
        <v>#N/A</v>
      </c>
      <c r="F210" s="58">
        <v>5.79</v>
      </c>
      <c r="G210" s="81">
        <v>0</v>
      </c>
      <c r="H210" s="81">
        <v>0</v>
      </c>
      <c r="I210" s="81">
        <v>0</v>
      </c>
      <c r="J210" s="81">
        <v>0</v>
      </c>
      <c r="K210" s="81">
        <v>0</v>
      </c>
      <c r="L210" s="81">
        <v>0</v>
      </c>
      <c r="M210" s="81">
        <v>0</v>
      </c>
      <c r="N210" s="81">
        <v>0</v>
      </c>
      <c r="O210" s="81">
        <v>0</v>
      </c>
      <c r="P210" s="81">
        <v>0</v>
      </c>
      <c r="Q210" s="81">
        <v>0</v>
      </c>
      <c r="R210" s="81">
        <v>0</v>
      </c>
      <c r="S210" s="81">
        <v>0</v>
      </c>
      <c r="T210" s="81">
        <v>0</v>
      </c>
      <c r="U210" s="81">
        <v>0</v>
      </c>
      <c r="V210" s="81">
        <v>0</v>
      </c>
      <c r="W210" s="81">
        <v>0</v>
      </c>
      <c r="X210" s="81">
        <v>0</v>
      </c>
      <c r="Y210" s="81">
        <v>0</v>
      </c>
      <c r="Z210" s="81">
        <v>0</v>
      </c>
      <c r="AA210" s="81">
        <v>0</v>
      </c>
      <c r="AB210" s="81">
        <v>0</v>
      </c>
      <c r="AC210" s="81">
        <v>0</v>
      </c>
      <c r="AD210" s="81">
        <v>0</v>
      </c>
      <c r="AE210" s="81">
        <v>0</v>
      </c>
      <c r="AF210" s="81">
        <v>0</v>
      </c>
      <c r="AG210" s="81">
        <v>0</v>
      </c>
      <c r="AH210" s="81">
        <v>0</v>
      </c>
      <c r="AI210" s="81">
        <v>0</v>
      </c>
      <c r="AJ210" s="81">
        <v>0</v>
      </c>
      <c r="AK210" s="81">
        <v>0</v>
      </c>
      <c r="AL210" s="81">
        <v>0</v>
      </c>
      <c r="AM210" s="81">
        <v>0</v>
      </c>
      <c r="AN210" s="81">
        <v>0</v>
      </c>
      <c r="AO210" s="81">
        <v>0</v>
      </c>
      <c r="AP210" s="81">
        <v>0</v>
      </c>
      <c r="AQ210" s="81">
        <v>0</v>
      </c>
      <c r="AR210" s="81">
        <v>0</v>
      </c>
      <c r="AS210" s="81">
        <v>0</v>
      </c>
      <c r="AT210" s="81">
        <v>0</v>
      </c>
      <c r="AU210" s="81"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0</v>
      </c>
      <c r="BA210" s="81">
        <v>0</v>
      </c>
      <c r="BB210" s="81">
        <v>0</v>
      </c>
      <c r="BC210" s="81">
        <v>0</v>
      </c>
      <c r="BD210" s="81">
        <v>0</v>
      </c>
      <c r="BE210" s="81">
        <v>0</v>
      </c>
      <c r="BF210" s="81">
        <v>0</v>
      </c>
      <c r="BG210" s="81">
        <v>0</v>
      </c>
      <c r="BH210" s="81">
        <v>0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0</v>
      </c>
      <c r="BW210" s="81">
        <v>0</v>
      </c>
      <c r="BX210" s="81">
        <v>0</v>
      </c>
      <c r="BY210" s="81">
        <v>0</v>
      </c>
      <c r="BZ210" s="81">
        <v>0</v>
      </c>
      <c r="CA210" s="81"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0</v>
      </c>
      <c r="DF210" s="81">
        <v>0</v>
      </c>
      <c r="DG210" s="81">
        <v>0</v>
      </c>
      <c r="DH210" s="81">
        <v>0</v>
      </c>
      <c r="DI210" s="81">
        <v>1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1</v>
      </c>
      <c r="DP210" s="81">
        <v>1</v>
      </c>
      <c r="DQ210" s="81">
        <v>0</v>
      </c>
      <c r="DR210" s="81">
        <v>1</v>
      </c>
      <c r="DS210" s="81">
        <v>0</v>
      </c>
      <c r="DT210" s="81">
        <v>1</v>
      </c>
      <c r="DU210" s="81">
        <v>1</v>
      </c>
      <c r="DV210" s="81">
        <v>1</v>
      </c>
      <c r="DW210" s="81">
        <v>0</v>
      </c>
    </row>
    <row r="211" spans="1:127" x14ac:dyDescent="0.25">
      <c r="A211" s="58" t="s">
        <v>855</v>
      </c>
      <c r="B211" s="58" t="s">
        <v>856</v>
      </c>
      <c r="C211" s="58" t="s">
        <v>857</v>
      </c>
      <c r="D211" s="59">
        <v>39600</v>
      </c>
      <c r="E211" s="59" t="str">
        <f>VLOOKUP(C211,Data_PulledFromUniProt!$B$2:$E$782,4,FALSE)</f>
        <v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v>
      </c>
      <c r="F211" s="58">
        <v>10.14</v>
      </c>
      <c r="G211" s="81">
        <v>0</v>
      </c>
      <c r="H211" s="81">
        <v>0</v>
      </c>
      <c r="I211" s="81">
        <v>0</v>
      </c>
      <c r="J211" s="81">
        <v>0</v>
      </c>
      <c r="K211" s="81">
        <v>0</v>
      </c>
      <c r="L211" s="81">
        <v>0</v>
      </c>
      <c r="M211" s="81">
        <v>0</v>
      </c>
      <c r="N211" s="81">
        <v>0</v>
      </c>
      <c r="O211" s="81">
        <v>0</v>
      </c>
      <c r="P211" s="81">
        <v>0</v>
      </c>
      <c r="Q211" s="81">
        <v>0</v>
      </c>
      <c r="R211" s="81">
        <v>0</v>
      </c>
      <c r="S211" s="81">
        <v>0</v>
      </c>
      <c r="T211" s="81">
        <v>0</v>
      </c>
      <c r="U211" s="81">
        <v>0</v>
      </c>
      <c r="V211" s="81">
        <v>0</v>
      </c>
      <c r="W211" s="81">
        <v>0</v>
      </c>
      <c r="X211" s="81">
        <v>0</v>
      </c>
      <c r="Y211" s="81">
        <v>0</v>
      </c>
      <c r="Z211" s="81">
        <v>0</v>
      </c>
      <c r="AA211" s="81">
        <v>0</v>
      </c>
      <c r="AB211" s="81">
        <v>0</v>
      </c>
      <c r="AC211" s="81">
        <v>1</v>
      </c>
      <c r="AD211" s="81">
        <v>0</v>
      </c>
      <c r="AE211" s="81">
        <v>0</v>
      </c>
      <c r="AF211" s="81">
        <v>0</v>
      </c>
      <c r="AG211" s="81">
        <v>1</v>
      </c>
      <c r="AH211" s="81">
        <v>0</v>
      </c>
      <c r="AI211" s="81">
        <v>0</v>
      </c>
      <c r="AJ211" s="81">
        <v>0</v>
      </c>
      <c r="AK211" s="81">
        <v>0</v>
      </c>
      <c r="AL211" s="81">
        <v>0</v>
      </c>
      <c r="AM211" s="81">
        <v>0</v>
      </c>
      <c r="AN211" s="81">
        <v>0</v>
      </c>
      <c r="AO211" s="81">
        <v>0</v>
      </c>
      <c r="AP211" s="81">
        <v>0</v>
      </c>
      <c r="AQ211" s="81">
        <v>0</v>
      </c>
      <c r="AR211" s="81">
        <v>0</v>
      </c>
      <c r="AS211" s="81">
        <v>0.5</v>
      </c>
      <c r="AT211" s="81">
        <v>0</v>
      </c>
      <c r="AU211" s="81">
        <v>0</v>
      </c>
      <c r="AV211" s="81">
        <v>0</v>
      </c>
      <c r="AW211" s="81">
        <v>0</v>
      </c>
      <c r="AX211" s="81">
        <v>0</v>
      </c>
      <c r="AY211" s="81">
        <v>0</v>
      </c>
      <c r="AZ211" s="81">
        <v>0</v>
      </c>
      <c r="BA211" s="81">
        <v>0</v>
      </c>
      <c r="BB211" s="81">
        <v>0</v>
      </c>
      <c r="BC211" s="81">
        <v>0</v>
      </c>
      <c r="BD211" s="81">
        <v>0</v>
      </c>
      <c r="BE211" s="81">
        <v>0</v>
      </c>
      <c r="BF211" s="81">
        <v>0</v>
      </c>
      <c r="BG211" s="81">
        <v>0</v>
      </c>
      <c r="BH211" s="81">
        <v>0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0</v>
      </c>
      <c r="BR211" s="81">
        <v>0</v>
      </c>
      <c r="BS211" s="81">
        <v>0</v>
      </c>
      <c r="BT211" s="81">
        <v>0</v>
      </c>
      <c r="BU211" s="81">
        <v>0</v>
      </c>
      <c r="BV211" s="81">
        <v>0</v>
      </c>
      <c r="BW211" s="81">
        <v>0</v>
      </c>
      <c r="BX211" s="81">
        <v>0</v>
      </c>
      <c r="BY211" s="81">
        <v>0</v>
      </c>
      <c r="BZ211" s="81">
        <v>0</v>
      </c>
      <c r="CA211" s="81"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0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0</v>
      </c>
      <c r="DF211" s="81">
        <v>0</v>
      </c>
      <c r="DG211" s="81">
        <v>0</v>
      </c>
      <c r="DH211" s="81">
        <v>0</v>
      </c>
      <c r="DI211" s="81">
        <v>0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</row>
    <row r="212" spans="1:127" x14ac:dyDescent="0.25">
      <c r="A212" s="58" t="s">
        <v>858</v>
      </c>
      <c r="B212" s="58" t="s">
        <v>859</v>
      </c>
      <c r="C212" s="58" t="s">
        <v>860</v>
      </c>
      <c r="D212" s="59">
        <v>65300</v>
      </c>
      <c r="E212" s="59" t="str">
        <f>VLOOKUP(C212,Data_PulledFromUniProt!$B$2:$E$782,4,FALSE)</f>
        <v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v>
      </c>
      <c r="F212" s="58">
        <v>5.18</v>
      </c>
      <c r="G212" s="81">
        <v>0</v>
      </c>
      <c r="H212" s="81">
        <v>0</v>
      </c>
      <c r="I212" s="81">
        <v>0</v>
      </c>
      <c r="J212" s="81">
        <v>0</v>
      </c>
      <c r="K212" s="81">
        <v>0</v>
      </c>
      <c r="L212" s="81">
        <v>0</v>
      </c>
      <c r="M212" s="81">
        <v>0</v>
      </c>
      <c r="N212" s="81">
        <v>0</v>
      </c>
      <c r="O212" s="81">
        <v>0</v>
      </c>
      <c r="P212" s="81">
        <v>0</v>
      </c>
      <c r="Q212" s="81">
        <v>0</v>
      </c>
      <c r="R212" s="81">
        <v>0</v>
      </c>
      <c r="S212" s="81">
        <v>0</v>
      </c>
      <c r="T212" s="81">
        <v>0</v>
      </c>
      <c r="U212" s="81">
        <v>0</v>
      </c>
      <c r="V212" s="81">
        <v>0</v>
      </c>
      <c r="W212" s="81">
        <v>0</v>
      </c>
      <c r="X212" s="81">
        <v>0</v>
      </c>
      <c r="Y212" s="81">
        <v>0</v>
      </c>
      <c r="Z212" s="81">
        <v>0</v>
      </c>
      <c r="AA212" s="81">
        <v>0</v>
      </c>
      <c r="AB212" s="81">
        <v>0</v>
      </c>
      <c r="AC212" s="81">
        <v>0</v>
      </c>
      <c r="AD212" s="81">
        <v>0</v>
      </c>
      <c r="AE212" s="81">
        <v>0</v>
      </c>
      <c r="AF212" s="81">
        <v>0</v>
      </c>
      <c r="AG212" s="81">
        <v>0</v>
      </c>
      <c r="AH212" s="81">
        <v>0</v>
      </c>
      <c r="AI212" s="81">
        <v>0</v>
      </c>
      <c r="AJ212" s="81">
        <v>0</v>
      </c>
      <c r="AK212" s="81">
        <v>0</v>
      </c>
      <c r="AL212" s="81">
        <v>0</v>
      </c>
      <c r="AM212" s="81">
        <v>0</v>
      </c>
      <c r="AN212" s="81">
        <v>0</v>
      </c>
      <c r="AO212" s="81">
        <v>0</v>
      </c>
      <c r="AP212" s="81">
        <v>0</v>
      </c>
      <c r="AQ212" s="81">
        <v>11</v>
      </c>
      <c r="AR212" s="81">
        <v>0</v>
      </c>
      <c r="AS212" s="81">
        <v>0</v>
      </c>
      <c r="AT212" s="81">
        <v>0</v>
      </c>
      <c r="AU212" s="81"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0</v>
      </c>
      <c r="BA212" s="81">
        <v>0</v>
      </c>
      <c r="BB212" s="81">
        <v>0</v>
      </c>
      <c r="BC212" s="81">
        <v>0</v>
      </c>
      <c r="BD212" s="81">
        <v>0</v>
      </c>
      <c r="BE212" s="81">
        <v>0</v>
      </c>
      <c r="BF212" s="81">
        <v>0</v>
      </c>
      <c r="BG212" s="81">
        <v>4.5</v>
      </c>
      <c r="BH212" s="81">
        <v>0</v>
      </c>
      <c r="BI212" s="81">
        <v>80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0</v>
      </c>
      <c r="BR212" s="81">
        <v>0</v>
      </c>
      <c r="BS212" s="81">
        <v>0</v>
      </c>
      <c r="BT212" s="81">
        <v>0</v>
      </c>
      <c r="BU212" s="81">
        <v>0</v>
      </c>
      <c r="BV212" s="81">
        <v>0</v>
      </c>
      <c r="BW212" s="81">
        <v>0</v>
      </c>
      <c r="BX212" s="81">
        <v>0</v>
      </c>
      <c r="BY212" s="81">
        <v>0</v>
      </c>
      <c r="BZ212" s="81">
        <v>0</v>
      </c>
      <c r="CA212" s="81"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13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6</v>
      </c>
      <c r="CY212" s="81">
        <v>0</v>
      </c>
      <c r="CZ212" s="81">
        <v>0</v>
      </c>
      <c r="DA212" s="81">
        <v>0</v>
      </c>
      <c r="DB212" s="81">
        <v>0</v>
      </c>
      <c r="DC212" s="81">
        <v>0</v>
      </c>
      <c r="DD212" s="81">
        <v>0</v>
      </c>
      <c r="DE212" s="81">
        <v>0</v>
      </c>
      <c r="DF212" s="81">
        <v>0</v>
      </c>
      <c r="DG212" s="81">
        <v>0</v>
      </c>
      <c r="DH212" s="81">
        <v>0</v>
      </c>
      <c r="DI212" s="81">
        <v>0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10</v>
      </c>
      <c r="DT212" s="81">
        <v>0</v>
      </c>
      <c r="DU212" s="81">
        <v>0</v>
      </c>
      <c r="DV212" s="81">
        <v>0</v>
      </c>
      <c r="DW212" s="81">
        <v>0</v>
      </c>
    </row>
    <row r="213" spans="1:127" x14ac:dyDescent="0.25">
      <c r="A213" s="58" t="s">
        <v>861</v>
      </c>
      <c r="B213" s="58" t="s">
        <v>862</v>
      </c>
      <c r="C213" s="58" t="s">
        <v>863</v>
      </c>
      <c r="D213" s="59">
        <v>74600</v>
      </c>
      <c r="E213" s="59" t="str">
        <f>VLOOKUP(C213,Data_PulledFromUniProt!$B$2:$E$782,4,FALSE)</f>
        <v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v>
      </c>
      <c r="F213" s="58">
        <v>6.39</v>
      </c>
      <c r="G213" s="81">
        <v>0</v>
      </c>
      <c r="H213" s="81">
        <v>0</v>
      </c>
      <c r="I213" s="81">
        <v>0</v>
      </c>
      <c r="J213" s="81">
        <v>0</v>
      </c>
      <c r="K213" s="81">
        <v>0</v>
      </c>
      <c r="L213" s="81">
        <v>0</v>
      </c>
      <c r="M213" s="81">
        <v>0</v>
      </c>
      <c r="N213" s="81">
        <v>0</v>
      </c>
      <c r="O213" s="81">
        <v>0</v>
      </c>
      <c r="P213" s="81">
        <v>0</v>
      </c>
      <c r="Q213" s="81">
        <v>0</v>
      </c>
      <c r="R213" s="81">
        <v>0</v>
      </c>
      <c r="S213" s="81">
        <v>0</v>
      </c>
      <c r="T213" s="81">
        <v>0</v>
      </c>
      <c r="U213" s="81">
        <v>0</v>
      </c>
      <c r="V213" s="81">
        <v>0</v>
      </c>
      <c r="W213" s="81">
        <v>0</v>
      </c>
      <c r="X213" s="81">
        <v>0</v>
      </c>
      <c r="Y213" s="81">
        <v>0</v>
      </c>
      <c r="Z213" s="81">
        <v>0</v>
      </c>
      <c r="AA213" s="81">
        <v>0</v>
      </c>
      <c r="AB213" s="81">
        <v>0</v>
      </c>
      <c r="AC213" s="81">
        <v>0</v>
      </c>
      <c r="AD213" s="81">
        <v>0</v>
      </c>
      <c r="AE213" s="81">
        <v>0</v>
      </c>
      <c r="AF213" s="81">
        <v>0</v>
      </c>
      <c r="AG213" s="81">
        <v>0</v>
      </c>
      <c r="AH213" s="81">
        <v>0</v>
      </c>
      <c r="AI213" s="81">
        <v>0</v>
      </c>
      <c r="AJ213" s="81">
        <v>0</v>
      </c>
      <c r="AK213" s="81">
        <v>0</v>
      </c>
      <c r="AL213" s="81">
        <v>0</v>
      </c>
      <c r="AM213" s="81">
        <v>0</v>
      </c>
      <c r="AN213" s="81">
        <v>0</v>
      </c>
      <c r="AO213" s="81">
        <v>0</v>
      </c>
      <c r="AP213" s="81">
        <v>0</v>
      </c>
      <c r="AQ213" s="81">
        <v>0</v>
      </c>
      <c r="AR213" s="81">
        <v>0</v>
      </c>
      <c r="AS213" s="81">
        <v>0</v>
      </c>
      <c r="AT213" s="81">
        <v>0</v>
      </c>
      <c r="AU213" s="81">
        <v>0</v>
      </c>
      <c r="AV213" s="81">
        <v>0</v>
      </c>
      <c r="AW213" s="81">
        <v>0</v>
      </c>
      <c r="AX213" s="81">
        <v>0</v>
      </c>
      <c r="AY213" s="81">
        <v>0</v>
      </c>
      <c r="AZ213" s="81">
        <v>0</v>
      </c>
      <c r="BA213" s="81">
        <v>0</v>
      </c>
      <c r="BB213" s="81">
        <v>0</v>
      </c>
      <c r="BC213" s="81">
        <v>0</v>
      </c>
      <c r="BD213" s="81">
        <v>0</v>
      </c>
      <c r="BE213" s="81">
        <v>0</v>
      </c>
      <c r="BF213" s="81">
        <v>0</v>
      </c>
      <c r="BG213" s="81">
        <v>0</v>
      </c>
      <c r="BH213" s="81">
        <v>0</v>
      </c>
      <c r="BI213" s="81">
        <v>0</v>
      </c>
      <c r="BJ213" s="81">
        <v>0</v>
      </c>
      <c r="BK213" s="81">
        <v>0</v>
      </c>
      <c r="BL213" s="81">
        <v>1</v>
      </c>
      <c r="BM213" s="81">
        <v>0</v>
      </c>
      <c r="BN213" s="81">
        <v>0</v>
      </c>
      <c r="BO213" s="81">
        <v>0</v>
      </c>
      <c r="BP213" s="81">
        <v>0</v>
      </c>
      <c r="BQ213" s="81">
        <v>0</v>
      </c>
      <c r="BR213" s="81">
        <v>0</v>
      </c>
      <c r="BS213" s="81">
        <v>2</v>
      </c>
      <c r="BT213" s="81">
        <v>3</v>
      </c>
      <c r="BU213" s="81">
        <v>0</v>
      </c>
      <c r="BV213" s="81">
        <v>0</v>
      </c>
      <c r="BW213" s="81">
        <v>0</v>
      </c>
      <c r="BX213" s="81">
        <v>0</v>
      </c>
      <c r="BY213" s="81">
        <v>0</v>
      </c>
      <c r="BZ213" s="81">
        <v>2</v>
      </c>
      <c r="CA213" s="81"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1</v>
      </c>
      <c r="CM213" s="81">
        <v>0</v>
      </c>
      <c r="CN213" s="81">
        <v>2</v>
      </c>
      <c r="CO213" s="81">
        <v>3</v>
      </c>
      <c r="CP213" s="81">
        <v>0</v>
      </c>
      <c r="CQ213" s="81">
        <v>0</v>
      </c>
      <c r="CR213" s="81">
        <v>0</v>
      </c>
      <c r="CS213" s="81">
        <v>0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</v>
      </c>
      <c r="DA213" s="81">
        <v>0</v>
      </c>
      <c r="DB213" s="81">
        <v>0</v>
      </c>
      <c r="DC213" s="81">
        <v>0</v>
      </c>
      <c r="DD213" s="81">
        <v>0</v>
      </c>
      <c r="DE213" s="81">
        <v>0</v>
      </c>
      <c r="DF213" s="81">
        <v>5</v>
      </c>
      <c r="DG213" s="81">
        <v>2</v>
      </c>
      <c r="DH213" s="81">
        <v>0</v>
      </c>
      <c r="DI213" s="81">
        <v>0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</row>
    <row r="214" spans="1:127" x14ac:dyDescent="0.25">
      <c r="A214" s="58" t="s">
        <v>864</v>
      </c>
      <c r="B214" s="58" t="s">
        <v>865</v>
      </c>
      <c r="C214" s="58" t="s">
        <v>866</v>
      </c>
      <c r="D214" s="59">
        <v>49600</v>
      </c>
      <c r="E214" s="59" t="str">
        <f>VLOOKUP(C214,Data_PulledFromUniProt!$B$2:$E$782,4,FALSE)</f>
        <v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v>
      </c>
      <c r="F214" s="58">
        <v>6.03</v>
      </c>
      <c r="G214" s="81">
        <v>0</v>
      </c>
      <c r="H214" s="81">
        <v>0</v>
      </c>
      <c r="I214" s="81">
        <v>0</v>
      </c>
      <c r="J214" s="81">
        <v>0</v>
      </c>
      <c r="K214" s="81">
        <v>0</v>
      </c>
      <c r="L214" s="81">
        <v>0</v>
      </c>
      <c r="M214" s="81">
        <v>0</v>
      </c>
      <c r="N214" s="81">
        <v>0</v>
      </c>
      <c r="O214" s="81">
        <v>0</v>
      </c>
      <c r="P214" s="81">
        <v>0</v>
      </c>
      <c r="Q214" s="81">
        <v>0</v>
      </c>
      <c r="R214" s="81">
        <v>0</v>
      </c>
      <c r="S214" s="81">
        <v>0</v>
      </c>
      <c r="T214" s="81">
        <v>0</v>
      </c>
      <c r="U214" s="81">
        <v>0</v>
      </c>
      <c r="V214" s="81">
        <v>1</v>
      </c>
      <c r="W214" s="81">
        <v>0</v>
      </c>
      <c r="X214" s="81">
        <v>2</v>
      </c>
      <c r="Y214" s="81">
        <v>0</v>
      </c>
      <c r="Z214" s="81">
        <v>3</v>
      </c>
      <c r="AA214" s="81">
        <v>0</v>
      </c>
      <c r="AB214" s="81">
        <v>0</v>
      </c>
      <c r="AC214" s="81">
        <v>0</v>
      </c>
      <c r="AD214" s="81">
        <v>0</v>
      </c>
      <c r="AE214" s="81">
        <v>0</v>
      </c>
      <c r="AF214" s="81">
        <v>0</v>
      </c>
      <c r="AG214" s="81">
        <v>0</v>
      </c>
      <c r="AH214" s="81">
        <v>0</v>
      </c>
      <c r="AI214" s="81">
        <v>0</v>
      </c>
      <c r="AJ214" s="81">
        <v>0</v>
      </c>
      <c r="AK214" s="81">
        <v>0</v>
      </c>
      <c r="AL214" s="81">
        <v>0</v>
      </c>
      <c r="AM214" s="81">
        <v>0</v>
      </c>
      <c r="AN214" s="81">
        <v>0</v>
      </c>
      <c r="AO214" s="81">
        <v>0</v>
      </c>
      <c r="AP214" s="81">
        <v>0</v>
      </c>
      <c r="AQ214" s="81">
        <v>0</v>
      </c>
      <c r="AR214" s="81">
        <v>0</v>
      </c>
      <c r="AS214" s="81">
        <v>0</v>
      </c>
      <c r="AT214" s="81">
        <v>0</v>
      </c>
      <c r="AU214" s="81">
        <v>0</v>
      </c>
      <c r="AV214" s="81">
        <v>0</v>
      </c>
      <c r="AW214" s="81">
        <v>0</v>
      </c>
      <c r="AX214" s="81">
        <v>0</v>
      </c>
      <c r="AY214" s="81">
        <v>0</v>
      </c>
      <c r="AZ214" s="81">
        <v>0</v>
      </c>
      <c r="BA214" s="81">
        <v>3</v>
      </c>
      <c r="BB214" s="81">
        <v>0</v>
      </c>
      <c r="BC214" s="81">
        <v>0</v>
      </c>
      <c r="BD214" s="81">
        <v>0</v>
      </c>
      <c r="BE214" s="81">
        <v>0</v>
      </c>
      <c r="BF214" s="81">
        <v>0</v>
      </c>
      <c r="BG214" s="81">
        <v>0</v>
      </c>
      <c r="BH214" s="81">
        <v>0</v>
      </c>
      <c r="BI214" s="81">
        <v>0</v>
      </c>
      <c r="BJ214" s="81">
        <v>2</v>
      </c>
      <c r="BK214" s="81">
        <v>0</v>
      </c>
      <c r="BL214" s="81">
        <v>0</v>
      </c>
      <c r="BM214" s="81">
        <v>14</v>
      </c>
      <c r="BN214" s="81">
        <v>0</v>
      </c>
      <c r="BO214" s="81">
        <v>0</v>
      </c>
      <c r="BP214" s="81">
        <v>0</v>
      </c>
      <c r="BQ214" s="81">
        <v>0</v>
      </c>
      <c r="BR214" s="81">
        <v>0</v>
      </c>
      <c r="BS214" s="81">
        <v>0</v>
      </c>
      <c r="BT214" s="81">
        <v>0</v>
      </c>
      <c r="BU214" s="81">
        <v>0</v>
      </c>
      <c r="BV214" s="81">
        <v>0</v>
      </c>
      <c r="BW214" s="81">
        <v>0</v>
      </c>
      <c r="BX214" s="81">
        <v>0</v>
      </c>
      <c r="BY214" s="81">
        <v>0</v>
      </c>
      <c r="BZ214" s="81">
        <v>0</v>
      </c>
      <c r="CA214" s="81"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0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0</v>
      </c>
      <c r="CW214" s="81">
        <v>0</v>
      </c>
      <c r="CX214" s="81">
        <v>0</v>
      </c>
      <c r="CY214" s="81">
        <v>0</v>
      </c>
      <c r="CZ214" s="81">
        <v>0</v>
      </c>
      <c r="DA214" s="81">
        <v>0</v>
      </c>
      <c r="DB214" s="81">
        <v>0</v>
      </c>
      <c r="DC214" s="81">
        <v>0</v>
      </c>
      <c r="DD214" s="81">
        <v>0</v>
      </c>
      <c r="DE214" s="81">
        <v>0</v>
      </c>
      <c r="DF214" s="81">
        <v>0</v>
      </c>
      <c r="DG214" s="81">
        <v>0</v>
      </c>
      <c r="DH214" s="81">
        <v>0</v>
      </c>
      <c r="DI214" s="81">
        <v>0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0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</row>
    <row r="215" spans="1:127" x14ac:dyDescent="0.25">
      <c r="A215" s="58" t="s">
        <v>867</v>
      </c>
      <c r="B215" s="58" t="s">
        <v>868</v>
      </c>
      <c r="C215" s="58" t="s">
        <v>869</v>
      </c>
      <c r="D215" s="59">
        <v>45400</v>
      </c>
      <c r="E215" s="59" t="str">
        <f>VLOOKUP(C215,Data_PulledFromUniProt!$B$2:$E$782,4,FALSE)</f>
        <v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v>
      </c>
      <c r="F215" s="58">
        <v>4.37</v>
      </c>
      <c r="G215" s="81">
        <v>0</v>
      </c>
      <c r="H215" s="81">
        <v>0</v>
      </c>
      <c r="I215" s="81">
        <v>0</v>
      </c>
      <c r="J215" s="81">
        <v>0</v>
      </c>
      <c r="K215" s="81">
        <v>1</v>
      </c>
      <c r="L215" s="81">
        <v>0</v>
      </c>
      <c r="M215" s="81">
        <v>0</v>
      </c>
      <c r="N215" s="81">
        <v>0</v>
      </c>
      <c r="O215" s="81">
        <v>0</v>
      </c>
      <c r="P215" s="81">
        <v>0</v>
      </c>
      <c r="Q215" s="81">
        <v>0</v>
      </c>
      <c r="R215" s="81">
        <v>0</v>
      </c>
      <c r="S215" s="81">
        <v>0</v>
      </c>
      <c r="T215" s="81">
        <v>0</v>
      </c>
      <c r="U215" s="81">
        <v>0</v>
      </c>
      <c r="V215" s="81">
        <v>0</v>
      </c>
      <c r="W215" s="81">
        <v>0</v>
      </c>
      <c r="X215" s="81">
        <v>0</v>
      </c>
      <c r="Y215" s="81">
        <v>0</v>
      </c>
      <c r="Z215" s="81">
        <v>0</v>
      </c>
      <c r="AA215" s="81">
        <v>0</v>
      </c>
      <c r="AB215" s="81">
        <v>0</v>
      </c>
      <c r="AC215" s="81">
        <v>0</v>
      </c>
      <c r="AD215" s="81">
        <v>0</v>
      </c>
      <c r="AE215" s="81">
        <v>0</v>
      </c>
      <c r="AF215" s="81">
        <v>0</v>
      </c>
      <c r="AG215" s="81">
        <v>0</v>
      </c>
      <c r="AH215" s="81">
        <v>0</v>
      </c>
      <c r="AI215" s="81">
        <v>0</v>
      </c>
      <c r="AJ215" s="81">
        <v>0</v>
      </c>
      <c r="AK215" s="81">
        <v>0</v>
      </c>
      <c r="AL215" s="81">
        <v>0</v>
      </c>
      <c r="AM215" s="81">
        <v>0</v>
      </c>
      <c r="AN215" s="81">
        <v>0</v>
      </c>
      <c r="AO215" s="81">
        <v>0</v>
      </c>
      <c r="AP215" s="81">
        <v>0</v>
      </c>
      <c r="AQ215" s="81">
        <v>0</v>
      </c>
      <c r="AR215" s="81">
        <v>0</v>
      </c>
      <c r="AS215" s="81">
        <v>0</v>
      </c>
      <c r="AT215" s="81">
        <v>0</v>
      </c>
      <c r="AU215" s="81"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0</v>
      </c>
      <c r="BA215" s="81">
        <v>0</v>
      </c>
      <c r="BB215" s="81">
        <v>0</v>
      </c>
      <c r="BC215" s="81">
        <v>0</v>
      </c>
      <c r="BD215" s="81">
        <v>1</v>
      </c>
      <c r="BE215" s="81">
        <v>0</v>
      </c>
      <c r="BF215" s="81">
        <v>0</v>
      </c>
      <c r="BG215" s="81">
        <v>1.5</v>
      </c>
      <c r="BH215" s="81">
        <v>0</v>
      </c>
      <c r="BI215" s="81">
        <v>0</v>
      </c>
      <c r="BJ215" s="81">
        <v>0</v>
      </c>
      <c r="BK215" s="81">
        <v>0</v>
      </c>
      <c r="BL215" s="81">
        <v>0</v>
      </c>
      <c r="BM215" s="81">
        <v>0</v>
      </c>
      <c r="BN215" s="81">
        <v>0</v>
      </c>
      <c r="BO215" s="81">
        <v>0</v>
      </c>
      <c r="BP215" s="81">
        <v>0</v>
      </c>
      <c r="BQ215" s="81">
        <v>0</v>
      </c>
      <c r="BR215" s="81">
        <v>1</v>
      </c>
      <c r="BS215" s="81">
        <v>0</v>
      </c>
      <c r="BT215" s="81">
        <v>0</v>
      </c>
      <c r="BU215" s="81">
        <v>0</v>
      </c>
      <c r="BV215" s="81">
        <v>0</v>
      </c>
      <c r="BW215" s="81">
        <v>0</v>
      </c>
      <c r="BX215" s="81">
        <v>0</v>
      </c>
      <c r="BY215" s="81">
        <v>0</v>
      </c>
      <c r="BZ215" s="81">
        <v>0</v>
      </c>
      <c r="CA215" s="81"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0</v>
      </c>
      <c r="CU215" s="81">
        <v>0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0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</row>
    <row r="216" spans="1:127" x14ac:dyDescent="0.25">
      <c r="A216" s="58" t="s">
        <v>870</v>
      </c>
      <c r="B216" s="58" t="s">
        <v>871</v>
      </c>
      <c r="C216" s="58" t="s">
        <v>872</v>
      </c>
      <c r="D216" s="59">
        <v>42300</v>
      </c>
      <c r="E216" s="59" t="str">
        <f>VLOOKUP(C216,Data_PulledFromUniProt!$B$2:$E$782,4,FALSE)</f>
        <v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v>
      </c>
      <c r="F216" s="58">
        <v>9.01</v>
      </c>
      <c r="G216" s="81">
        <v>0</v>
      </c>
      <c r="H216" s="81">
        <v>0</v>
      </c>
      <c r="I216" s="81">
        <v>0</v>
      </c>
      <c r="J216" s="81">
        <v>0</v>
      </c>
      <c r="K216" s="81">
        <v>0</v>
      </c>
      <c r="L216" s="81">
        <v>0</v>
      </c>
      <c r="M216" s="81">
        <v>3</v>
      </c>
      <c r="N216" s="81">
        <v>0</v>
      </c>
      <c r="O216" s="81">
        <v>0</v>
      </c>
      <c r="P216" s="81">
        <v>1</v>
      </c>
      <c r="Q216" s="81">
        <v>0</v>
      </c>
      <c r="R216" s="81">
        <v>0</v>
      </c>
      <c r="S216" s="81">
        <v>0</v>
      </c>
      <c r="T216" s="81">
        <v>0</v>
      </c>
      <c r="U216" s="81">
        <v>0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1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1">
        <v>0</v>
      </c>
      <c r="AJ216" s="81">
        <v>0</v>
      </c>
      <c r="AK216" s="81">
        <v>0</v>
      </c>
      <c r="AL216" s="81">
        <v>0</v>
      </c>
      <c r="AM216" s="81">
        <v>0</v>
      </c>
      <c r="AN216" s="81">
        <v>0</v>
      </c>
      <c r="AO216" s="81">
        <v>0</v>
      </c>
      <c r="AP216" s="81">
        <v>0</v>
      </c>
      <c r="AQ216" s="81">
        <v>0</v>
      </c>
      <c r="AR216" s="81">
        <v>0</v>
      </c>
      <c r="AS216" s="81">
        <v>0</v>
      </c>
      <c r="AT216" s="81">
        <v>0</v>
      </c>
      <c r="AU216" s="81">
        <v>0</v>
      </c>
      <c r="AV216" s="81">
        <v>0</v>
      </c>
      <c r="AW216" s="81">
        <v>0</v>
      </c>
      <c r="AX216" s="81">
        <v>0</v>
      </c>
      <c r="AY216" s="81">
        <v>0</v>
      </c>
      <c r="AZ216" s="81">
        <v>0</v>
      </c>
      <c r="BA216" s="81">
        <v>0</v>
      </c>
      <c r="BB216" s="81">
        <v>3</v>
      </c>
      <c r="BC216" s="81">
        <v>0</v>
      </c>
      <c r="BD216" s="81">
        <v>0</v>
      </c>
      <c r="BE216" s="81">
        <v>0</v>
      </c>
      <c r="BF216" s="81">
        <v>0</v>
      </c>
      <c r="BG216" s="81">
        <v>0</v>
      </c>
      <c r="BH216" s="81">
        <v>0</v>
      </c>
      <c r="BI216" s="81">
        <v>0</v>
      </c>
      <c r="BJ216" s="81">
        <v>1</v>
      </c>
      <c r="BK216" s="81">
        <v>0</v>
      </c>
      <c r="BL216" s="81">
        <v>0</v>
      </c>
      <c r="BM216" s="81">
        <v>0</v>
      </c>
      <c r="BN216" s="81">
        <v>0</v>
      </c>
      <c r="BO216" s="81">
        <v>0</v>
      </c>
      <c r="BP216" s="81">
        <v>0</v>
      </c>
      <c r="BQ216" s="81">
        <v>0</v>
      </c>
      <c r="BR216" s="81">
        <v>0</v>
      </c>
      <c r="BS216" s="81">
        <v>0</v>
      </c>
      <c r="BT216" s="81">
        <v>0</v>
      </c>
      <c r="BU216" s="81">
        <v>0</v>
      </c>
      <c r="BV216" s="81">
        <v>0</v>
      </c>
      <c r="BW216" s="81">
        <v>0</v>
      </c>
      <c r="BX216" s="81">
        <v>0</v>
      </c>
      <c r="BY216" s="81">
        <v>0</v>
      </c>
      <c r="BZ216" s="81">
        <v>0</v>
      </c>
      <c r="CA216" s="81"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2</v>
      </c>
      <c r="CI216" s="81">
        <v>0</v>
      </c>
      <c r="CJ216" s="81">
        <v>0</v>
      </c>
      <c r="CK216" s="81">
        <v>0</v>
      </c>
      <c r="CL216" s="81">
        <v>3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0</v>
      </c>
      <c r="CT216" s="81">
        <v>0</v>
      </c>
      <c r="CU216" s="81">
        <v>0</v>
      </c>
      <c r="CV216" s="81">
        <v>0</v>
      </c>
      <c r="CW216" s="81">
        <v>0</v>
      </c>
      <c r="CX216" s="81">
        <v>0</v>
      </c>
      <c r="CY216" s="81">
        <v>0</v>
      </c>
      <c r="CZ216" s="81">
        <v>0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0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</row>
    <row r="217" spans="1:127" x14ac:dyDescent="0.25">
      <c r="A217" s="58" t="s">
        <v>873</v>
      </c>
      <c r="B217" s="58" t="s">
        <v>874</v>
      </c>
      <c r="C217" s="58" t="s">
        <v>875</v>
      </c>
      <c r="D217" s="59">
        <v>14700</v>
      </c>
      <c r="E217" s="59" t="str">
        <f>VLOOKUP(C217,Data_PulledFromUniProt!$B$2:$E$782,4,FALSE)</f>
        <v>MQIFVKTLTGKTITLEVEPSDTIENVKAKIQDKEGIPPDQQRLIFAGKQLEDGRTLSDYNIQKESTLHLVLRLRGGIIEPSLRQLAQKYNCDKMICRKCYARLHPRAVNCRKKKCGHTNNLRPKKKVK</v>
      </c>
      <c r="F217" s="58">
        <v>10.18</v>
      </c>
      <c r="G217" s="81">
        <v>0</v>
      </c>
      <c r="H217" s="81">
        <v>0</v>
      </c>
      <c r="I217" s="81">
        <v>0</v>
      </c>
      <c r="J217" s="81">
        <v>0</v>
      </c>
      <c r="K217" s="81">
        <v>0</v>
      </c>
      <c r="L217" s="81">
        <v>0</v>
      </c>
      <c r="M217" s="81">
        <v>0</v>
      </c>
      <c r="N217" s="81">
        <v>0</v>
      </c>
      <c r="O217" s="81">
        <v>0</v>
      </c>
      <c r="P217" s="81">
        <v>0</v>
      </c>
      <c r="Q217" s="81">
        <v>0</v>
      </c>
      <c r="R217" s="81">
        <v>0</v>
      </c>
      <c r="S217" s="81">
        <v>0</v>
      </c>
      <c r="T217" s="81">
        <v>0</v>
      </c>
      <c r="U217" s="81">
        <v>0</v>
      </c>
      <c r="V217" s="81">
        <v>0</v>
      </c>
      <c r="W217" s="81">
        <v>0</v>
      </c>
      <c r="X217" s="81">
        <v>0</v>
      </c>
      <c r="Y217" s="81">
        <v>0</v>
      </c>
      <c r="Z217" s="81">
        <v>0</v>
      </c>
      <c r="AA217" s="81">
        <v>0</v>
      </c>
      <c r="AB217" s="81">
        <v>0</v>
      </c>
      <c r="AC217" s="81">
        <v>0</v>
      </c>
      <c r="AD217" s="81">
        <v>0</v>
      </c>
      <c r="AE217" s="81">
        <v>0</v>
      </c>
      <c r="AF217" s="81">
        <v>0</v>
      </c>
      <c r="AG217" s="81">
        <v>0</v>
      </c>
      <c r="AH217" s="81">
        <v>0</v>
      </c>
      <c r="AI217" s="81">
        <v>0</v>
      </c>
      <c r="AJ217" s="81">
        <v>0</v>
      </c>
      <c r="AK217" s="81">
        <v>1</v>
      </c>
      <c r="AL217" s="81">
        <v>1</v>
      </c>
      <c r="AM217" s="81">
        <v>0</v>
      </c>
      <c r="AN217" s="81">
        <v>0</v>
      </c>
      <c r="AO217" s="81">
        <v>0</v>
      </c>
      <c r="AP217" s="81">
        <v>0</v>
      </c>
      <c r="AQ217" s="81">
        <v>0</v>
      </c>
      <c r="AR217" s="81">
        <v>0</v>
      </c>
      <c r="AS217" s="81">
        <v>0</v>
      </c>
      <c r="AT217" s="81">
        <v>0</v>
      </c>
      <c r="AU217" s="81">
        <v>1</v>
      </c>
      <c r="AV217" s="81">
        <v>0</v>
      </c>
      <c r="AW217" s="81">
        <v>0</v>
      </c>
      <c r="AX217" s="81">
        <v>0</v>
      </c>
      <c r="AY217" s="81">
        <v>0</v>
      </c>
      <c r="AZ217" s="81">
        <v>0</v>
      </c>
      <c r="BA217" s="81">
        <v>0</v>
      </c>
      <c r="BB217" s="81">
        <v>0</v>
      </c>
      <c r="BC217" s="81">
        <v>0</v>
      </c>
      <c r="BD217" s="81">
        <v>0</v>
      </c>
      <c r="BE217" s="81">
        <v>0</v>
      </c>
      <c r="BF217" s="81">
        <v>0</v>
      </c>
      <c r="BG217" s="81">
        <v>0</v>
      </c>
      <c r="BH217" s="81">
        <v>0</v>
      </c>
      <c r="BI217" s="81">
        <v>0</v>
      </c>
      <c r="BJ217" s="81">
        <v>0</v>
      </c>
      <c r="BK217" s="81">
        <v>0</v>
      </c>
      <c r="BL217" s="81">
        <v>0</v>
      </c>
      <c r="BM217" s="81">
        <v>0</v>
      </c>
      <c r="BN217" s="81">
        <v>0</v>
      </c>
      <c r="BO217" s="81">
        <v>0</v>
      </c>
      <c r="BP217" s="81">
        <v>0</v>
      </c>
      <c r="BQ217" s="81">
        <v>0</v>
      </c>
      <c r="BR217" s="81">
        <v>0</v>
      </c>
      <c r="BS217" s="81">
        <v>0</v>
      </c>
      <c r="BT217" s="81">
        <v>0</v>
      </c>
      <c r="BU217" s="81">
        <v>0</v>
      </c>
      <c r="BV217" s="81">
        <v>0</v>
      </c>
      <c r="BW217" s="81">
        <v>0</v>
      </c>
      <c r="BX217" s="81">
        <v>0</v>
      </c>
      <c r="BY217" s="81">
        <v>0</v>
      </c>
      <c r="BZ217" s="81">
        <v>0</v>
      </c>
      <c r="CA217" s="81">
        <v>0</v>
      </c>
      <c r="CB217" s="81">
        <v>0</v>
      </c>
      <c r="CC217" s="81">
        <v>0</v>
      </c>
      <c r="CD217" s="81">
        <v>0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0</v>
      </c>
      <c r="CR217" s="81">
        <v>0</v>
      </c>
      <c r="CS217" s="81">
        <v>0</v>
      </c>
      <c r="CT217" s="81">
        <v>0</v>
      </c>
      <c r="CU217" s="81">
        <v>0</v>
      </c>
      <c r="CV217" s="81">
        <v>0</v>
      </c>
      <c r="CW217" s="81">
        <v>0</v>
      </c>
      <c r="CX217" s="81">
        <v>0</v>
      </c>
      <c r="CY217" s="81">
        <v>0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0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</row>
    <row r="218" spans="1:127" x14ac:dyDescent="0.25">
      <c r="A218" s="58" t="s">
        <v>876</v>
      </c>
      <c r="B218" s="58" t="s">
        <v>877</v>
      </c>
      <c r="C218" s="58" t="s">
        <v>878</v>
      </c>
      <c r="D218" s="59">
        <v>46200</v>
      </c>
      <c r="E218" s="59" t="str">
        <f>VLOOKUP(C218,Data_PulledFromUniProt!$B$2:$E$782,4,FALSE)</f>
        <v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v>
      </c>
      <c r="F218" s="58">
        <v>6.39</v>
      </c>
      <c r="G218" s="81">
        <v>2</v>
      </c>
      <c r="H218" s="81">
        <v>0</v>
      </c>
      <c r="I218" s="81">
        <v>0</v>
      </c>
      <c r="J218" s="81">
        <v>0</v>
      </c>
      <c r="K218" s="81">
        <v>0</v>
      </c>
      <c r="L218" s="81">
        <v>0</v>
      </c>
      <c r="M218" s="81">
        <v>0</v>
      </c>
      <c r="N218" s="81">
        <v>0</v>
      </c>
      <c r="O218" s="81">
        <v>0</v>
      </c>
      <c r="P218" s="81">
        <v>0</v>
      </c>
      <c r="Q218" s="81">
        <v>0</v>
      </c>
      <c r="R218" s="81">
        <v>0</v>
      </c>
      <c r="S218" s="81">
        <v>0</v>
      </c>
      <c r="T218" s="81">
        <v>0</v>
      </c>
      <c r="U218" s="81">
        <v>0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1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1">
        <v>0</v>
      </c>
      <c r="AJ218" s="81">
        <v>0</v>
      </c>
      <c r="AK218" s="81">
        <v>0</v>
      </c>
      <c r="AL218" s="81">
        <v>0</v>
      </c>
      <c r="AM218" s="81">
        <v>0</v>
      </c>
      <c r="AN218" s="81">
        <v>0</v>
      </c>
      <c r="AO218" s="81">
        <v>0</v>
      </c>
      <c r="AP218" s="81">
        <v>0</v>
      </c>
      <c r="AQ218" s="81">
        <v>0</v>
      </c>
      <c r="AR218" s="81">
        <v>0</v>
      </c>
      <c r="AS218" s="81">
        <v>0</v>
      </c>
      <c r="AT218" s="81">
        <v>0</v>
      </c>
      <c r="AU218" s="81">
        <v>0</v>
      </c>
      <c r="AV218" s="81">
        <v>0</v>
      </c>
      <c r="AW218" s="81">
        <v>0</v>
      </c>
      <c r="AX218" s="81">
        <v>0</v>
      </c>
      <c r="AY218" s="81">
        <v>0</v>
      </c>
      <c r="AZ218" s="81">
        <v>0</v>
      </c>
      <c r="BA218" s="81">
        <v>0</v>
      </c>
      <c r="BB218" s="81">
        <v>0</v>
      </c>
      <c r="BC218" s="81">
        <v>0</v>
      </c>
      <c r="BD218" s="81">
        <v>0</v>
      </c>
      <c r="BE218" s="81">
        <v>0</v>
      </c>
      <c r="BF218" s="81">
        <v>0</v>
      </c>
      <c r="BG218" s="81">
        <v>0</v>
      </c>
      <c r="BH218" s="81">
        <v>0</v>
      </c>
      <c r="BI218" s="81">
        <v>0</v>
      </c>
      <c r="BJ218" s="81">
        <v>0</v>
      </c>
      <c r="BK218" s="81">
        <v>0</v>
      </c>
      <c r="BL218" s="81">
        <v>0</v>
      </c>
      <c r="BM218" s="81">
        <v>0</v>
      </c>
      <c r="BN218" s="81">
        <v>0</v>
      </c>
      <c r="BO218" s="81">
        <v>2</v>
      </c>
      <c r="BP218" s="81">
        <v>0</v>
      </c>
      <c r="BQ218" s="81">
        <v>0</v>
      </c>
      <c r="BR218" s="81">
        <v>0</v>
      </c>
      <c r="BS218" s="81">
        <v>0</v>
      </c>
      <c r="BT218" s="81">
        <v>0</v>
      </c>
      <c r="BU218" s="81">
        <v>0</v>
      </c>
      <c r="BV218" s="81">
        <v>0</v>
      </c>
      <c r="BW218" s="81">
        <v>0</v>
      </c>
      <c r="BX218" s="81">
        <v>0</v>
      </c>
      <c r="BY218" s="81">
        <v>0</v>
      </c>
      <c r="BZ218" s="81">
        <v>0</v>
      </c>
      <c r="CA218" s="81">
        <v>0</v>
      </c>
      <c r="CB218" s="81">
        <v>0</v>
      </c>
      <c r="CC218" s="81">
        <v>0</v>
      </c>
      <c r="CD218" s="81">
        <v>0</v>
      </c>
      <c r="CE218" s="81">
        <v>0</v>
      </c>
      <c r="CF218" s="81">
        <v>0</v>
      </c>
      <c r="CG218" s="81">
        <v>0</v>
      </c>
      <c r="CH218" s="81">
        <v>0</v>
      </c>
      <c r="CI218" s="81">
        <v>0</v>
      </c>
      <c r="CJ218" s="81">
        <v>1</v>
      </c>
      <c r="CK218" s="81">
        <v>0</v>
      </c>
      <c r="CL218" s="81">
        <v>0</v>
      </c>
      <c r="CM218" s="81">
        <v>0</v>
      </c>
      <c r="CN218" s="81">
        <v>0</v>
      </c>
      <c r="CO218" s="81">
        <v>0</v>
      </c>
      <c r="CP218" s="81">
        <v>0</v>
      </c>
      <c r="CQ218" s="81">
        <v>0</v>
      </c>
      <c r="CR218" s="81">
        <v>0</v>
      </c>
      <c r="CS218" s="81">
        <v>0</v>
      </c>
      <c r="CT218" s="81">
        <v>0</v>
      </c>
      <c r="CU218" s="81">
        <v>0</v>
      </c>
      <c r="CV218" s="81">
        <v>0</v>
      </c>
      <c r="CW218" s="81">
        <v>0</v>
      </c>
      <c r="CX218" s="81">
        <v>0</v>
      </c>
      <c r="CY218" s="81">
        <v>0</v>
      </c>
      <c r="CZ218" s="81">
        <v>0</v>
      </c>
      <c r="DA218" s="81">
        <v>0</v>
      </c>
      <c r="DB218" s="81">
        <v>0</v>
      </c>
      <c r="DC218" s="81">
        <v>0</v>
      </c>
      <c r="DD218" s="81">
        <v>0</v>
      </c>
      <c r="DE218" s="81">
        <v>0</v>
      </c>
      <c r="DF218" s="81">
        <v>0</v>
      </c>
      <c r="DG218" s="81">
        <v>0</v>
      </c>
      <c r="DH218" s="81">
        <v>0</v>
      </c>
      <c r="DI218" s="81">
        <v>0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0</v>
      </c>
      <c r="DP218" s="81">
        <v>1</v>
      </c>
      <c r="DQ218" s="81">
        <v>0</v>
      </c>
      <c r="DR218" s="81">
        <v>0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</row>
    <row r="219" spans="1:127" x14ac:dyDescent="0.25">
      <c r="A219" s="58" t="s">
        <v>879</v>
      </c>
      <c r="B219" s="58" t="s">
        <v>880</v>
      </c>
      <c r="C219" s="58" t="s">
        <v>881</v>
      </c>
      <c r="D219" s="59">
        <v>21800</v>
      </c>
      <c r="E219" s="59" t="str">
        <f>VLOOKUP(C219,Data_PulledFromUniProt!$B$2:$E$782,4,FALSE)</f>
        <v>MGKISSLPTQLFKCCFCDFLKVKMHTMSSSHLFYLALCLLTFTSSATAGPETLCGAELVDALQFVCGDRGFYFNKPTGYGSSSRRAPQTGIVDECCFRSCDLRRLEMYCAPLKPAKSARSVRAQRHTDMPKTQKYQPPSTNKNTKSQRRKGWPKTHPGGEQKEGTEASLQIRGKKKEQRREIGSRNAECRGKKGK</v>
      </c>
      <c r="F219" s="58">
        <v>10.050000000000001</v>
      </c>
      <c r="G219" s="81">
        <v>0</v>
      </c>
      <c r="H219" s="81">
        <v>0</v>
      </c>
      <c r="I219" s="81">
        <v>0</v>
      </c>
      <c r="J219" s="81">
        <v>0</v>
      </c>
      <c r="K219" s="81">
        <v>0</v>
      </c>
      <c r="L219" s="81">
        <v>0</v>
      </c>
      <c r="M219" s="81">
        <v>0</v>
      </c>
      <c r="N219" s="81">
        <v>0</v>
      </c>
      <c r="O219" s="81">
        <v>0</v>
      </c>
      <c r="P219" s="81">
        <v>0</v>
      </c>
      <c r="Q219" s="81">
        <v>0</v>
      </c>
      <c r="R219" s="81">
        <v>0</v>
      </c>
      <c r="S219" s="81">
        <v>0</v>
      </c>
      <c r="T219" s="81">
        <v>0</v>
      </c>
      <c r="U219" s="81">
        <v>0</v>
      </c>
      <c r="V219" s="81">
        <v>0</v>
      </c>
      <c r="W219" s="81">
        <v>0</v>
      </c>
      <c r="X219" s="81">
        <v>1</v>
      </c>
      <c r="Y219" s="81">
        <v>0</v>
      </c>
      <c r="Z219" s="81">
        <v>0</v>
      </c>
      <c r="AA219" s="81">
        <v>0</v>
      </c>
      <c r="AB219" s="81">
        <v>0</v>
      </c>
      <c r="AC219" s="81">
        <v>0</v>
      </c>
      <c r="AD219" s="81">
        <v>0</v>
      </c>
      <c r="AE219" s="81">
        <v>0</v>
      </c>
      <c r="AF219" s="81">
        <v>0</v>
      </c>
      <c r="AG219" s="81">
        <v>0</v>
      </c>
      <c r="AH219" s="81">
        <v>0</v>
      </c>
      <c r="AI219" s="81">
        <v>0</v>
      </c>
      <c r="AJ219" s="81">
        <v>0</v>
      </c>
      <c r="AK219" s="81">
        <v>0</v>
      </c>
      <c r="AL219" s="81">
        <v>0</v>
      </c>
      <c r="AM219" s="81">
        <v>0</v>
      </c>
      <c r="AN219" s="81">
        <v>0</v>
      </c>
      <c r="AO219" s="81">
        <v>0</v>
      </c>
      <c r="AP219" s="81">
        <v>0</v>
      </c>
      <c r="AQ219" s="81">
        <v>0</v>
      </c>
      <c r="AR219" s="81">
        <v>0</v>
      </c>
      <c r="AS219" s="81">
        <v>0</v>
      </c>
      <c r="AT219" s="81">
        <v>0</v>
      </c>
      <c r="AU219" s="81">
        <v>0</v>
      </c>
      <c r="AV219" s="81">
        <v>0</v>
      </c>
      <c r="AW219" s="81">
        <v>0</v>
      </c>
      <c r="AX219" s="81">
        <v>0</v>
      </c>
      <c r="AY219" s="81">
        <v>0</v>
      </c>
      <c r="AZ219" s="81">
        <v>0</v>
      </c>
      <c r="BA219" s="81">
        <v>0</v>
      </c>
      <c r="BB219" s="81">
        <v>0</v>
      </c>
      <c r="BC219" s="81">
        <v>0</v>
      </c>
      <c r="BD219" s="81">
        <v>0</v>
      </c>
      <c r="BE219" s="81">
        <v>0</v>
      </c>
      <c r="BF219" s="81">
        <v>0</v>
      </c>
      <c r="BG219" s="81">
        <v>0</v>
      </c>
      <c r="BH219" s="81">
        <v>0</v>
      </c>
      <c r="BI219" s="81">
        <v>3</v>
      </c>
      <c r="BJ219" s="81">
        <v>0</v>
      </c>
      <c r="BK219" s="81">
        <v>0</v>
      </c>
      <c r="BL219" s="81">
        <v>0</v>
      </c>
      <c r="BM219" s="81">
        <v>0</v>
      </c>
      <c r="BN219" s="81">
        <v>0</v>
      </c>
      <c r="BO219" s="81">
        <v>0</v>
      </c>
      <c r="BP219" s="81">
        <v>0</v>
      </c>
      <c r="BQ219" s="81">
        <v>0</v>
      </c>
      <c r="BR219" s="81">
        <v>0</v>
      </c>
      <c r="BS219" s="81">
        <v>0</v>
      </c>
      <c r="BT219" s="81">
        <v>3</v>
      </c>
      <c r="BU219" s="81">
        <v>0</v>
      </c>
      <c r="BV219" s="81">
        <v>0</v>
      </c>
      <c r="BW219" s="81">
        <v>0</v>
      </c>
      <c r="BX219" s="81">
        <v>0</v>
      </c>
      <c r="BY219" s="81">
        <v>0</v>
      </c>
      <c r="BZ219" s="81">
        <v>0</v>
      </c>
      <c r="CA219" s="81">
        <v>1</v>
      </c>
      <c r="CB219" s="81">
        <v>0</v>
      </c>
      <c r="CC219" s="81">
        <v>0</v>
      </c>
      <c r="CD219" s="81">
        <v>0</v>
      </c>
      <c r="CE219" s="81">
        <v>0</v>
      </c>
      <c r="CF219" s="81">
        <v>0</v>
      </c>
      <c r="CG219" s="81">
        <v>0</v>
      </c>
      <c r="CH219" s="81">
        <v>0</v>
      </c>
      <c r="CI219" s="81">
        <v>0</v>
      </c>
      <c r="CJ219" s="81">
        <v>0</v>
      </c>
      <c r="CK219" s="81">
        <v>0</v>
      </c>
      <c r="CL219" s="81">
        <v>3</v>
      </c>
      <c r="CM219" s="81">
        <v>0</v>
      </c>
      <c r="CN219" s="81">
        <v>0</v>
      </c>
      <c r="CO219" s="81">
        <v>3</v>
      </c>
      <c r="CP219" s="81">
        <v>0</v>
      </c>
      <c r="CQ219" s="81">
        <v>0</v>
      </c>
      <c r="CR219" s="81">
        <v>0</v>
      </c>
      <c r="CS219" s="81">
        <v>0</v>
      </c>
      <c r="CT219" s="81">
        <v>0</v>
      </c>
      <c r="CU219" s="81">
        <v>0</v>
      </c>
      <c r="CV219" s="81">
        <v>0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3</v>
      </c>
      <c r="DG219" s="81">
        <v>0</v>
      </c>
      <c r="DH219" s="81">
        <v>0</v>
      </c>
      <c r="DI219" s="81">
        <v>0</v>
      </c>
      <c r="DJ219" s="81">
        <v>0</v>
      </c>
      <c r="DK219" s="81">
        <v>0</v>
      </c>
      <c r="DL219" s="81">
        <v>1</v>
      </c>
      <c r="DM219" s="81">
        <v>0</v>
      </c>
      <c r="DN219" s="81">
        <v>0</v>
      </c>
      <c r="DO219" s="81">
        <v>0</v>
      </c>
      <c r="DP219" s="81">
        <v>0</v>
      </c>
      <c r="DQ219" s="81">
        <v>0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</row>
    <row r="220" spans="1:127" x14ac:dyDescent="0.25">
      <c r="A220" s="58" t="s">
        <v>882</v>
      </c>
      <c r="B220" s="58" t="s">
        <v>883</v>
      </c>
      <c r="C220" s="58" t="s">
        <v>884</v>
      </c>
      <c r="D220" s="59">
        <v>82900</v>
      </c>
      <c r="E220" s="59" t="str">
        <f>VLOOKUP(C220,Data_PulledFromUniProt!$B$2:$E$782,4,FALSE)</f>
        <v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v>
      </c>
      <c r="F220" s="58">
        <v>4.34</v>
      </c>
      <c r="G220" s="81">
        <v>1</v>
      </c>
      <c r="H220" s="81">
        <v>0</v>
      </c>
      <c r="I220" s="81">
        <v>0</v>
      </c>
      <c r="J220" s="81">
        <v>0</v>
      </c>
      <c r="K220" s="81">
        <v>1</v>
      </c>
      <c r="L220" s="81">
        <v>0</v>
      </c>
      <c r="M220" s="81">
        <v>0</v>
      </c>
      <c r="N220" s="81">
        <v>0</v>
      </c>
      <c r="O220" s="81">
        <v>0</v>
      </c>
      <c r="P220" s="81">
        <v>0</v>
      </c>
      <c r="Q220" s="81">
        <v>0</v>
      </c>
      <c r="R220" s="81">
        <v>0</v>
      </c>
      <c r="S220" s="81">
        <v>0</v>
      </c>
      <c r="T220" s="81">
        <v>0</v>
      </c>
      <c r="U220" s="81">
        <v>0</v>
      </c>
      <c r="V220" s="81">
        <v>0</v>
      </c>
      <c r="W220" s="81">
        <v>0</v>
      </c>
      <c r="X220" s="81">
        <v>0</v>
      </c>
      <c r="Y220" s="81">
        <v>0</v>
      </c>
      <c r="Z220" s="81">
        <v>0</v>
      </c>
      <c r="AA220" s="81">
        <v>0</v>
      </c>
      <c r="AB220" s="81">
        <v>0</v>
      </c>
      <c r="AC220" s="81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1">
        <v>0</v>
      </c>
      <c r="AJ220" s="81">
        <v>0</v>
      </c>
      <c r="AK220" s="81">
        <v>0</v>
      </c>
      <c r="AL220" s="81">
        <v>0</v>
      </c>
      <c r="AM220" s="81">
        <v>0</v>
      </c>
      <c r="AN220" s="81">
        <v>0</v>
      </c>
      <c r="AO220" s="81">
        <v>0</v>
      </c>
      <c r="AP220" s="81">
        <v>0</v>
      </c>
      <c r="AQ220" s="81">
        <v>0</v>
      </c>
      <c r="AR220" s="81">
        <v>0</v>
      </c>
      <c r="AS220" s="81">
        <v>0</v>
      </c>
      <c r="AT220" s="81">
        <v>0</v>
      </c>
      <c r="AU220" s="81">
        <v>0</v>
      </c>
      <c r="AV220" s="81">
        <v>0</v>
      </c>
      <c r="AW220" s="81">
        <v>0</v>
      </c>
      <c r="AX220" s="81">
        <v>0</v>
      </c>
      <c r="AY220" s="81">
        <v>0</v>
      </c>
      <c r="AZ220" s="81">
        <v>0</v>
      </c>
      <c r="BA220" s="81">
        <v>0</v>
      </c>
      <c r="BB220" s="81">
        <v>0</v>
      </c>
      <c r="BC220" s="81">
        <v>0</v>
      </c>
      <c r="BD220" s="81">
        <v>7</v>
      </c>
      <c r="BE220" s="81">
        <v>0</v>
      </c>
      <c r="BF220" s="81">
        <v>0</v>
      </c>
      <c r="BG220" s="81">
        <v>27</v>
      </c>
      <c r="BH220" s="81">
        <v>0</v>
      </c>
      <c r="BI220" s="81">
        <v>0</v>
      </c>
      <c r="BJ220" s="81">
        <v>0</v>
      </c>
      <c r="BK220" s="81">
        <v>0</v>
      </c>
      <c r="BL220" s="81">
        <v>0</v>
      </c>
      <c r="BM220" s="81">
        <v>0</v>
      </c>
      <c r="BN220" s="81">
        <v>0</v>
      </c>
      <c r="BO220" s="81">
        <v>0</v>
      </c>
      <c r="BP220" s="81">
        <v>0</v>
      </c>
      <c r="BQ220" s="81">
        <v>0</v>
      </c>
      <c r="BR220" s="81">
        <v>1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0</v>
      </c>
      <c r="BY220" s="81">
        <v>0</v>
      </c>
      <c r="BZ220" s="81">
        <v>0</v>
      </c>
      <c r="CA220" s="81"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1</v>
      </c>
      <c r="CL220" s="81">
        <v>0</v>
      </c>
      <c r="CM220" s="81">
        <v>0</v>
      </c>
      <c r="CN220" s="81">
        <v>0</v>
      </c>
      <c r="CO220" s="81">
        <v>0</v>
      </c>
      <c r="CP220" s="81">
        <v>0</v>
      </c>
      <c r="CQ220" s="81">
        <v>0</v>
      </c>
      <c r="CR220" s="81">
        <v>0</v>
      </c>
      <c r="CS220" s="81">
        <v>0</v>
      </c>
      <c r="CT220" s="81">
        <v>0</v>
      </c>
      <c r="CU220" s="81">
        <v>0</v>
      </c>
      <c r="CV220" s="81">
        <v>0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0</v>
      </c>
      <c r="DJ220" s="81">
        <v>0</v>
      </c>
      <c r="DK220" s="81">
        <v>1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16</v>
      </c>
      <c r="DV220" s="81">
        <v>0</v>
      </c>
      <c r="DW220" s="81">
        <v>0</v>
      </c>
    </row>
    <row r="221" spans="1:127" x14ac:dyDescent="0.25">
      <c r="A221" s="58" t="s">
        <v>885</v>
      </c>
      <c r="B221" s="58" t="s">
        <v>886</v>
      </c>
      <c r="C221" s="58" t="s">
        <v>887</v>
      </c>
      <c r="D221" s="59">
        <v>210000</v>
      </c>
      <c r="E221" s="59" t="str">
        <f>VLOOKUP(C221,Data_PulledFromUniProt!$B$2:$E$782,4,FALSE)</f>
        <v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v>
      </c>
      <c r="F221" s="58">
        <v>5.51</v>
      </c>
      <c r="G221" s="81">
        <v>0</v>
      </c>
      <c r="H221" s="81">
        <v>0</v>
      </c>
      <c r="I221" s="81">
        <v>0</v>
      </c>
      <c r="J221" s="81">
        <v>0</v>
      </c>
      <c r="K221" s="81">
        <v>1</v>
      </c>
      <c r="L221" s="81">
        <v>0</v>
      </c>
      <c r="M221" s="81">
        <v>0</v>
      </c>
      <c r="N221" s="81">
        <v>0</v>
      </c>
      <c r="O221" s="81">
        <v>0</v>
      </c>
      <c r="P221" s="81">
        <v>1.5</v>
      </c>
      <c r="Q221" s="81">
        <v>0</v>
      </c>
      <c r="R221" s="81">
        <v>2</v>
      </c>
      <c r="S221" s="81">
        <v>0</v>
      </c>
      <c r="T221" s="81">
        <v>0</v>
      </c>
      <c r="U221" s="81">
        <v>0</v>
      </c>
      <c r="V221" s="81">
        <v>0</v>
      </c>
      <c r="W221" s="81">
        <v>0</v>
      </c>
      <c r="X221" s="81">
        <v>0</v>
      </c>
      <c r="Y221" s="81">
        <v>0</v>
      </c>
      <c r="Z221" s="81">
        <v>0</v>
      </c>
      <c r="AA221" s="81">
        <v>0</v>
      </c>
      <c r="AB221" s="81">
        <v>0</v>
      </c>
      <c r="AC221" s="81">
        <v>0</v>
      </c>
      <c r="AD221" s="81">
        <v>0</v>
      </c>
      <c r="AE221" s="81">
        <v>0</v>
      </c>
      <c r="AF221" s="81">
        <v>0</v>
      </c>
      <c r="AG221" s="81">
        <v>0</v>
      </c>
      <c r="AH221" s="81">
        <v>0</v>
      </c>
      <c r="AI221" s="81">
        <v>0</v>
      </c>
      <c r="AJ221" s="81">
        <v>0</v>
      </c>
      <c r="AK221" s="81">
        <v>0</v>
      </c>
      <c r="AL221" s="81">
        <v>0</v>
      </c>
      <c r="AM221" s="81">
        <v>0</v>
      </c>
      <c r="AN221" s="81">
        <v>0</v>
      </c>
      <c r="AO221" s="81">
        <v>0</v>
      </c>
      <c r="AP221" s="81">
        <v>0</v>
      </c>
      <c r="AQ221" s="81">
        <v>0</v>
      </c>
      <c r="AR221" s="81">
        <v>0</v>
      </c>
      <c r="AS221" s="81">
        <v>0</v>
      </c>
      <c r="AT221" s="81">
        <v>0</v>
      </c>
      <c r="AU221" s="81"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0</v>
      </c>
      <c r="BA221" s="81">
        <v>0</v>
      </c>
      <c r="BB221" s="81">
        <v>0</v>
      </c>
      <c r="BC221" s="81">
        <v>0</v>
      </c>
      <c r="BD221" s="81">
        <v>0</v>
      </c>
      <c r="BE221" s="81">
        <v>0</v>
      </c>
      <c r="BF221" s="81">
        <v>0</v>
      </c>
      <c r="BG221" s="81">
        <v>0</v>
      </c>
      <c r="BH221" s="81">
        <v>0</v>
      </c>
      <c r="BI221" s="81">
        <v>0</v>
      </c>
      <c r="BJ221" s="81">
        <v>0</v>
      </c>
      <c r="BK221" s="81">
        <v>0</v>
      </c>
      <c r="BL221" s="81">
        <v>0</v>
      </c>
      <c r="BM221" s="81">
        <v>0</v>
      </c>
      <c r="BN221" s="81">
        <v>0</v>
      </c>
      <c r="BO221" s="81">
        <v>0</v>
      </c>
      <c r="BP221" s="81">
        <v>0</v>
      </c>
      <c r="BQ221" s="81">
        <v>0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0</v>
      </c>
      <c r="BY221" s="81">
        <v>0</v>
      </c>
      <c r="BZ221" s="81">
        <v>0</v>
      </c>
      <c r="CA221" s="81"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0</v>
      </c>
      <c r="CN221" s="81">
        <v>1</v>
      </c>
      <c r="CO221" s="81">
        <v>0</v>
      </c>
      <c r="CP221" s="81">
        <v>0</v>
      </c>
      <c r="CQ221" s="81">
        <v>0</v>
      </c>
      <c r="CR221" s="81">
        <v>0</v>
      </c>
      <c r="CS221" s="81">
        <v>0</v>
      </c>
      <c r="CT221" s="81">
        <v>0</v>
      </c>
      <c r="CU221" s="81">
        <v>0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4</v>
      </c>
      <c r="DI221" s="81">
        <v>0</v>
      </c>
      <c r="DJ221" s="81">
        <v>1</v>
      </c>
      <c r="DK221" s="81">
        <v>2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4</v>
      </c>
      <c r="DT221" s="81">
        <v>0</v>
      </c>
      <c r="DU221" s="81">
        <v>4</v>
      </c>
      <c r="DV221" s="81">
        <v>6</v>
      </c>
      <c r="DW221" s="81">
        <v>0</v>
      </c>
    </row>
    <row r="222" spans="1:127" x14ac:dyDescent="0.25">
      <c r="A222" s="58" t="s">
        <v>888</v>
      </c>
      <c r="B222" s="58" t="s">
        <v>889</v>
      </c>
      <c r="C222" s="58" t="s">
        <v>890</v>
      </c>
      <c r="D222" s="59">
        <v>35100</v>
      </c>
      <c r="E222" s="59" t="str">
        <f>VLOOKUP(C222,Data_PulledFromUniProt!$B$2:$E$782,4,FALSE)</f>
        <v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v>
      </c>
      <c r="F222" s="58">
        <v>9.18</v>
      </c>
      <c r="G222" s="81">
        <v>0</v>
      </c>
      <c r="H222" s="81">
        <v>0</v>
      </c>
      <c r="I222" s="81">
        <v>0</v>
      </c>
      <c r="J222" s="81">
        <v>0</v>
      </c>
      <c r="K222" s="81">
        <v>0</v>
      </c>
      <c r="L222" s="81">
        <v>0</v>
      </c>
      <c r="M222" s="81">
        <v>0</v>
      </c>
      <c r="N222" s="81">
        <v>0</v>
      </c>
      <c r="O222" s="81">
        <v>0</v>
      </c>
      <c r="P222" s="81">
        <v>4</v>
      </c>
      <c r="Q222" s="81">
        <v>0</v>
      </c>
      <c r="R222" s="81">
        <v>0</v>
      </c>
      <c r="S222" s="81">
        <v>0</v>
      </c>
      <c r="T222" s="81">
        <v>0</v>
      </c>
      <c r="U222" s="81">
        <v>0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0</v>
      </c>
      <c r="AC222" s="81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1">
        <v>0</v>
      </c>
      <c r="AJ222" s="81">
        <v>0</v>
      </c>
      <c r="AK222" s="81">
        <v>0</v>
      </c>
      <c r="AL222" s="81">
        <v>0</v>
      </c>
      <c r="AM222" s="81">
        <v>0</v>
      </c>
      <c r="AN222" s="81">
        <v>0</v>
      </c>
      <c r="AO222" s="81">
        <v>0</v>
      </c>
      <c r="AP222" s="81">
        <v>0</v>
      </c>
      <c r="AQ222" s="81">
        <v>0</v>
      </c>
      <c r="AR222" s="81">
        <v>0</v>
      </c>
      <c r="AS222" s="81">
        <v>1</v>
      </c>
      <c r="AT222" s="81">
        <v>0</v>
      </c>
      <c r="AU222" s="81">
        <v>0</v>
      </c>
      <c r="AV222" s="81">
        <v>0</v>
      </c>
      <c r="AW222" s="81">
        <v>0</v>
      </c>
      <c r="AX222" s="81">
        <v>0</v>
      </c>
      <c r="AY222" s="81">
        <v>0</v>
      </c>
      <c r="AZ222" s="81">
        <v>0</v>
      </c>
      <c r="BA222" s="81">
        <v>0</v>
      </c>
      <c r="BB222" s="81">
        <v>0</v>
      </c>
      <c r="BC222" s="81">
        <v>0</v>
      </c>
      <c r="BD222" s="81">
        <v>0</v>
      </c>
      <c r="BE222" s="81">
        <v>0</v>
      </c>
      <c r="BF222" s="81">
        <v>0</v>
      </c>
      <c r="BG222" s="81">
        <v>0</v>
      </c>
      <c r="BH222" s="81">
        <v>0</v>
      </c>
      <c r="BI222" s="81">
        <v>0</v>
      </c>
      <c r="BJ222" s="81">
        <v>2</v>
      </c>
      <c r="BK222" s="81">
        <v>0</v>
      </c>
      <c r="BL222" s="81">
        <v>0</v>
      </c>
      <c r="BM222" s="81">
        <v>0</v>
      </c>
      <c r="BN222" s="81">
        <v>0</v>
      </c>
      <c r="BO222" s="81">
        <v>0</v>
      </c>
      <c r="BP222" s="81">
        <v>0</v>
      </c>
      <c r="BQ222" s="81">
        <v>0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0</v>
      </c>
      <c r="BY222" s="81">
        <v>0</v>
      </c>
      <c r="BZ222" s="81">
        <v>0</v>
      </c>
      <c r="CA222" s="81">
        <v>0</v>
      </c>
      <c r="CB222" s="81">
        <v>0</v>
      </c>
      <c r="CC222" s="81">
        <v>1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1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0</v>
      </c>
      <c r="DJ222" s="81">
        <v>0</v>
      </c>
      <c r="DK222" s="81">
        <v>0</v>
      </c>
      <c r="DL222" s="81">
        <v>3</v>
      </c>
      <c r="DM222" s="81">
        <v>0</v>
      </c>
      <c r="DN222" s="81">
        <v>0</v>
      </c>
      <c r="DO222" s="81">
        <v>1</v>
      </c>
      <c r="DP222" s="81">
        <v>2</v>
      </c>
      <c r="DQ222" s="81">
        <v>0</v>
      </c>
      <c r="DR222" s="81">
        <v>0</v>
      </c>
      <c r="DS222" s="81">
        <v>0</v>
      </c>
      <c r="DT222" s="81">
        <v>0</v>
      </c>
      <c r="DU222" s="81">
        <v>3</v>
      </c>
      <c r="DV222" s="81">
        <v>0</v>
      </c>
      <c r="DW222" s="81">
        <v>1</v>
      </c>
    </row>
    <row r="223" spans="1:127" x14ac:dyDescent="0.25">
      <c r="A223" s="58" t="s">
        <v>891</v>
      </c>
      <c r="B223" s="58" t="s">
        <v>892</v>
      </c>
      <c r="C223" s="58" t="s">
        <v>893</v>
      </c>
      <c r="D223" s="59">
        <v>224000</v>
      </c>
      <c r="E223" s="59" t="str">
        <f>VLOOKUP(C223,Data_PulledFromUniProt!$B$2:$E$782,4,FALSE)</f>
        <v>MADVLDLHEAGGEDFAMDEDGDESIHKLKEKAKKRKGRGFGSEEGSRARMREDYDSVEQDGDEPGPQRSVEGWILFVTGVHEEATEEDIHDKFAEYGEIKNIHLNLDRRTGYLKGYTLVEYETYKEAQAAMEGLNGQDLMGQPISVDWCFVRGPPKGKRRGGRRRSRSPDRRRR</v>
      </c>
      <c r="F223" s="58">
        <v>9.84</v>
      </c>
      <c r="G223" s="81">
        <v>0</v>
      </c>
      <c r="H223" s="81">
        <v>2</v>
      </c>
      <c r="I223" s="81">
        <v>0</v>
      </c>
      <c r="J223" s="81">
        <v>0</v>
      </c>
      <c r="K223" s="81">
        <v>0</v>
      </c>
      <c r="L223" s="81">
        <v>0</v>
      </c>
      <c r="M223" s="81">
        <v>0</v>
      </c>
      <c r="N223" s="81">
        <v>0</v>
      </c>
      <c r="O223" s="81">
        <v>0</v>
      </c>
      <c r="P223" s="81">
        <v>0</v>
      </c>
      <c r="Q223" s="81">
        <v>0</v>
      </c>
      <c r="R223" s="81">
        <v>0</v>
      </c>
      <c r="S223" s="81">
        <v>0</v>
      </c>
      <c r="T223" s="81">
        <v>0</v>
      </c>
      <c r="U223" s="81">
        <v>0</v>
      </c>
      <c r="V223" s="81">
        <v>0</v>
      </c>
      <c r="W223" s="81">
        <v>0</v>
      </c>
      <c r="X223" s="81">
        <v>0</v>
      </c>
      <c r="Y223" s="81">
        <v>0</v>
      </c>
      <c r="Z223" s="81">
        <v>0</v>
      </c>
      <c r="AA223" s="81">
        <v>0</v>
      </c>
      <c r="AB223" s="81">
        <v>0</v>
      </c>
      <c r="AC223" s="81">
        <v>0</v>
      </c>
      <c r="AD223" s="81">
        <v>0</v>
      </c>
      <c r="AE223" s="81">
        <v>0</v>
      </c>
      <c r="AF223" s="81">
        <v>0</v>
      </c>
      <c r="AG223" s="81">
        <v>0</v>
      </c>
      <c r="AH223" s="81">
        <v>2</v>
      </c>
      <c r="AI223" s="81">
        <v>0</v>
      </c>
      <c r="AJ223" s="81">
        <v>0</v>
      </c>
      <c r="AK223" s="81">
        <v>0</v>
      </c>
      <c r="AL223" s="81">
        <v>0</v>
      </c>
      <c r="AM223" s="81">
        <v>0</v>
      </c>
      <c r="AN223" s="81">
        <v>0</v>
      </c>
      <c r="AO223" s="81">
        <v>0</v>
      </c>
      <c r="AP223" s="81">
        <v>0</v>
      </c>
      <c r="AQ223" s="81">
        <v>0</v>
      </c>
      <c r="AR223" s="81">
        <v>0</v>
      </c>
      <c r="AS223" s="81">
        <v>0</v>
      </c>
      <c r="AT223" s="81">
        <v>0</v>
      </c>
      <c r="AU223" s="81">
        <v>0</v>
      </c>
      <c r="AV223" s="81">
        <v>0</v>
      </c>
      <c r="AW223" s="81">
        <v>0</v>
      </c>
      <c r="AX223" s="81">
        <v>0</v>
      </c>
      <c r="AY223" s="81">
        <v>0</v>
      </c>
      <c r="AZ223" s="81">
        <v>0</v>
      </c>
      <c r="BA223" s="81">
        <v>0</v>
      </c>
      <c r="BB223" s="81">
        <v>0</v>
      </c>
      <c r="BC223" s="81">
        <v>0</v>
      </c>
      <c r="BD223" s="81">
        <v>0</v>
      </c>
      <c r="BE223" s="81">
        <v>0</v>
      </c>
      <c r="BF223" s="81">
        <v>0</v>
      </c>
      <c r="BG223" s="81">
        <v>0</v>
      </c>
      <c r="BH223" s="81">
        <v>0</v>
      </c>
      <c r="BI223" s="81">
        <v>0</v>
      </c>
      <c r="BJ223" s="81">
        <v>0</v>
      </c>
      <c r="BK223" s="81">
        <v>0</v>
      </c>
      <c r="BL223" s="81">
        <v>0</v>
      </c>
      <c r="BM223" s="81">
        <v>0</v>
      </c>
      <c r="BN223" s="81">
        <v>0</v>
      </c>
      <c r="BO223" s="81">
        <v>1</v>
      </c>
      <c r="BP223" s="81">
        <v>0</v>
      </c>
      <c r="BQ223" s="81">
        <v>0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0</v>
      </c>
      <c r="BY223" s="81">
        <v>0</v>
      </c>
      <c r="BZ223" s="81">
        <v>0</v>
      </c>
      <c r="CA223" s="81">
        <v>0</v>
      </c>
      <c r="CB223" s="81">
        <v>0</v>
      </c>
      <c r="CC223" s="81">
        <v>1</v>
      </c>
      <c r="CD223" s="81">
        <v>0</v>
      </c>
      <c r="CE223" s="81">
        <v>1</v>
      </c>
      <c r="CF223" s="81">
        <v>0</v>
      </c>
      <c r="CG223" s="81">
        <v>0</v>
      </c>
      <c r="CH223" s="81">
        <v>0</v>
      </c>
      <c r="CI223" s="81">
        <v>0</v>
      </c>
      <c r="CJ223" s="81">
        <v>5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0</v>
      </c>
      <c r="CR223" s="81">
        <v>0</v>
      </c>
      <c r="CS223" s="81">
        <v>0</v>
      </c>
      <c r="CT223" s="81">
        <v>1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1</v>
      </c>
      <c r="DI223" s="81">
        <v>0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0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</row>
    <row r="224" spans="1:127" x14ac:dyDescent="0.25">
      <c r="A224" s="58" t="s">
        <v>894</v>
      </c>
      <c r="B224" s="58" t="s">
        <v>895</v>
      </c>
      <c r="C224" s="58" t="s">
        <v>896</v>
      </c>
      <c r="D224" s="59">
        <v>12300</v>
      </c>
      <c r="E224" s="59" t="str">
        <f>VLOOKUP(C224,Data_PulledFromUniProt!$B$2:$E$782,4,FALSE)</f>
        <v>MELGLSWVFLVAILEGVQCEVQLVESGGGLVQPGGSLRLSCAASGFTFSSYWMSWVRQAPGKGLEWVANIKQDGSEKYYVDSVKGRFTISRDNAKNSLYLQMNSLRAEDTAVYYCAR</v>
      </c>
      <c r="F224" s="58">
        <v>9.92</v>
      </c>
      <c r="G224" s="81">
        <v>0</v>
      </c>
      <c r="H224" s="81">
        <v>0</v>
      </c>
      <c r="I224" s="81">
        <v>0</v>
      </c>
      <c r="J224" s="81">
        <v>0</v>
      </c>
      <c r="K224" s="81">
        <v>0</v>
      </c>
      <c r="L224" s="81">
        <v>0</v>
      </c>
      <c r="M224" s="81">
        <v>0</v>
      </c>
      <c r="N224" s="81">
        <v>0</v>
      </c>
      <c r="O224" s="81">
        <v>0</v>
      </c>
      <c r="P224" s="81">
        <v>0</v>
      </c>
      <c r="Q224" s="81">
        <v>0</v>
      </c>
      <c r="R224" s="81">
        <v>0</v>
      </c>
      <c r="S224" s="81">
        <v>0</v>
      </c>
      <c r="T224" s="81">
        <v>0</v>
      </c>
      <c r="U224" s="81">
        <v>0</v>
      </c>
      <c r="V224" s="81">
        <v>0</v>
      </c>
      <c r="W224" s="81">
        <v>0.33300000000000002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1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1">
        <v>0</v>
      </c>
      <c r="AJ224" s="81">
        <v>0</v>
      </c>
      <c r="AK224" s="81">
        <v>0</v>
      </c>
      <c r="AL224" s="81">
        <v>0</v>
      </c>
      <c r="AM224" s="81">
        <v>0</v>
      </c>
      <c r="AN224" s="81">
        <v>0</v>
      </c>
      <c r="AO224" s="81">
        <v>0</v>
      </c>
      <c r="AP224" s="81">
        <v>0</v>
      </c>
      <c r="AQ224" s="81">
        <v>0</v>
      </c>
      <c r="AR224" s="81">
        <v>0</v>
      </c>
      <c r="AS224" s="81">
        <v>0</v>
      </c>
      <c r="AT224" s="81">
        <v>0</v>
      </c>
      <c r="AU224" s="81">
        <v>0</v>
      </c>
      <c r="AV224" s="81">
        <v>0</v>
      </c>
      <c r="AW224" s="81">
        <v>0</v>
      </c>
      <c r="AX224" s="81">
        <v>0</v>
      </c>
      <c r="AY224" s="81">
        <v>0</v>
      </c>
      <c r="AZ224" s="81">
        <v>3</v>
      </c>
      <c r="BA224" s="81">
        <v>0</v>
      </c>
      <c r="BB224" s="81">
        <v>0</v>
      </c>
      <c r="BC224" s="81">
        <v>0</v>
      </c>
      <c r="BD224" s="81">
        <v>0</v>
      </c>
      <c r="BE224" s="81">
        <v>0</v>
      </c>
      <c r="BF224" s="81">
        <v>0</v>
      </c>
      <c r="BG224" s="81">
        <v>0</v>
      </c>
      <c r="BH224" s="81">
        <v>4</v>
      </c>
      <c r="BI224" s="81">
        <v>0</v>
      </c>
      <c r="BJ224" s="81">
        <v>0</v>
      </c>
      <c r="BK224" s="81">
        <v>0</v>
      </c>
      <c r="BL224" s="81">
        <v>0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0</v>
      </c>
      <c r="BY224" s="81">
        <v>0</v>
      </c>
      <c r="BZ224" s="81">
        <v>0</v>
      </c>
      <c r="CA224" s="81"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2</v>
      </c>
      <c r="DB224" s="81">
        <v>0</v>
      </c>
      <c r="DC224" s="81">
        <v>0</v>
      </c>
      <c r="DD224" s="81">
        <v>4</v>
      </c>
      <c r="DE224" s="81">
        <v>0</v>
      </c>
      <c r="DF224" s="81">
        <v>0</v>
      </c>
      <c r="DG224" s="81">
        <v>0</v>
      </c>
      <c r="DH224" s="81">
        <v>0</v>
      </c>
      <c r="DI224" s="81">
        <v>0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</row>
    <row r="225" spans="1:127" x14ac:dyDescent="0.25">
      <c r="A225" s="58" t="s">
        <v>897</v>
      </c>
      <c r="B225" s="58" t="s">
        <v>898</v>
      </c>
      <c r="C225" s="58" t="s">
        <v>899</v>
      </c>
      <c r="D225" s="59">
        <v>229000</v>
      </c>
      <c r="E225" s="59" t="str">
        <f>VLOOKUP(C225,Data_PulledFromUniProt!$B$2:$E$782,4,FALSE)</f>
        <v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v>
      </c>
      <c r="F225" s="58">
        <v>5.53</v>
      </c>
      <c r="G225" s="81">
        <v>0</v>
      </c>
      <c r="H225" s="81">
        <v>0</v>
      </c>
      <c r="I225" s="81">
        <v>0</v>
      </c>
      <c r="J225" s="81">
        <v>0</v>
      </c>
      <c r="K225" s="81">
        <v>0</v>
      </c>
      <c r="L225" s="81">
        <v>0</v>
      </c>
      <c r="M225" s="81">
        <v>0</v>
      </c>
      <c r="N225" s="81">
        <v>0</v>
      </c>
      <c r="O225" s="81">
        <v>0</v>
      </c>
      <c r="P225" s="81">
        <v>0</v>
      </c>
      <c r="Q225" s="81">
        <v>0</v>
      </c>
      <c r="R225" s="81">
        <v>0</v>
      </c>
      <c r="S225" s="81">
        <v>0</v>
      </c>
      <c r="T225" s="81">
        <v>0</v>
      </c>
      <c r="U225" s="81">
        <v>0</v>
      </c>
      <c r="V225" s="81">
        <v>0</v>
      </c>
      <c r="W225" s="81">
        <v>0</v>
      </c>
      <c r="X225" s="81">
        <v>0</v>
      </c>
      <c r="Y225" s="81">
        <v>0</v>
      </c>
      <c r="Z225" s="81">
        <v>0</v>
      </c>
      <c r="AA225" s="81">
        <v>0</v>
      </c>
      <c r="AB225" s="81">
        <v>0</v>
      </c>
      <c r="AC225" s="81">
        <v>0</v>
      </c>
      <c r="AD225" s="81">
        <v>0</v>
      </c>
      <c r="AE225" s="81">
        <v>0</v>
      </c>
      <c r="AF225" s="81">
        <v>0</v>
      </c>
      <c r="AG225" s="81">
        <v>0</v>
      </c>
      <c r="AH225" s="81">
        <v>0</v>
      </c>
      <c r="AI225" s="81">
        <v>0</v>
      </c>
      <c r="AJ225" s="81">
        <v>0</v>
      </c>
      <c r="AK225" s="81">
        <v>0</v>
      </c>
      <c r="AL225" s="81">
        <v>0</v>
      </c>
      <c r="AM225" s="81">
        <v>0</v>
      </c>
      <c r="AN225" s="81">
        <v>0</v>
      </c>
      <c r="AO225" s="81">
        <v>0</v>
      </c>
      <c r="AP225" s="81">
        <v>0</v>
      </c>
      <c r="AQ225" s="81">
        <v>0</v>
      </c>
      <c r="AR225" s="81">
        <v>0</v>
      </c>
      <c r="AS225" s="81">
        <v>0</v>
      </c>
      <c r="AT225" s="81">
        <v>0</v>
      </c>
      <c r="AU225" s="81"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0</v>
      </c>
      <c r="BA225" s="81">
        <v>0</v>
      </c>
      <c r="BB225" s="81">
        <v>0</v>
      </c>
      <c r="BC225" s="81">
        <v>0</v>
      </c>
      <c r="BD225" s="81">
        <v>0</v>
      </c>
      <c r="BE225" s="81">
        <v>0</v>
      </c>
      <c r="BF225" s="81">
        <v>0</v>
      </c>
      <c r="BG225" s="81">
        <v>0</v>
      </c>
      <c r="BH225" s="81">
        <v>0</v>
      </c>
      <c r="BI225" s="81">
        <v>0</v>
      </c>
      <c r="BJ225" s="81">
        <v>0</v>
      </c>
      <c r="BK225" s="81">
        <v>0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0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0</v>
      </c>
      <c r="BY225" s="81">
        <v>0</v>
      </c>
      <c r="BZ225" s="81">
        <v>0</v>
      </c>
      <c r="CA225" s="81">
        <v>0</v>
      </c>
      <c r="CB225" s="81">
        <v>1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0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</row>
    <row r="226" spans="1:127" x14ac:dyDescent="0.25">
      <c r="A226" s="58" t="s">
        <v>900</v>
      </c>
      <c r="B226" s="58" t="s">
        <v>901</v>
      </c>
      <c r="C226" s="58" t="s">
        <v>902</v>
      </c>
      <c r="D226" s="59">
        <v>86900</v>
      </c>
      <c r="E226" s="59" t="str">
        <f>VLOOKUP(C226,Data_PulledFromUniProt!$B$2:$E$782,4,FALSE)</f>
        <v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v>
      </c>
      <c r="F226" s="58">
        <v>4.7699999999999996</v>
      </c>
      <c r="G226" s="81">
        <v>0</v>
      </c>
      <c r="H226" s="81">
        <v>0</v>
      </c>
      <c r="I226" s="81">
        <v>0</v>
      </c>
      <c r="J226" s="81">
        <v>0</v>
      </c>
      <c r="K226" s="81">
        <v>0</v>
      </c>
      <c r="L226" s="81">
        <v>0</v>
      </c>
      <c r="M226" s="81">
        <v>0</v>
      </c>
      <c r="N226" s="81">
        <v>0</v>
      </c>
      <c r="O226" s="81">
        <v>0</v>
      </c>
      <c r="P226" s="81">
        <v>0</v>
      </c>
      <c r="Q226" s="81">
        <v>0</v>
      </c>
      <c r="R226" s="81">
        <v>0</v>
      </c>
      <c r="S226" s="81">
        <v>2</v>
      </c>
      <c r="T226" s="81">
        <v>0</v>
      </c>
      <c r="U226" s="81">
        <v>0</v>
      </c>
      <c r="V226" s="81">
        <v>0</v>
      </c>
      <c r="W226" s="81">
        <v>0</v>
      </c>
      <c r="X226" s="81">
        <v>0</v>
      </c>
      <c r="Y226" s="81">
        <v>0</v>
      </c>
      <c r="Z226" s="81">
        <v>0</v>
      </c>
      <c r="AA226" s="81">
        <v>0</v>
      </c>
      <c r="AB226" s="81">
        <v>0</v>
      </c>
      <c r="AC226" s="81">
        <v>0</v>
      </c>
      <c r="AD226" s="81">
        <v>0</v>
      </c>
      <c r="AE226" s="81">
        <v>0</v>
      </c>
      <c r="AF226" s="81">
        <v>0</v>
      </c>
      <c r="AG226" s="81">
        <v>0</v>
      </c>
      <c r="AH226" s="81">
        <v>0</v>
      </c>
      <c r="AI226" s="81">
        <v>0</v>
      </c>
      <c r="AJ226" s="81">
        <v>0</v>
      </c>
      <c r="AK226" s="81">
        <v>0</v>
      </c>
      <c r="AL226" s="81">
        <v>0</v>
      </c>
      <c r="AM226" s="81">
        <v>0</v>
      </c>
      <c r="AN226" s="81">
        <v>0</v>
      </c>
      <c r="AO226" s="81">
        <v>0</v>
      </c>
      <c r="AP226" s="81">
        <v>0</v>
      </c>
      <c r="AQ226" s="81">
        <v>0</v>
      </c>
      <c r="AR226" s="81">
        <v>0</v>
      </c>
      <c r="AS226" s="81">
        <v>0</v>
      </c>
      <c r="AT226" s="81">
        <v>0</v>
      </c>
      <c r="AU226" s="81"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0</v>
      </c>
      <c r="BA226" s="81">
        <v>0</v>
      </c>
      <c r="BB226" s="81">
        <v>0</v>
      </c>
      <c r="BC226" s="81">
        <v>0</v>
      </c>
      <c r="BD226" s="81">
        <v>5</v>
      </c>
      <c r="BE226" s="81">
        <v>0</v>
      </c>
      <c r="BF226" s="81">
        <v>0</v>
      </c>
      <c r="BG226" s="81">
        <v>0</v>
      </c>
      <c r="BH226" s="81">
        <v>0</v>
      </c>
      <c r="BI226" s="81">
        <v>0</v>
      </c>
      <c r="BJ226" s="81">
        <v>0</v>
      </c>
      <c r="BK226" s="81">
        <v>0</v>
      </c>
      <c r="BL226" s="81">
        <v>0</v>
      </c>
      <c r="BM226" s="81">
        <v>0</v>
      </c>
      <c r="BN226" s="81">
        <v>0</v>
      </c>
      <c r="BO226" s="81">
        <v>0</v>
      </c>
      <c r="BP226" s="81">
        <v>0</v>
      </c>
      <c r="BQ226" s="81">
        <v>0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2</v>
      </c>
      <c r="BY226" s="81">
        <v>0</v>
      </c>
      <c r="BZ226" s="81">
        <v>0</v>
      </c>
      <c r="CA226" s="81"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7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3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0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2</v>
      </c>
      <c r="DV226" s="81">
        <v>0</v>
      </c>
      <c r="DW226" s="81">
        <v>0</v>
      </c>
    </row>
    <row r="227" spans="1:127" x14ac:dyDescent="0.25">
      <c r="A227" s="58" t="s">
        <v>903</v>
      </c>
      <c r="B227" s="58" t="s">
        <v>904</v>
      </c>
      <c r="C227" s="58" t="s">
        <v>905</v>
      </c>
      <c r="D227" s="59">
        <v>141000</v>
      </c>
      <c r="E227" s="59" t="str">
        <f>VLOOKUP(C227,Data_PulledFromUniProt!$B$2:$E$782,4,FALSE)</f>
        <v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v>
      </c>
      <c r="F227" s="58">
        <v>6.06</v>
      </c>
      <c r="G227" s="81">
        <v>0</v>
      </c>
      <c r="H227" s="81">
        <v>0</v>
      </c>
      <c r="I227" s="81">
        <v>0</v>
      </c>
      <c r="J227" s="81">
        <v>0</v>
      </c>
      <c r="K227" s="81">
        <v>0</v>
      </c>
      <c r="L227" s="81">
        <v>0</v>
      </c>
      <c r="M227" s="81">
        <v>0</v>
      </c>
      <c r="N227" s="81">
        <v>0</v>
      </c>
      <c r="O227" s="81">
        <v>0</v>
      </c>
      <c r="P227" s="81">
        <v>0</v>
      </c>
      <c r="Q227" s="81">
        <v>0</v>
      </c>
      <c r="R227" s="81">
        <v>0</v>
      </c>
      <c r="S227" s="81">
        <v>0</v>
      </c>
      <c r="T227" s="81">
        <v>0</v>
      </c>
      <c r="U227" s="81">
        <v>0</v>
      </c>
      <c r="V227" s="81">
        <v>0</v>
      </c>
      <c r="W227" s="81">
        <v>2</v>
      </c>
      <c r="X227" s="81">
        <v>0</v>
      </c>
      <c r="Y227" s="81">
        <v>0</v>
      </c>
      <c r="Z227" s="81">
        <v>0</v>
      </c>
      <c r="AA227" s="81">
        <v>0</v>
      </c>
      <c r="AB227" s="81">
        <v>0</v>
      </c>
      <c r="AC227" s="81">
        <v>0</v>
      </c>
      <c r="AD227" s="81">
        <v>0</v>
      </c>
      <c r="AE227" s="81">
        <v>0</v>
      </c>
      <c r="AF227" s="81">
        <v>0</v>
      </c>
      <c r="AG227" s="81">
        <v>0</v>
      </c>
      <c r="AH227" s="81">
        <v>0</v>
      </c>
      <c r="AI227" s="81">
        <v>0</v>
      </c>
      <c r="AJ227" s="81">
        <v>0</v>
      </c>
      <c r="AK227" s="81">
        <v>0</v>
      </c>
      <c r="AL227" s="81">
        <v>0</v>
      </c>
      <c r="AM227" s="81">
        <v>0</v>
      </c>
      <c r="AN227" s="81">
        <v>0</v>
      </c>
      <c r="AO227" s="81">
        <v>0</v>
      </c>
      <c r="AP227" s="81">
        <v>0</v>
      </c>
      <c r="AQ227" s="81">
        <v>0</v>
      </c>
      <c r="AR227" s="81">
        <v>0</v>
      </c>
      <c r="AS227" s="81">
        <v>0</v>
      </c>
      <c r="AT227" s="81">
        <v>0</v>
      </c>
      <c r="AU227" s="81"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0</v>
      </c>
      <c r="BA227" s="81">
        <v>0</v>
      </c>
      <c r="BB227" s="81">
        <v>0</v>
      </c>
      <c r="BC227" s="81">
        <v>0</v>
      </c>
      <c r="BD227" s="81">
        <v>0</v>
      </c>
      <c r="BE227" s="81">
        <v>0</v>
      </c>
      <c r="BF227" s="81">
        <v>0</v>
      </c>
      <c r="BG227" s="81">
        <v>0</v>
      </c>
      <c r="BH227" s="81">
        <v>0</v>
      </c>
      <c r="BI227" s="81">
        <v>0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4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0</v>
      </c>
      <c r="BY227" s="81">
        <v>0</v>
      </c>
      <c r="BZ227" s="81">
        <v>8</v>
      </c>
      <c r="CA227" s="81">
        <v>0</v>
      </c>
      <c r="CB227" s="81">
        <v>0</v>
      </c>
      <c r="CC227" s="81">
        <v>0</v>
      </c>
      <c r="CD227" s="81">
        <v>0</v>
      </c>
      <c r="CE227" s="81">
        <v>3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3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0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4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</row>
    <row r="228" spans="1:127" x14ac:dyDescent="0.25">
      <c r="A228" s="58" t="s">
        <v>906</v>
      </c>
      <c r="B228" s="58" t="s">
        <v>907</v>
      </c>
      <c r="C228" s="58" t="s">
        <v>908</v>
      </c>
      <c r="D228" s="59">
        <v>24000</v>
      </c>
      <c r="E228" s="59" t="str">
        <f>VLOOKUP(C228,Data_PulledFromUniProt!$B$2:$E$782,4,FALSE)</f>
        <v>MDLSLLWVLLPLVTMAWGQYGDYGYPYQQYHDYSDDGWVNLNRQGFSYQCPQGQVIVAVRSIFSKKEGSDRQWNYACMPTPQSLGEPTECWWEEINRAGMEWYQTCSNNGLVAGFQSRYFESVLDREWQFYCCRYSKRCPYSCWLTTEYPGHYGEEMDMISYNYDYYIRGATTTFSAVERDRQWKFIMCRMTEYDCEFANV</v>
      </c>
      <c r="F228" s="58">
        <v>4.71</v>
      </c>
      <c r="G228" s="81">
        <v>0</v>
      </c>
      <c r="H228" s="81">
        <v>0</v>
      </c>
      <c r="I228" s="81">
        <v>0</v>
      </c>
      <c r="J228" s="81">
        <v>0</v>
      </c>
      <c r="K228" s="81">
        <v>0</v>
      </c>
      <c r="L228" s="81">
        <v>0</v>
      </c>
      <c r="M228" s="81">
        <v>0</v>
      </c>
      <c r="N228" s="81">
        <v>0</v>
      </c>
      <c r="O228" s="81">
        <v>0</v>
      </c>
      <c r="P228" s="81">
        <v>0</v>
      </c>
      <c r="Q228" s="81">
        <v>0</v>
      </c>
      <c r="R228" s="81">
        <v>0</v>
      </c>
      <c r="S228" s="81">
        <v>0</v>
      </c>
      <c r="T228" s="81">
        <v>0</v>
      </c>
      <c r="U228" s="81">
        <v>0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1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1">
        <v>0</v>
      </c>
      <c r="AJ228" s="81">
        <v>0</v>
      </c>
      <c r="AK228" s="81">
        <v>0</v>
      </c>
      <c r="AL228" s="81">
        <v>0</v>
      </c>
      <c r="AM228" s="81">
        <v>0</v>
      </c>
      <c r="AN228" s="81">
        <v>0</v>
      </c>
      <c r="AO228" s="81">
        <v>0</v>
      </c>
      <c r="AP228" s="81">
        <v>0</v>
      </c>
      <c r="AQ228" s="81">
        <v>0</v>
      </c>
      <c r="AR228" s="81">
        <v>0</v>
      </c>
      <c r="AS228" s="81">
        <v>0</v>
      </c>
      <c r="AT228" s="81">
        <v>0</v>
      </c>
      <c r="AU228" s="81">
        <v>0</v>
      </c>
      <c r="AV228" s="81">
        <v>0</v>
      </c>
      <c r="AW228" s="81">
        <v>0</v>
      </c>
      <c r="AX228" s="81">
        <v>0</v>
      </c>
      <c r="AY228" s="81">
        <v>0</v>
      </c>
      <c r="AZ228" s="81">
        <v>0</v>
      </c>
      <c r="BA228" s="81">
        <v>0</v>
      </c>
      <c r="BB228" s="81">
        <v>0</v>
      </c>
      <c r="BC228" s="81">
        <v>0</v>
      </c>
      <c r="BD228" s="81">
        <v>3</v>
      </c>
      <c r="BE228" s="81">
        <v>0</v>
      </c>
      <c r="BF228" s="81">
        <v>0</v>
      </c>
      <c r="BG228" s="81">
        <v>1.5</v>
      </c>
      <c r="BH228" s="81">
        <v>0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0</v>
      </c>
      <c r="BY228" s="81">
        <v>0</v>
      </c>
      <c r="BZ228" s="81">
        <v>0</v>
      </c>
      <c r="CA228" s="81"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5</v>
      </c>
      <c r="CG228" s="81">
        <v>0</v>
      </c>
      <c r="CH228" s="81">
        <v>0</v>
      </c>
      <c r="CI228" s="81">
        <v>0</v>
      </c>
      <c r="CJ228" s="81">
        <v>0</v>
      </c>
      <c r="CK228" s="81">
        <v>0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5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0</v>
      </c>
      <c r="DJ228" s="81">
        <v>0</v>
      </c>
      <c r="DK228" s="81">
        <v>0</v>
      </c>
      <c r="DL228" s="81">
        <v>0</v>
      </c>
      <c r="DM228" s="81">
        <v>0</v>
      </c>
      <c r="DN228" s="81">
        <v>0</v>
      </c>
      <c r="DO228" s="81">
        <v>0</v>
      </c>
      <c r="DP228" s="81">
        <v>0</v>
      </c>
      <c r="DQ228" s="81">
        <v>0</v>
      </c>
      <c r="DR228" s="81">
        <v>0</v>
      </c>
      <c r="DS228" s="81">
        <v>6</v>
      </c>
      <c r="DT228" s="81">
        <v>0</v>
      </c>
      <c r="DU228" s="81">
        <v>0</v>
      </c>
      <c r="DV228" s="81">
        <v>0</v>
      </c>
      <c r="DW228" s="81">
        <v>0</v>
      </c>
    </row>
    <row r="229" spans="1:127" x14ac:dyDescent="0.25">
      <c r="A229" s="58" t="s">
        <v>909</v>
      </c>
      <c r="B229" s="58" t="s">
        <v>910</v>
      </c>
      <c r="C229" s="58" t="s">
        <v>911</v>
      </c>
      <c r="D229" s="59">
        <v>67800</v>
      </c>
      <c r="E229" s="59" t="str">
        <f>VLOOKUP(C229,Data_PulledFromUniProt!$B$2:$E$782,4,FALSE)</f>
        <v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v>
      </c>
      <c r="F229" s="58">
        <v>6.34</v>
      </c>
      <c r="G229" s="81">
        <v>0</v>
      </c>
      <c r="H229" s="81">
        <v>0</v>
      </c>
      <c r="I229" s="81">
        <v>0</v>
      </c>
      <c r="J229" s="81">
        <v>0</v>
      </c>
      <c r="K229" s="81">
        <v>0</v>
      </c>
      <c r="L229" s="81">
        <v>0</v>
      </c>
      <c r="M229" s="81">
        <v>0</v>
      </c>
      <c r="N229" s="81">
        <v>0</v>
      </c>
      <c r="O229" s="81">
        <v>0</v>
      </c>
      <c r="P229" s="81">
        <v>0</v>
      </c>
      <c r="Q229" s="81">
        <v>0</v>
      </c>
      <c r="R229" s="81">
        <v>0</v>
      </c>
      <c r="S229" s="81">
        <v>0</v>
      </c>
      <c r="T229" s="81">
        <v>0</v>
      </c>
      <c r="U229" s="81">
        <v>0</v>
      </c>
      <c r="V229" s="81">
        <v>0</v>
      </c>
      <c r="W229" s="81">
        <v>0</v>
      </c>
      <c r="X229" s="81">
        <v>0</v>
      </c>
      <c r="Y229" s="81">
        <v>0</v>
      </c>
      <c r="Z229" s="81">
        <v>0</v>
      </c>
      <c r="AA229" s="81">
        <v>0</v>
      </c>
      <c r="AB229" s="81">
        <v>0</v>
      </c>
      <c r="AC229" s="81">
        <v>0</v>
      </c>
      <c r="AD229" s="81">
        <v>0</v>
      </c>
      <c r="AE229" s="81">
        <v>0</v>
      </c>
      <c r="AF229" s="81">
        <v>0</v>
      </c>
      <c r="AG229" s="81">
        <v>0</v>
      </c>
      <c r="AH229" s="81">
        <v>0</v>
      </c>
      <c r="AI229" s="81">
        <v>0</v>
      </c>
      <c r="AJ229" s="81">
        <v>0</v>
      </c>
      <c r="AK229" s="81">
        <v>0</v>
      </c>
      <c r="AL229" s="81">
        <v>0</v>
      </c>
      <c r="AM229" s="81">
        <v>0</v>
      </c>
      <c r="AN229" s="81">
        <v>0</v>
      </c>
      <c r="AO229" s="81">
        <v>0</v>
      </c>
      <c r="AP229" s="81">
        <v>0</v>
      </c>
      <c r="AQ229" s="81">
        <v>0</v>
      </c>
      <c r="AR229" s="81">
        <v>0</v>
      </c>
      <c r="AS229" s="81">
        <v>0</v>
      </c>
      <c r="AT229" s="81">
        <v>0</v>
      </c>
      <c r="AU229" s="81">
        <v>0</v>
      </c>
      <c r="AV229" s="81">
        <v>0</v>
      </c>
      <c r="AW229" s="81">
        <v>0</v>
      </c>
      <c r="AX229" s="81">
        <v>0</v>
      </c>
      <c r="AY229" s="81">
        <v>0</v>
      </c>
      <c r="AZ229" s="81">
        <v>0</v>
      </c>
      <c r="BA229" s="81">
        <v>0</v>
      </c>
      <c r="BB229" s="81">
        <v>0</v>
      </c>
      <c r="BC229" s="81">
        <v>0</v>
      </c>
      <c r="BD229" s="81">
        <v>0</v>
      </c>
      <c r="BE229" s="81">
        <v>0</v>
      </c>
      <c r="BF229" s="81">
        <v>0</v>
      </c>
      <c r="BG229" s="81">
        <v>0</v>
      </c>
      <c r="BH229" s="81">
        <v>0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0</v>
      </c>
      <c r="BY229" s="81">
        <v>0</v>
      </c>
      <c r="BZ229" s="81">
        <v>0</v>
      </c>
      <c r="CA229" s="81">
        <v>0</v>
      </c>
      <c r="CB229" s="81">
        <v>0</v>
      </c>
      <c r="CC229" s="81">
        <v>0</v>
      </c>
      <c r="CD229" s="81">
        <v>0</v>
      </c>
      <c r="CE229" s="81">
        <v>2</v>
      </c>
      <c r="CF229" s="81">
        <v>0</v>
      </c>
      <c r="CG229" s="81">
        <v>0</v>
      </c>
      <c r="CH229" s="81">
        <v>0</v>
      </c>
      <c r="CI229" s="81">
        <v>0</v>
      </c>
      <c r="CJ229" s="81">
        <v>1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0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</row>
    <row r="230" spans="1:127" x14ac:dyDescent="0.25">
      <c r="A230" s="58" t="s">
        <v>912</v>
      </c>
      <c r="B230" s="58" t="s">
        <v>913</v>
      </c>
      <c r="C230" s="58" t="s">
        <v>914</v>
      </c>
      <c r="D230" s="59">
        <v>10700</v>
      </c>
      <c r="E230" s="59" t="e">
        <f>VLOOKUP(C230,Data_PulledFromUniProt!$B$2:$E$782,4,FALSE)</f>
        <v>#N/A</v>
      </c>
      <c r="F230" s="58">
        <v>7</v>
      </c>
      <c r="G230" s="81">
        <v>0</v>
      </c>
      <c r="H230" s="81">
        <v>0</v>
      </c>
      <c r="I230" s="81">
        <v>0</v>
      </c>
      <c r="J230" s="81">
        <v>0</v>
      </c>
      <c r="K230" s="81">
        <v>0</v>
      </c>
      <c r="L230" s="81">
        <v>0</v>
      </c>
      <c r="M230" s="81">
        <v>0</v>
      </c>
      <c r="N230" s="81">
        <v>0</v>
      </c>
      <c r="O230" s="81">
        <v>0</v>
      </c>
      <c r="P230" s="81">
        <v>0</v>
      </c>
      <c r="Q230" s="81">
        <v>0</v>
      </c>
      <c r="R230" s="81">
        <v>0</v>
      </c>
      <c r="S230" s="81">
        <v>0</v>
      </c>
      <c r="T230" s="81">
        <v>0</v>
      </c>
      <c r="U230" s="81">
        <v>0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1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1">
        <v>0</v>
      </c>
      <c r="AJ230" s="81">
        <v>0</v>
      </c>
      <c r="AK230" s="81">
        <v>0</v>
      </c>
      <c r="AL230" s="81">
        <v>0</v>
      </c>
      <c r="AM230" s="81">
        <v>0</v>
      </c>
      <c r="AN230" s="81">
        <v>0</v>
      </c>
      <c r="AO230" s="81">
        <v>0</v>
      </c>
      <c r="AP230" s="81">
        <v>0</v>
      </c>
      <c r="AQ230" s="81">
        <v>0</v>
      </c>
      <c r="AR230" s="81">
        <v>0</v>
      </c>
      <c r="AS230" s="81">
        <v>0</v>
      </c>
      <c r="AT230" s="81">
        <v>0</v>
      </c>
      <c r="AU230" s="81">
        <v>0</v>
      </c>
      <c r="AV230" s="81">
        <v>0</v>
      </c>
      <c r="AW230" s="81">
        <v>0</v>
      </c>
      <c r="AX230" s="81">
        <v>0</v>
      </c>
      <c r="AY230" s="81">
        <v>0</v>
      </c>
      <c r="AZ230" s="81">
        <v>0</v>
      </c>
      <c r="BA230" s="81">
        <v>0</v>
      </c>
      <c r="BB230" s="81">
        <v>0</v>
      </c>
      <c r="BC230" s="81">
        <v>0</v>
      </c>
      <c r="BD230" s="81">
        <v>0</v>
      </c>
      <c r="BE230" s="81">
        <v>0</v>
      </c>
      <c r="BF230" s="81">
        <v>0</v>
      </c>
      <c r="BG230" s="81">
        <v>0</v>
      </c>
      <c r="BH230" s="81">
        <v>0</v>
      </c>
      <c r="BI230" s="81">
        <v>1</v>
      </c>
      <c r="BJ230" s="81">
        <v>0</v>
      </c>
      <c r="BK230" s="81">
        <v>0</v>
      </c>
      <c r="BL230" s="81">
        <v>0</v>
      </c>
      <c r="BM230" s="81">
        <v>0</v>
      </c>
      <c r="BN230" s="81">
        <v>0</v>
      </c>
      <c r="BO230" s="81">
        <v>0</v>
      </c>
      <c r="BP230" s="81">
        <v>0</v>
      </c>
      <c r="BQ230" s="81">
        <v>0</v>
      </c>
      <c r="BR230" s="81">
        <v>0</v>
      </c>
      <c r="BS230" s="81">
        <v>0</v>
      </c>
      <c r="BT230" s="81">
        <v>0</v>
      </c>
      <c r="BU230" s="81">
        <v>0</v>
      </c>
      <c r="BV230" s="81">
        <v>0</v>
      </c>
      <c r="BW230" s="81">
        <v>0</v>
      </c>
      <c r="BX230" s="81">
        <v>0</v>
      </c>
      <c r="BY230" s="81">
        <v>0</v>
      </c>
      <c r="BZ230" s="81">
        <v>0</v>
      </c>
      <c r="CA230" s="81">
        <v>0</v>
      </c>
      <c r="CB230" s="81">
        <v>0</v>
      </c>
      <c r="CC230" s="81">
        <v>1</v>
      </c>
      <c r="CD230" s="81">
        <v>0</v>
      </c>
      <c r="CE230" s="81">
        <v>1</v>
      </c>
      <c r="CF230" s="81">
        <v>0</v>
      </c>
      <c r="CG230" s="81">
        <v>0</v>
      </c>
      <c r="CH230" s="81">
        <v>0</v>
      </c>
      <c r="CI230" s="81">
        <v>0</v>
      </c>
      <c r="CJ230" s="81">
        <v>0</v>
      </c>
      <c r="CK230" s="81">
        <v>0</v>
      </c>
      <c r="CL230" s="81">
        <v>0</v>
      </c>
      <c r="CM230" s="81">
        <v>0</v>
      </c>
      <c r="CN230" s="81">
        <v>0</v>
      </c>
      <c r="CO230" s="81">
        <v>0</v>
      </c>
      <c r="CP230" s="81">
        <v>0</v>
      </c>
      <c r="CQ230" s="81">
        <v>0</v>
      </c>
      <c r="CR230" s="81">
        <v>0</v>
      </c>
      <c r="CS230" s="81">
        <v>0</v>
      </c>
      <c r="CT230" s="81">
        <v>0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0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0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</row>
    <row r="231" spans="1:127" x14ac:dyDescent="0.25">
      <c r="A231" s="58" t="s">
        <v>915</v>
      </c>
      <c r="B231" s="58" t="s">
        <v>916</v>
      </c>
      <c r="C231" s="58" t="s">
        <v>917</v>
      </c>
      <c r="D231" s="59">
        <v>2280000</v>
      </c>
      <c r="E231" s="59" t="str">
        <f>VLOOKUP(C231,Data_PulledFromUniProt!$B$2:$E$782,4,FALSE)</f>
        <v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v>
      </c>
      <c r="F231" s="58">
        <v>5.92</v>
      </c>
      <c r="G231" s="81">
        <v>0</v>
      </c>
      <c r="H231" s="81">
        <v>0</v>
      </c>
      <c r="I231" s="81">
        <v>0</v>
      </c>
      <c r="J231" s="81">
        <v>0</v>
      </c>
      <c r="K231" s="81">
        <v>0</v>
      </c>
      <c r="L231" s="81">
        <v>0</v>
      </c>
      <c r="M231" s="81">
        <v>0</v>
      </c>
      <c r="N231" s="81">
        <v>0</v>
      </c>
      <c r="O231" s="81">
        <v>0</v>
      </c>
      <c r="P231" s="81">
        <v>0.5</v>
      </c>
      <c r="Q231" s="81">
        <v>0</v>
      </c>
      <c r="R231" s="81">
        <v>0</v>
      </c>
      <c r="S231" s="81">
        <v>0</v>
      </c>
      <c r="T231" s="81">
        <v>0</v>
      </c>
      <c r="U231" s="81">
        <v>0</v>
      </c>
      <c r="V231" s="81">
        <v>1</v>
      </c>
      <c r="W231" s="81">
        <v>0</v>
      </c>
      <c r="X231" s="81">
        <v>0</v>
      </c>
      <c r="Y231" s="81">
        <v>0</v>
      </c>
      <c r="Z231" s="81">
        <v>0</v>
      </c>
      <c r="AA231" s="81">
        <v>0</v>
      </c>
      <c r="AB231" s="81">
        <v>0</v>
      </c>
      <c r="AC231" s="81">
        <v>0</v>
      </c>
      <c r="AD231" s="81">
        <v>0</v>
      </c>
      <c r="AE231" s="81">
        <v>0</v>
      </c>
      <c r="AF231" s="81">
        <v>0</v>
      </c>
      <c r="AG231" s="81">
        <v>0</v>
      </c>
      <c r="AH231" s="81">
        <v>0</v>
      </c>
      <c r="AI231" s="81">
        <v>0</v>
      </c>
      <c r="AJ231" s="81">
        <v>0</v>
      </c>
      <c r="AK231" s="81">
        <v>0</v>
      </c>
      <c r="AL231" s="81">
        <v>0</v>
      </c>
      <c r="AM231" s="81">
        <v>0</v>
      </c>
      <c r="AN231" s="81">
        <v>0</v>
      </c>
      <c r="AO231" s="81">
        <v>0</v>
      </c>
      <c r="AP231" s="81">
        <v>0</v>
      </c>
      <c r="AQ231" s="81">
        <v>0</v>
      </c>
      <c r="AR231" s="81">
        <v>0</v>
      </c>
      <c r="AS231" s="81">
        <v>1</v>
      </c>
      <c r="AT231" s="81">
        <v>0</v>
      </c>
      <c r="AU231" s="81">
        <v>0</v>
      </c>
      <c r="AV231" s="81">
        <v>0</v>
      </c>
      <c r="AW231" s="81">
        <v>0</v>
      </c>
      <c r="AX231" s="81">
        <v>0</v>
      </c>
      <c r="AY231" s="81">
        <v>0</v>
      </c>
      <c r="AZ231" s="81">
        <v>0</v>
      </c>
      <c r="BA231" s="81">
        <v>0</v>
      </c>
      <c r="BB231" s="81">
        <v>0</v>
      </c>
      <c r="BC231" s="81">
        <v>0</v>
      </c>
      <c r="BD231" s="81">
        <v>0</v>
      </c>
      <c r="BE231" s="81">
        <v>0</v>
      </c>
      <c r="BF231" s="81">
        <v>0</v>
      </c>
      <c r="BG231" s="81">
        <v>0</v>
      </c>
      <c r="BH231" s="81">
        <v>0</v>
      </c>
      <c r="BI231" s="81">
        <v>2</v>
      </c>
      <c r="BJ231" s="81">
        <v>0</v>
      </c>
      <c r="BK231" s="81">
        <v>0</v>
      </c>
      <c r="BL231" s="81">
        <v>0</v>
      </c>
      <c r="BM231" s="81">
        <v>3</v>
      </c>
      <c r="BN231" s="81">
        <v>0</v>
      </c>
      <c r="BO231" s="81">
        <v>0</v>
      </c>
      <c r="BP231" s="81">
        <v>0</v>
      </c>
      <c r="BQ231" s="81">
        <v>0</v>
      </c>
      <c r="BR231" s="81">
        <v>0</v>
      </c>
      <c r="BS231" s="81">
        <v>0</v>
      </c>
      <c r="BT231" s="81">
        <v>0</v>
      </c>
      <c r="BU231" s="81">
        <v>0</v>
      </c>
      <c r="BV231" s="81">
        <v>0</v>
      </c>
      <c r="BW231" s="81">
        <v>0</v>
      </c>
      <c r="BX231" s="81">
        <v>0</v>
      </c>
      <c r="BY231" s="81">
        <v>0</v>
      </c>
      <c r="BZ231" s="81">
        <v>0</v>
      </c>
      <c r="CA231" s="81">
        <v>0</v>
      </c>
      <c r="CB231" s="81">
        <v>0</v>
      </c>
      <c r="CC231" s="81">
        <v>0</v>
      </c>
      <c r="CD231" s="81">
        <v>1</v>
      </c>
      <c r="CE231" s="81">
        <v>0</v>
      </c>
      <c r="CF231" s="81">
        <v>0</v>
      </c>
      <c r="CG231" s="81">
        <v>0</v>
      </c>
      <c r="CH231" s="81">
        <v>0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0</v>
      </c>
      <c r="CP231" s="81">
        <v>0</v>
      </c>
      <c r="CQ231" s="81">
        <v>0</v>
      </c>
      <c r="CR231" s="81">
        <v>1</v>
      </c>
      <c r="CS231" s="81">
        <v>0</v>
      </c>
      <c r="CT231" s="81">
        <v>0</v>
      </c>
      <c r="CU231" s="81">
        <v>0</v>
      </c>
      <c r="CV231" s="81">
        <v>0</v>
      </c>
      <c r="CW231" s="81">
        <v>0</v>
      </c>
      <c r="CX231" s="81">
        <v>2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0</v>
      </c>
      <c r="DJ231" s="81">
        <v>0</v>
      </c>
      <c r="DK231" s="81">
        <v>0</v>
      </c>
      <c r="DL231" s="81">
        <v>0</v>
      </c>
      <c r="DM231" s="81">
        <v>0</v>
      </c>
      <c r="DN231" s="81">
        <v>0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</row>
    <row r="232" spans="1:127" x14ac:dyDescent="0.25">
      <c r="A232" s="58" t="s">
        <v>918</v>
      </c>
      <c r="B232" s="58" t="s">
        <v>919</v>
      </c>
      <c r="C232" s="58" t="s">
        <v>920</v>
      </c>
      <c r="D232" s="59">
        <v>119000</v>
      </c>
      <c r="E232" s="59" t="str">
        <f>VLOOKUP(C232,Data_PulledFromUniProt!$B$2:$E$782,4,FALSE)</f>
        <v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v>
      </c>
      <c r="F232" s="58">
        <v>9.98</v>
      </c>
      <c r="G232" s="81">
        <v>0</v>
      </c>
      <c r="H232" s="81">
        <v>0</v>
      </c>
      <c r="I232" s="81">
        <v>0</v>
      </c>
      <c r="J232" s="81">
        <v>0</v>
      </c>
      <c r="K232" s="81">
        <v>0</v>
      </c>
      <c r="L232" s="81">
        <v>0</v>
      </c>
      <c r="M232" s="81">
        <v>0</v>
      </c>
      <c r="N232" s="81">
        <v>0</v>
      </c>
      <c r="O232" s="81">
        <v>0</v>
      </c>
      <c r="P232" s="81">
        <v>0</v>
      </c>
      <c r="Q232" s="81">
        <v>0</v>
      </c>
      <c r="R232" s="81">
        <v>0</v>
      </c>
      <c r="S232" s="81">
        <v>2</v>
      </c>
      <c r="T232" s="81">
        <v>0</v>
      </c>
      <c r="U232" s="81">
        <v>0</v>
      </c>
      <c r="V232" s="81">
        <v>0</v>
      </c>
      <c r="W232" s="81">
        <v>0</v>
      </c>
      <c r="X232" s="81">
        <v>0</v>
      </c>
      <c r="Y232" s="81">
        <v>0</v>
      </c>
      <c r="Z232" s="81">
        <v>0</v>
      </c>
      <c r="AA232" s="81">
        <v>0</v>
      </c>
      <c r="AB232" s="81">
        <v>0</v>
      </c>
      <c r="AC232" s="81">
        <v>0</v>
      </c>
      <c r="AD232" s="81">
        <v>0</v>
      </c>
      <c r="AE232" s="81">
        <v>0</v>
      </c>
      <c r="AF232" s="81">
        <v>0</v>
      </c>
      <c r="AG232" s="81">
        <v>0</v>
      </c>
      <c r="AH232" s="81">
        <v>0</v>
      </c>
      <c r="AI232" s="81">
        <v>0</v>
      </c>
      <c r="AJ232" s="81">
        <v>0</v>
      </c>
      <c r="AK232" s="81">
        <v>0</v>
      </c>
      <c r="AL232" s="81">
        <v>0</v>
      </c>
      <c r="AM232" s="81">
        <v>0</v>
      </c>
      <c r="AN232" s="81">
        <v>0</v>
      </c>
      <c r="AO232" s="81">
        <v>0</v>
      </c>
      <c r="AP232" s="81">
        <v>0</v>
      </c>
      <c r="AQ232" s="81">
        <v>0</v>
      </c>
      <c r="AR232" s="81">
        <v>0</v>
      </c>
      <c r="AS232" s="81">
        <v>0</v>
      </c>
      <c r="AT232" s="81">
        <v>0</v>
      </c>
      <c r="AU232" s="81"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0</v>
      </c>
      <c r="BA232" s="81">
        <v>0</v>
      </c>
      <c r="BB232" s="81">
        <v>0</v>
      </c>
      <c r="BC232" s="81">
        <v>0</v>
      </c>
      <c r="BD232" s="81">
        <v>0</v>
      </c>
      <c r="BE232" s="81">
        <v>0</v>
      </c>
      <c r="BF232" s="81">
        <v>0</v>
      </c>
      <c r="BG232" s="81">
        <v>0</v>
      </c>
      <c r="BH232" s="81">
        <v>0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0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2</v>
      </c>
      <c r="BY232" s="81">
        <v>0</v>
      </c>
      <c r="BZ232" s="81">
        <v>0</v>
      </c>
      <c r="CA232" s="81"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2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0</v>
      </c>
      <c r="CM232" s="81">
        <v>0</v>
      </c>
      <c r="CN232" s="81">
        <v>0</v>
      </c>
      <c r="CO232" s="81">
        <v>0</v>
      </c>
      <c r="CP232" s="81">
        <v>0</v>
      </c>
      <c r="CQ232" s="81">
        <v>1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0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</row>
    <row r="233" spans="1:127" x14ac:dyDescent="0.25">
      <c r="A233" s="58" t="s">
        <v>921</v>
      </c>
      <c r="B233" s="58" t="s">
        <v>922</v>
      </c>
      <c r="C233" s="58" t="s">
        <v>923</v>
      </c>
      <c r="D233" s="59">
        <v>23600</v>
      </c>
      <c r="E233" s="59" t="str">
        <f>VLOOKUP(C233,Data_PulledFromUniProt!$B$2:$E$782,4,FALSE)</f>
        <v>MALSWVLTVLSLLPLLEAQIPLCANLVPVPITNATLDRITGKWFYIASAFRNEEYNKSVQEIQATFFYFTPNKTEDTIFLREYQTRQNQCFYNSSYLNVQRENGTVSRYEGGREHVAHLLFLRDTKTLMFGSYLDDEKNWGLSFYADKPETTKEQLGEFYEALDCLCIPRSDVMYTDWKKDKCEPLEKQHEKERKQEEGES</v>
      </c>
      <c r="F233" s="58">
        <v>5.08</v>
      </c>
      <c r="G233" s="81">
        <v>0</v>
      </c>
      <c r="H233" s="81">
        <v>0</v>
      </c>
      <c r="I233" s="81">
        <v>0</v>
      </c>
      <c r="J233" s="81">
        <v>0</v>
      </c>
      <c r="K233" s="81">
        <v>0</v>
      </c>
      <c r="L233" s="81">
        <v>0</v>
      </c>
      <c r="M233" s="81">
        <v>0</v>
      </c>
      <c r="N233" s="81">
        <v>0</v>
      </c>
      <c r="O233" s="81">
        <v>0</v>
      </c>
      <c r="P233" s="81">
        <v>1.5</v>
      </c>
      <c r="Q233" s="81">
        <v>0</v>
      </c>
      <c r="R233" s="81">
        <v>0</v>
      </c>
      <c r="S233" s="81">
        <v>0</v>
      </c>
      <c r="T233" s="81">
        <v>0</v>
      </c>
      <c r="U233" s="81">
        <v>0</v>
      </c>
      <c r="V233" s="81">
        <v>0</v>
      </c>
      <c r="W233" s="81">
        <v>0</v>
      </c>
      <c r="X233" s="81">
        <v>0</v>
      </c>
      <c r="Y233" s="81">
        <v>0</v>
      </c>
      <c r="Z233" s="81">
        <v>1</v>
      </c>
      <c r="AA233" s="81">
        <v>0</v>
      </c>
      <c r="AB233" s="81">
        <v>0</v>
      </c>
      <c r="AC233" s="81">
        <v>0</v>
      </c>
      <c r="AD233" s="81">
        <v>0</v>
      </c>
      <c r="AE233" s="81">
        <v>0</v>
      </c>
      <c r="AF233" s="81">
        <v>0</v>
      </c>
      <c r="AG233" s="81">
        <v>0</v>
      </c>
      <c r="AH233" s="81">
        <v>0</v>
      </c>
      <c r="AI233" s="81">
        <v>0</v>
      </c>
      <c r="AJ233" s="81">
        <v>0</v>
      </c>
      <c r="AK233" s="81">
        <v>0</v>
      </c>
      <c r="AL233" s="81">
        <v>0</v>
      </c>
      <c r="AM233" s="81">
        <v>0</v>
      </c>
      <c r="AN233" s="81">
        <v>0</v>
      </c>
      <c r="AO233" s="81">
        <v>0</v>
      </c>
      <c r="AP233" s="81">
        <v>0</v>
      </c>
      <c r="AQ233" s="81">
        <v>0</v>
      </c>
      <c r="AR233" s="81">
        <v>0</v>
      </c>
      <c r="AS233" s="81">
        <v>0</v>
      </c>
      <c r="AT233" s="81">
        <v>0</v>
      </c>
      <c r="AU233" s="81"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0</v>
      </c>
      <c r="BA233" s="81">
        <v>0</v>
      </c>
      <c r="BB233" s="81">
        <v>1</v>
      </c>
      <c r="BC233" s="81">
        <v>0</v>
      </c>
      <c r="BD233" s="81">
        <v>0</v>
      </c>
      <c r="BE233" s="81">
        <v>0</v>
      </c>
      <c r="BF233" s="81">
        <v>0</v>
      </c>
      <c r="BG233" s="81">
        <v>0</v>
      </c>
      <c r="BH233" s="81">
        <v>0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0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0</v>
      </c>
      <c r="BY233" s="81">
        <v>0</v>
      </c>
      <c r="BZ233" s="81">
        <v>0</v>
      </c>
      <c r="CA233" s="81"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0</v>
      </c>
      <c r="CI233" s="81">
        <v>0</v>
      </c>
      <c r="CJ233" s="81">
        <v>0</v>
      </c>
      <c r="CK233" s="81">
        <v>0</v>
      </c>
      <c r="CL233" s="81">
        <v>0</v>
      </c>
      <c r="CM233" s="81">
        <v>0</v>
      </c>
      <c r="CN233" s="81">
        <v>0</v>
      </c>
      <c r="CO233" s="81">
        <v>0</v>
      </c>
      <c r="CP233" s="81">
        <v>0</v>
      </c>
      <c r="CQ233" s="81">
        <v>0</v>
      </c>
      <c r="CR233" s="81">
        <v>0</v>
      </c>
      <c r="CS233" s="81">
        <v>0</v>
      </c>
      <c r="CT233" s="81">
        <v>0</v>
      </c>
      <c r="CU233" s="81">
        <v>0</v>
      </c>
      <c r="CV233" s="81">
        <v>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0</v>
      </c>
      <c r="DJ233" s="81">
        <v>0</v>
      </c>
      <c r="DK233" s="81">
        <v>0</v>
      </c>
      <c r="DL233" s="81">
        <v>0</v>
      </c>
      <c r="DM233" s="81">
        <v>0</v>
      </c>
      <c r="DN233" s="81">
        <v>0</v>
      </c>
      <c r="DO233" s="81">
        <v>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</row>
    <row r="234" spans="1:127" x14ac:dyDescent="0.25">
      <c r="A234" s="58" t="s">
        <v>924</v>
      </c>
      <c r="B234" s="58" t="s">
        <v>925</v>
      </c>
      <c r="C234" s="58" t="s">
        <v>926</v>
      </c>
      <c r="D234" s="59">
        <v>34700</v>
      </c>
      <c r="E234" s="59" t="str">
        <f>VLOOKUP(C234,Data_PulledFromUniProt!$B$2:$E$782,4,FALSE)</f>
        <v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v>
      </c>
      <c r="F234" s="58">
        <v>9.01</v>
      </c>
      <c r="G234" s="81">
        <v>0</v>
      </c>
      <c r="H234" s="81">
        <v>0</v>
      </c>
      <c r="I234" s="81">
        <v>0</v>
      </c>
      <c r="J234" s="81">
        <v>0</v>
      </c>
      <c r="K234" s="81">
        <v>0</v>
      </c>
      <c r="L234" s="81">
        <v>0</v>
      </c>
      <c r="M234" s="81">
        <v>0</v>
      </c>
      <c r="N234" s="81">
        <v>0</v>
      </c>
      <c r="O234" s="81">
        <v>0</v>
      </c>
      <c r="P234" s="81">
        <v>0</v>
      </c>
      <c r="Q234" s="81">
        <v>0</v>
      </c>
      <c r="R234" s="81">
        <v>0</v>
      </c>
      <c r="S234" s="81">
        <v>0</v>
      </c>
      <c r="T234" s="81">
        <v>0</v>
      </c>
      <c r="U234" s="81">
        <v>0</v>
      </c>
      <c r="V234" s="81">
        <v>0</v>
      </c>
      <c r="W234" s="81">
        <v>0</v>
      </c>
      <c r="X234" s="81">
        <v>0</v>
      </c>
      <c r="Y234" s="81">
        <v>0</v>
      </c>
      <c r="Z234" s="81">
        <v>0</v>
      </c>
      <c r="AA234" s="81">
        <v>0</v>
      </c>
      <c r="AB234" s="81">
        <v>0</v>
      </c>
      <c r="AC234" s="81">
        <v>0</v>
      </c>
      <c r="AD234" s="81">
        <v>0</v>
      </c>
      <c r="AE234" s="81">
        <v>0</v>
      </c>
      <c r="AF234" s="81">
        <v>0</v>
      </c>
      <c r="AG234" s="81">
        <v>0</v>
      </c>
      <c r="AH234" s="81">
        <v>0</v>
      </c>
      <c r="AI234" s="81">
        <v>0</v>
      </c>
      <c r="AJ234" s="81">
        <v>0</v>
      </c>
      <c r="AK234" s="81">
        <v>0</v>
      </c>
      <c r="AL234" s="81">
        <v>0</v>
      </c>
      <c r="AM234" s="81">
        <v>0</v>
      </c>
      <c r="AN234" s="81">
        <v>0</v>
      </c>
      <c r="AO234" s="81">
        <v>0</v>
      </c>
      <c r="AP234" s="81">
        <v>0</v>
      </c>
      <c r="AQ234" s="81">
        <v>0</v>
      </c>
      <c r="AR234" s="81">
        <v>0</v>
      </c>
      <c r="AS234" s="81">
        <v>0</v>
      </c>
      <c r="AT234" s="81">
        <v>0</v>
      </c>
      <c r="AU234" s="81"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0</v>
      </c>
      <c r="BA234" s="81">
        <v>0</v>
      </c>
      <c r="BB234" s="81">
        <v>0</v>
      </c>
      <c r="BC234" s="81">
        <v>0</v>
      </c>
      <c r="BD234" s="81">
        <v>0</v>
      </c>
      <c r="BE234" s="81">
        <v>0</v>
      </c>
      <c r="BF234" s="81">
        <v>0</v>
      </c>
      <c r="BG234" s="81">
        <v>0</v>
      </c>
      <c r="BH234" s="81">
        <v>0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0</v>
      </c>
      <c r="BY234" s="81">
        <v>0</v>
      </c>
      <c r="BZ234" s="81">
        <v>0</v>
      </c>
      <c r="CA234" s="81"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0</v>
      </c>
      <c r="CI234" s="81">
        <v>0</v>
      </c>
      <c r="CJ234" s="81">
        <v>0</v>
      </c>
      <c r="CK234" s="81">
        <v>0</v>
      </c>
      <c r="CL234" s="81">
        <v>0</v>
      </c>
      <c r="CM234" s="81">
        <v>0</v>
      </c>
      <c r="CN234" s="81">
        <v>0</v>
      </c>
      <c r="CO234" s="81">
        <v>0</v>
      </c>
      <c r="CP234" s="81">
        <v>0</v>
      </c>
      <c r="CQ234" s="81">
        <v>0</v>
      </c>
      <c r="CR234" s="81">
        <v>1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0</v>
      </c>
      <c r="DJ234" s="81">
        <v>0</v>
      </c>
      <c r="DK234" s="81">
        <v>0</v>
      </c>
      <c r="DL234" s="81">
        <v>0</v>
      </c>
      <c r="DM234" s="81">
        <v>2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</row>
    <row r="235" spans="1:127" x14ac:dyDescent="0.25">
      <c r="A235" s="58" t="s">
        <v>927</v>
      </c>
      <c r="B235" s="58" t="s">
        <v>928</v>
      </c>
      <c r="C235" s="58" t="s">
        <v>929</v>
      </c>
      <c r="D235" s="59">
        <v>37300</v>
      </c>
      <c r="E235" s="59" t="str">
        <f>VLOOKUP(C235,Data_PulledFromUniProt!$B$2:$E$782,4,FALSE)</f>
        <v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v>
      </c>
      <c r="F235" s="58">
        <v>9.01</v>
      </c>
      <c r="G235" s="81">
        <v>0</v>
      </c>
      <c r="H235" s="81">
        <v>0</v>
      </c>
      <c r="I235" s="81">
        <v>0</v>
      </c>
      <c r="J235" s="81">
        <v>0</v>
      </c>
      <c r="K235" s="81">
        <v>0</v>
      </c>
      <c r="L235" s="81">
        <v>0</v>
      </c>
      <c r="M235" s="81">
        <v>0</v>
      </c>
      <c r="N235" s="81">
        <v>0</v>
      </c>
      <c r="O235" s="81">
        <v>0</v>
      </c>
      <c r="P235" s="81">
        <v>0</v>
      </c>
      <c r="Q235" s="81">
        <v>0</v>
      </c>
      <c r="R235" s="81">
        <v>0</v>
      </c>
      <c r="S235" s="81">
        <v>0</v>
      </c>
      <c r="T235" s="81">
        <v>0</v>
      </c>
      <c r="U235" s="81">
        <v>0</v>
      </c>
      <c r="V235" s="81">
        <v>0</v>
      </c>
      <c r="W235" s="81">
        <v>0</v>
      </c>
      <c r="X235" s="81">
        <v>0</v>
      </c>
      <c r="Y235" s="81">
        <v>0</v>
      </c>
      <c r="Z235" s="81">
        <v>0</v>
      </c>
      <c r="AA235" s="81">
        <v>0</v>
      </c>
      <c r="AB235" s="81">
        <v>0</v>
      </c>
      <c r="AC235" s="81">
        <v>0</v>
      </c>
      <c r="AD235" s="81">
        <v>0</v>
      </c>
      <c r="AE235" s="81">
        <v>0</v>
      </c>
      <c r="AF235" s="81">
        <v>0</v>
      </c>
      <c r="AG235" s="81">
        <v>0</v>
      </c>
      <c r="AH235" s="81">
        <v>0</v>
      </c>
      <c r="AI235" s="81">
        <v>0</v>
      </c>
      <c r="AJ235" s="81">
        <v>0</v>
      </c>
      <c r="AK235" s="81">
        <v>0</v>
      </c>
      <c r="AL235" s="81">
        <v>0</v>
      </c>
      <c r="AM235" s="81">
        <v>0</v>
      </c>
      <c r="AN235" s="81">
        <v>0</v>
      </c>
      <c r="AO235" s="81">
        <v>0</v>
      </c>
      <c r="AP235" s="81">
        <v>0</v>
      </c>
      <c r="AQ235" s="81">
        <v>0</v>
      </c>
      <c r="AR235" s="81">
        <v>0</v>
      </c>
      <c r="AS235" s="81">
        <v>0</v>
      </c>
      <c r="AT235" s="81">
        <v>0</v>
      </c>
      <c r="AU235" s="81">
        <v>0</v>
      </c>
      <c r="AV235" s="81">
        <v>0</v>
      </c>
      <c r="AW235" s="81">
        <v>0</v>
      </c>
      <c r="AX235" s="81">
        <v>0</v>
      </c>
      <c r="AY235" s="81">
        <v>0</v>
      </c>
      <c r="AZ235" s="81">
        <v>0</v>
      </c>
      <c r="BA235" s="81">
        <v>0</v>
      </c>
      <c r="BB235" s="81">
        <v>0</v>
      </c>
      <c r="BC235" s="81">
        <v>0</v>
      </c>
      <c r="BD235" s="81">
        <v>0</v>
      </c>
      <c r="BE235" s="81">
        <v>0</v>
      </c>
      <c r="BF235" s="81">
        <v>0</v>
      </c>
      <c r="BG235" s="81">
        <v>0</v>
      </c>
      <c r="BH235" s="81">
        <v>0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0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0</v>
      </c>
      <c r="BY235" s="81">
        <v>0</v>
      </c>
      <c r="BZ235" s="81">
        <v>0</v>
      </c>
      <c r="CA235" s="81"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0</v>
      </c>
      <c r="CI235" s="81">
        <v>0</v>
      </c>
      <c r="CJ235" s="81">
        <v>0</v>
      </c>
      <c r="CK235" s="81">
        <v>0</v>
      </c>
      <c r="CL235" s="81">
        <v>0</v>
      </c>
      <c r="CM235" s="81">
        <v>0</v>
      </c>
      <c r="CN235" s="81">
        <v>0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0</v>
      </c>
      <c r="DJ235" s="81">
        <v>0</v>
      </c>
      <c r="DK235" s="81">
        <v>0</v>
      </c>
      <c r="DL235" s="81">
        <v>0</v>
      </c>
      <c r="DM235" s="81">
        <v>0</v>
      </c>
      <c r="DN235" s="81">
        <v>4</v>
      </c>
      <c r="DO235" s="81">
        <v>0</v>
      </c>
      <c r="DP235" s="81">
        <v>6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</row>
    <row r="236" spans="1:127" x14ac:dyDescent="0.25">
      <c r="A236" s="58" t="s">
        <v>930</v>
      </c>
      <c r="B236" s="58" t="s">
        <v>931</v>
      </c>
      <c r="C236" s="58" t="s">
        <v>932</v>
      </c>
      <c r="D236" s="59">
        <v>90000</v>
      </c>
      <c r="E236" s="59" t="str">
        <f>VLOOKUP(C236,Data_PulledFromUniProt!$B$2:$E$782,4,FALSE)</f>
        <v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v>
      </c>
      <c r="F236" s="58">
        <v>6.39</v>
      </c>
      <c r="G236" s="81">
        <v>0</v>
      </c>
      <c r="H236" s="81">
        <v>0</v>
      </c>
      <c r="I236" s="81">
        <v>0</v>
      </c>
      <c r="J236" s="81">
        <v>0</v>
      </c>
      <c r="K236" s="81">
        <v>0</v>
      </c>
      <c r="L236" s="81">
        <v>0</v>
      </c>
      <c r="M236" s="81">
        <v>0</v>
      </c>
      <c r="N236" s="81">
        <v>0</v>
      </c>
      <c r="O236" s="81">
        <v>0</v>
      </c>
      <c r="P236" s="81">
        <v>0</v>
      </c>
      <c r="Q236" s="81">
        <v>0</v>
      </c>
      <c r="R236" s="81">
        <v>0</v>
      </c>
      <c r="S236" s="81">
        <v>0</v>
      </c>
      <c r="T236" s="81">
        <v>0</v>
      </c>
      <c r="U236" s="81">
        <v>0</v>
      </c>
      <c r="V236" s="81">
        <v>0</v>
      </c>
      <c r="W236" s="81">
        <v>0</v>
      </c>
      <c r="X236" s="81">
        <v>0</v>
      </c>
      <c r="Y236" s="81">
        <v>0</v>
      </c>
      <c r="Z236" s="81">
        <v>0</v>
      </c>
      <c r="AA236" s="81">
        <v>0</v>
      </c>
      <c r="AB236" s="81">
        <v>0</v>
      </c>
      <c r="AC236" s="81">
        <v>0</v>
      </c>
      <c r="AD236" s="81">
        <v>0</v>
      </c>
      <c r="AE236" s="81">
        <v>0</v>
      </c>
      <c r="AF236" s="81">
        <v>0</v>
      </c>
      <c r="AG236" s="81">
        <v>0</v>
      </c>
      <c r="AH236" s="81">
        <v>0</v>
      </c>
      <c r="AI236" s="81">
        <v>0</v>
      </c>
      <c r="AJ236" s="81">
        <v>0</v>
      </c>
      <c r="AK236" s="81">
        <v>0</v>
      </c>
      <c r="AL236" s="81">
        <v>0</v>
      </c>
      <c r="AM236" s="81">
        <v>0</v>
      </c>
      <c r="AN236" s="81">
        <v>0</v>
      </c>
      <c r="AO236" s="81">
        <v>0</v>
      </c>
      <c r="AP236" s="81">
        <v>0</v>
      </c>
      <c r="AQ236" s="81">
        <v>0</v>
      </c>
      <c r="AR236" s="81">
        <v>0</v>
      </c>
      <c r="AS236" s="81">
        <v>0</v>
      </c>
      <c r="AT236" s="81">
        <v>0</v>
      </c>
      <c r="AU236" s="81"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0</v>
      </c>
      <c r="BA236" s="81">
        <v>0</v>
      </c>
      <c r="BB236" s="81">
        <v>0</v>
      </c>
      <c r="BC236" s="81">
        <v>0</v>
      </c>
      <c r="BD236" s="81">
        <v>0</v>
      </c>
      <c r="BE236" s="81">
        <v>0</v>
      </c>
      <c r="BF236" s="81">
        <v>0</v>
      </c>
      <c r="BG236" s="81">
        <v>0</v>
      </c>
      <c r="BH236" s="81">
        <v>0</v>
      </c>
      <c r="BI236" s="81">
        <v>2</v>
      </c>
      <c r="BJ236" s="81">
        <v>2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0</v>
      </c>
      <c r="BR236" s="81">
        <v>0</v>
      </c>
      <c r="BS236" s="81">
        <v>2</v>
      </c>
      <c r="BT236" s="81">
        <v>2</v>
      </c>
      <c r="BU236" s="81">
        <v>0</v>
      </c>
      <c r="BV236" s="81">
        <v>0</v>
      </c>
      <c r="BW236" s="81">
        <v>0</v>
      </c>
      <c r="BX236" s="81">
        <v>0</v>
      </c>
      <c r="BY236" s="81">
        <v>0</v>
      </c>
      <c r="BZ236" s="81">
        <v>0</v>
      </c>
      <c r="CA236" s="81">
        <v>2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0</v>
      </c>
      <c r="DJ236" s="81">
        <v>0</v>
      </c>
      <c r="DK236" s="81">
        <v>0</v>
      </c>
      <c r="DL236" s="81">
        <v>2</v>
      </c>
      <c r="DM236" s="81">
        <v>3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2</v>
      </c>
      <c r="DW236" s="81">
        <v>0</v>
      </c>
    </row>
    <row r="237" spans="1:127" x14ac:dyDescent="0.25">
      <c r="A237" s="58" t="s">
        <v>933</v>
      </c>
      <c r="B237" s="58" t="s">
        <v>934</v>
      </c>
      <c r="C237" s="58" t="s">
        <v>935</v>
      </c>
      <c r="D237" s="59">
        <v>11700</v>
      </c>
      <c r="E237" s="59" t="e">
        <f>VLOOKUP(C237,Data_PulledFromUniProt!$B$2:$E$782,4,FALSE)</f>
        <v>#N/A</v>
      </c>
      <c r="F237" s="58">
        <v>5.25</v>
      </c>
      <c r="G237" s="81">
        <v>0</v>
      </c>
      <c r="H237" s="81">
        <v>0</v>
      </c>
      <c r="I237" s="81">
        <v>0</v>
      </c>
      <c r="J237" s="81">
        <v>0</v>
      </c>
      <c r="K237" s="81">
        <v>0</v>
      </c>
      <c r="L237" s="81">
        <v>0</v>
      </c>
      <c r="M237" s="81">
        <v>0</v>
      </c>
      <c r="N237" s="81">
        <v>0</v>
      </c>
      <c r="O237" s="81">
        <v>0</v>
      </c>
      <c r="P237" s="81">
        <v>0</v>
      </c>
      <c r="Q237" s="81">
        <v>0</v>
      </c>
      <c r="R237" s="81">
        <v>0</v>
      </c>
      <c r="S237" s="81">
        <v>0</v>
      </c>
      <c r="T237" s="81">
        <v>0</v>
      </c>
      <c r="U237" s="81">
        <v>0</v>
      </c>
      <c r="V237" s="81">
        <v>0</v>
      </c>
      <c r="W237" s="81">
        <v>0</v>
      </c>
      <c r="X237" s="81">
        <v>0</v>
      </c>
      <c r="Y237" s="81">
        <v>0</v>
      </c>
      <c r="Z237" s="81">
        <v>0</v>
      </c>
      <c r="AA237" s="81">
        <v>0</v>
      </c>
      <c r="AB237" s="81">
        <v>0</v>
      </c>
      <c r="AC237" s="81">
        <v>0</v>
      </c>
      <c r="AD237" s="81">
        <v>0</v>
      </c>
      <c r="AE237" s="81">
        <v>0</v>
      </c>
      <c r="AF237" s="81">
        <v>0</v>
      </c>
      <c r="AG237" s="81">
        <v>0</v>
      </c>
      <c r="AH237" s="81">
        <v>0</v>
      </c>
      <c r="AI237" s="81">
        <v>0</v>
      </c>
      <c r="AJ237" s="81">
        <v>0</v>
      </c>
      <c r="AK237" s="81">
        <v>1</v>
      </c>
      <c r="AL237" s="81">
        <v>1</v>
      </c>
      <c r="AM237" s="81">
        <v>0</v>
      </c>
      <c r="AN237" s="81">
        <v>0</v>
      </c>
      <c r="AO237" s="81">
        <v>0</v>
      </c>
      <c r="AP237" s="81">
        <v>0</v>
      </c>
      <c r="AQ237" s="81">
        <v>0</v>
      </c>
      <c r="AR237" s="81">
        <v>0</v>
      </c>
      <c r="AS237" s="81">
        <v>0</v>
      </c>
      <c r="AT237" s="81">
        <v>0</v>
      </c>
      <c r="AU237" s="81">
        <v>0</v>
      </c>
      <c r="AV237" s="81">
        <v>0</v>
      </c>
      <c r="AW237" s="81">
        <v>0</v>
      </c>
      <c r="AX237" s="81">
        <v>0</v>
      </c>
      <c r="AY237" s="81">
        <v>0</v>
      </c>
      <c r="AZ237" s="81">
        <v>0</v>
      </c>
      <c r="BA237" s="81">
        <v>0</v>
      </c>
      <c r="BB237" s="81">
        <v>0</v>
      </c>
      <c r="BC237" s="81">
        <v>0</v>
      </c>
      <c r="BD237" s="81">
        <v>0</v>
      </c>
      <c r="BE237" s="81">
        <v>0</v>
      </c>
      <c r="BF237" s="81">
        <v>0</v>
      </c>
      <c r="BG237" s="81">
        <v>0</v>
      </c>
      <c r="BH237" s="81">
        <v>0</v>
      </c>
      <c r="BI237" s="81">
        <v>0</v>
      </c>
      <c r="BJ237" s="81">
        <v>0</v>
      </c>
      <c r="BK237" s="81">
        <v>0</v>
      </c>
      <c r="BL237" s="81">
        <v>0</v>
      </c>
      <c r="BM237" s="81">
        <v>0</v>
      </c>
      <c r="BN237" s="81">
        <v>0</v>
      </c>
      <c r="BO237" s="81">
        <v>0</v>
      </c>
      <c r="BP237" s="81">
        <v>0</v>
      </c>
      <c r="BQ237" s="81">
        <v>0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0</v>
      </c>
      <c r="BY237" s="81">
        <v>0</v>
      </c>
      <c r="BZ237" s="81">
        <v>0</v>
      </c>
      <c r="CA237" s="81"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0</v>
      </c>
      <c r="CI237" s="81">
        <v>0</v>
      </c>
      <c r="CJ237" s="81">
        <v>0</v>
      </c>
      <c r="CK237" s="81">
        <v>0</v>
      </c>
      <c r="CL237" s="81">
        <v>0</v>
      </c>
      <c r="CM237" s="81">
        <v>0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0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0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1</v>
      </c>
      <c r="DU237" s="81">
        <v>2</v>
      </c>
      <c r="DV237" s="81">
        <v>0</v>
      </c>
      <c r="DW237" s="81">
        <v>0</v>
      </c>
    </row>
    <row r="238" spans="1:127" x14ac:dyDescent="0.25">
      <c r="A238" s="58" t="s">
        <v>936</v>
      </c>
      <c r="B238" s="58" t="s">
        <v>937</v>
      </c>
      <c r="C238" s="58" t="s">
        <v>938</v>
      </c>
      <c r="D238" s="59">
        <v>55600</v>
      </c>
      <c r="E238" s="59" t="str">
        <f>VLOOKUP(C238,Data_PulledFromUniProt!$B$2:$E$782,4,FALSE)</f>
        <v>MARLLQASCLLSLLLAGFVSQSRGQEKSKMDCHGGISGTIYEYGALTIDGEEYIPFKQYAGKYVLFVNVASYUGLTGQYIELNALQEELAPFGLVILGFPCNQFGKQEPGENSEILPTLKYVRPGGGFVPNFQLFEKGDVNGEKEQKFYTFLKNSCPPTSELLGTSDRLFWEPMKVHDIRWNFEKFLVGPDGIPIMRWHHRTTVSNVKMDILSYMRRQAALGVKRK</v>
      </c>
      <c r="F238" s="58">
        <v>9.01</v>
      </c>
      <c r="G238" s="81">
        <v>0</v>
      </c>
      <c r="H238" s="81">
        <v>0</v>
      </c>
      <c r="I238" s="81">
        <v>0</v>
      </c>
      <c r="J238" s="81">
        <v>0</v>
      </c>
      <c r="K238" s="81">
        <v>0</v>
      </c>
      <c r="L238" s="81">
        <v>0</v>
      </c>
      <c r="M238" s="81">
        <v>0</v>
      </c>
      <c r="N238" s="81">
        <v>0</v>
      </c>
      <c r="O238" s="81">
        <v>0</v>
      </c>
      <c r="P238" s="81">
        <v>0</v>
      </c>
      <c r="Q238" s="81">
        <v>0</v>
      </c>
      <c r="R238" s="81">
        <v>0</v>
      </c>
      <c r="S238" s="81">
        <v>0</v>
      </c>
      <c r="T238" s="81">
        <v>0</v>
      </c>
      <c r="U238" s="81">
        <v>0</v>
      </c>
      <c r="V238" s="81">
        <v>3</v>
      </c>
      <c r="W238" s="81">
        <v>0</v>
      </c>
      <c r="X238" s="81">
        <v>0</v>
      </c>
      <c r="Y238" s="81">
        <v>0</v>
      </c>
      <c r="Z238" s="81">
        <v>0</v>
      </c>
      <c r="AA238" s="81">
        <v>0</v>
      </c>
      <c r="AB238" s="81">
        <v>0</v>
      </c>
      <c r="AC238" s="81">
        <v>0</v>
      </c>
      <c r="AD238" s="81">
        <v>0</v>
      </c>
      <c r="AE238" s="81">
        <v>0</v>
      </c>
      <c r="AF238" s="81">
        <v>0</v>
      </c>
      <c r="AG238" s="81">
        <v>0</v>
      </c>
      <c r="AH238" s="81">
        <v>0</v>
      </c>
      <c r="AI238" s="81">
        <v>0</v>
      </c>
      <c r="AJ238" s="81">
        <v>6</v>
      </c>
      <c r="AK238" s="81">
        <v>0</v>
      </c>
      <c r="AL238" s="81">
        <v>0</v>
      </c>
      <c r="AM238" s="81">
        <v>0</v>
      </c>
      <c r="AN238" s="81">
        <v>0</v>
      </c>
      <c r="AO238" s="81">
        <v>0</v>
      </c>
      <c r="AP238" s="81">
        <v>0</v>
      </c>
      <c r="AQ238" s="81">
        <v>0</v>
      </c>
      <c r="AR238" s="81">
        <v>0</v>
      </c>
      <c r="AS238" s="81">
        <v>0</v>
      </c>
      <c r="AT238" s="81">
        <v>0</v>
      </c>
      <c r="AU238" s="81"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0</v>
      </c>
      <c r="BA238" s="81">
        <v>0</v>
      </c>
      <c r="BB238" s="81">
        <v>0</v>
      </c>
      <c r="BC238" s="81">
        <v>0</v>
      </c>
      <c r="BD238" s="81">
        <v>0</v>
      </c>
      <c r="BE238" s="81">
        <v>0</v>
      </c>
      <c r="BF238" s="81">
        <v>0</v>
      </c>
      <c r="BG238" s="81">
        <v>0</v>
      </c>
      <c r="BH238" s="81">
        <v>0</v>
      </c>
      <c r="BI238" s="81">
        <v>0</v>
      </c>
      <c r="BJ238" s="81">
        <v>0</v>
      </c>
      <c r="BK238" s="81">
        <v>0</v>
      </c>
      <c r="BL238" s="81">
        <v>0</v>
      </c>
      <c r="BM238" s="81">
        <v>0</v>
      </c>
      <c r="BN238" s="81">
        <v>0</v>
      </c>
      <c r="BO238" s="81">
        <v>0</v>
      </c>
      <c r="BP238" s="81">
        <v>0</v>
      </c>
      <c r="BQ238" s="81">
        <v>0</v>
      </c>
      <c r="BR238" s="81">
        <v>0</v>
      </c>
      <c r="BS238" s="81">
        <v>0</v>
      </c>
      <c r="BT238" s="81">
        <v>0</v>
      </c>
      <c r="BU238" s="81">
        <v>0</v>
      </c>
      <c r="BV238" s="81">
        <v>0</v>
      </c>
      <c r="BW238" s="81">
        <v>0</v>
      </c>
      <c r="BX238" s="81">
        <v>0</v>
      </c>
      <c r="BY238" s="81">
        <v>0</v>
      </c>
      <c r="BZ238" s="81">
        <v>0</v>
      </c>
      <c r="CA238" s="81"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2</v>
      </c>
      <c r="CI238" s="81">
        <v>0</v>
      </c>
      <c r="CJ238" s="81">
        <v>0</v>
      </c>
      <c r="CK238" s="81">
        <v>0</v>
      </c>
      <c r="CL238" s="81">
        <v>2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0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0</v>
      </c>
      <c r="DG238" s="81">
        <v>0</v>
      </c>
      <c r="DH238" s="81">
        <v>0</v>
      </c>
      <c r="DI238" s="81">
        <v>0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0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6</v>
      </c>
    </row>
    <row r="239" spans="1:127" x14ac:dyDescent="0.25">
      <c r="A239" s="58" t="s">
        <v>939</v>
      </c>
      <c r="B239" s="58" t="s">
        <v>940</v>
      </c>
      <c r="C239" s="58" t="s">
        <v>941</v>
      </c>
      <c r="D239" s="59">
        <v>61900</v>
      </c>
      <c r="E239" s="59" t="str">
        <f>VLOOKUP(C239,Data_PulledFromUniProt!$B$2:$E$782,4,FALSE)</f>
        <v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v>
      </c>
      <c r="F239" s="58">
        <v>5.17</v>
      </c>
      <c r="G239" s="81">
        <v>0</v>
      </c>
      <c r="H239" s="81">
        <v>0</v>
      </c>
      <c r="I239" s="81">
        <v>0</v>
      </c>
      <c r="J239" s="81">
        <v>0</v>
      </c>
      <c r="K239" s="81">
        <v>0</v>
      </c>
      <c r="L239" s="81">
        <v>0</v>
      </c>
      <c r="M239" s="81">
        <v>0</v>
      </c>
      <c r="N239" s="81">
        <v>0</v>
      </c>
      <c r="O239" s="81">
        <v>0</v>
      </c>
      <c r="P239" s="81">
        <v>0</v>
      </c>
      <c r="Q239" s="81">
        <v>0</v>
      </c>
      <c r="R239" s="81">
        <v>0</v>
      </c>
      <c r="S239" s="81">
        <v>0</v>
      </c>
      <c r="T239" s="81">
        <v>0</v>
      </c>
      <c r="U239" s="81">
        <v>0</v>
      </c>
      <c r="V239" s="81">
        <v>0</v>
      </c>
      <c r="W239" s="81">
        <v>0</v>
      </c>
      <c r="X239" s="81">
        <v>0</v>
      </c>
      <c r="Y239" s="81">
        <v>0</v>
      </c>
      <c r="Z239" s="81">
        <v>0</v>
      </c>
      <c r="AA239" s="81">
        <v>0</v>
      </c>
      <c r="AB239" s="81">
        <v>0</v>
      </c>
      <c r="AC239" s="81">
        <v>0</v>
      </c>
      <c r="AD239" s="81">
        <v>0</v>
      </c>
      <c r="AE239" s="81">
        <v>0</v>
      </c>
      <c r="AF239" s="81">
        <v>0</v>
      </c>
      <c r="AG239" s="81">
        <v>0</v>
      </c>
      <c r="AH239" s="81">
        <v>0</v>
      </c>
      <c r="AI239" s="81">
        <v>0</v>
      </c>
      <c r="AJ239" s="81">
        <v>0</v>
      </c>
      <c r="AK239" s="81">
        <v>0</v>
      </c>
      <c r="AL239" s="81">
        <v>0</v>
      </c>
      <c r="AM239" s="81">
        <v>0</v>
      </c>
      <c r="AN239" s="81">
        <v>0</v>
      </c>
      <c r="AO239" s="81">
        <v>0</v>
      </c>
      <c r="AP239" s="81">
        <v>0</v>
      </c>
      <c r="AQ239" s="81">
        <v>0</v>
      </c>
      <c r="AR239" s="81">
        <v>0</v>
      </c>
      <c r="AS239" s="81">
        <v>0</v>
      </c>
      <c r="AT239" s="81">
        <v>0</v>
      </c>
      <c r="AU239" s="81"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0</v>
      </c>
      <c r="BA239" s="81">
        <v>0</v>
      </c>
      <c r="BB239" s="81">
        <v>0</v>
      </c>
      <c r="BC239" s="81">
        <v>0</v>
      </c>
      <c r="BD239" s="81">
        <v>0</v>
      </c>
      <c r="BE239" s="81">
        <v>0</v>
      </c>
      <c r="BF239" s="81">
        <v>0</v>
      </c>
      <c r="BG239" s="81">
        <v>0</v>
      </c>
      <c r="BH239" s="81">
        <v>0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0</v>
      </c>
      <c r="BY239" s="81">
        <v>0</v>
      </c>
      <c r="BZ239" s="81">
        <v>0</v>
      </c>
      <c r="CA239" s="81"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0</v>
      </c>
      <c r="CI239" s="81">
        <v>0</v>
      </c>
      <c r="CJ239" s="81">
        <v>6</v>
      </c>
      <c r="CK239" s="81">
        <v>0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1</v>
      </c>
      <c r="CU239" s="81">
        <v>1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0</v>
      </c>
      <c r="DJ239" s="81">
        <v>0</v>
      </c>
      <c r="DK239" s="81">
        <v>0</v>
      </c>
      <c r="DL239" s="81">
        <v>0</v>
      </c>
      <c r="DM239" s="81">
        <v>0</v>
      </c>
      <c r="DN239" s="81">
        <v>3</v>
      </c>
      <c r="DO239" s="81">
        <v>5</v>
      </c>
      <c r="DP239" s="81">
        <v>4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</row>
    <row r="240" spans="1:127" x14ac:dyDescent="0.25">
      <c r="A240" s="58" t="s">
        <v>942</v>
      </c>
      <c r="B240" s="58" t="s">
        <v>943</v>
      </c>
      <c r="C240" s="58" t="s">
        <v>944</v>
      </c>
      <c r="D240" s="59">
        <v>143000</v>
      </c>
      <c r="E240" s="59" t="str">
        <f>VLOOKUP(C240,Data_PulledFromUniProt!$B$2:$E$782,4,FALSE)</f>
        <v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v>
      </c>
      <c r="F240" s="58">
        <v>4.78</v>
      </c>
      <c r="G240" s="81">
        <v>0</v>
      </c>
      <c r="H240" s="81">
        <v>0</v>
      </c>
      <c r="I240" s="81">
        <v>0</v>
      </c>
      <c r="J240" s="81">
        <v>0</v>
      </c>
      <c r="K240" s="81">
        <v>0</v>
      </c>
      <c r="L240" s="81">
        <v>0</v>
      </c>
      <c r="M240" s="81">
        <v>0</v>
      </c>
      <c r="N240" s="81">
        <v>0</v>
      </c>
      <c r="O240" s="81">
        <v>0</v>
      </c>
      <c r="P240" s="81">
        <v>0</v>
      </c>
      <c r="Q240" s="81">
        <v>0</v>
      </c>
      <c r="R240" s="81">
        <v>0</v>
      </c>
      <c r="S240" s="81">
        <v>0</v>
      </c>
      <c r="T240" s="81">
        <v>0</v>
      </c>
      <c r="U240" s="81">
        <v>0</v>
      </c>
      <c r="V240" s="81">
        <v>0</v>
      </c>
      <c r="W240" s="81">
        <v>0.33300000000000002</v>
      </c>
      <c r="X240" s="81">
        <v>0</v>
      </c>
      <c r="Y240" s="81">
        <v>0</v>
      </c>
      <c r="Z240" s="81">
        <v>0</v>
      </c>
      <c r="AA240" s="81">
        <v>0</v>
      </c>
      <c r="AB240" s="81">
        <v>0</v>
      </c>
      <c r="AC240" s="81">
        <v>0</v>
      </c>
      <c r="AD240" s="81">
        <v>0</v>
      </c>
      <c r="AE240" s="81">
        <v>0</v>
      </c>
      <c r="AF240" s="81">
        <v>0</v>
      </c>
      <c r="AG240" s="81">
        <v>0</v>
      </c>
      <c r="AH240" s="81">
        <v>0</v>
      </c>
      <c r="AI240" s="81">
        <v>0</v>
      </c>
      <c r="AJ240" s="81">
        <v>0</v>
      </c>
      <c r="AK240" s="81">
        <v>0</v>
      </c>
      <c r="AL240" s="81">
        <v>0</v>
      </c>
      <c r="AM240" s="81">
        <v>0</v>
      </c>
      <c r="AN240" s="81">
        <v>0</v>
      </c>
      <c r="AO240" s="81">
        <v>0</v>
      </c>
      <c r="AP240" s="81">
        <v>0</v>
      </c>
      <c r="AQ240" s="81">
        <v>0</v>
      </c>
      <c r="AR240" s="81">
        <v>0</v>
      </c>
      <c r="AS240" s="81">
        <v>0</v>
      </c>
      <c r="AT240" s="81">
        <v>0</v>
      </c>
      <c r="AU240" s="81">
        <v>0</v>
      </c>
      <c r="AV240" s="81">
        <v>0</v>
      </c>
      <c r="AW240" s="81">
        <v>0</v>
      </c>
      <c r="AX240" s="81">
        <v>0</v>
      </c>
      <c r="AY240" s="81">
        <v>0</v>
      </c>
      <c r="AZ240" s="81">
        <v>0</v>
      </c>
      <c r="BA240" s="81">
        <v>0</v>
      </c>
      <c r="BB240" s="81">
        <v>0</v>
      </c>
      <c r="BC240" s="81">
        <v>0</v>
      </c>
      <c r="BD240" s="81">
        <v>0</v>
      </c>
      <c r="BE240" s="81">
        <v>0</v>
      </c>
      <c r="BF240" s="81">
        <v>0</v>
      </c>
      <c r="BG240" s="81">
        <v>0</v>
      </c>
      <c r="BH240" s="81">
        <v>0</v>
      </c>
      <c r="BI240" s="81">
        <v>0</v>
      </c>
      <c r="BJ240" s="81">
        <v>0</v>
      </c>
      <c r="BK240" s="81">
        <v>0</v>
      </c>
      <c r="BL240" s="81">
        <v>0</v>
      </c>
      <c r="BM240" s="81">
        <v>0</v>
      </c>
      <c r="BN240" s="81">
        <v>0</v>
      </c>
      <c r="BO240" s="81">
        <v>1</v>
      </c>
      <c r="BP240" s="81">
        <v>0</v>
      </c>
      <c r="BQ240" s="81">
        <v>1</v>
      </c>
      <c r="BR240" s="81">
        <v>0</v>
      </c>
      <c r="BS240" s="81">
        <v>0</v>
      </c>
      <c r="BT240" s="81">
        <v>1</v>
      </c>
      <c r="BU240" s="81">
        <v>0</v>
      </c>
      <c r="BV240" s="81">
        <v>0</v>
      </c>
      <c r="BW240" s="81">
        <v>0</v>
      </c>
      <c r="BX240" s="81">
        <v>0</v>
      </c>
      <c r="BY240" s="81">
        <v>0</v>
      </c>
      <c r="BZ240" s="81">
        <v>0</v>
      </c>
      <c r="CA240" s="81"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0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2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0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2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</row>
    <row r="241" spans="1:127" x14ac:dyDescent="0.25">
      <c r="A241" s="58" t="s">
        <v>945</v>
      </c>
      <c r="B241" s="58" t="s">
        <v>946</v>
      </c>
      <c r="C241" s="58" t="s">
        <v>947</v>
      </c>
      <c r="D241" s="58">
        <v>48542</v>
      </c>
      <c r="E241" s="59" t="str">
        <f>VLOOKUP(C241,Data_PulledFromUniProt!$B$2:$E$782,4,FALSE)</f>
        <v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v>
      </c>
      <c r="F241" s="58">
        <v>7</v>
      </c>
      <c r="G241" s="81">
        <v>0</v>
      </c>
      <c r="H241" s="81">
        <v>0</v>
      </c>
      <c r="I241" s="81">
        <v>0</v>
      </c>
      <c r="J241" s="81">
        <v>0</v>
      </c>
      <c r="K241" s="81">
        <v>0</v>
      </c>
      <c r="L241" s="81">
        <v>0</v>
      </c>
      <c r="M241" s="81">
        <v>0</v>
      </c>
      <c r="N241" s="81">
        <v>0</v>
      </c>
      <c r="O241" s="81">
        <v>2</v>
      </c>
      <c r="P241" s="81">
        <v>0</v>
      </c>
      <c r="Q241" s="81">
        <v>0</v>
      </c>
      <c r="R241" s="81">
        <v>0</v>
      </c>
      <c r="S241" s="81">
        <v>0</v>
      </c>
      <c r="T241" s="81">
        <v>0</v>
      </c>
      <c r="U241" s="81">
        <v>0</v>
      </c>
      <c r="V241" s="81">
        <v>0</v>
      </c>
      <c r="W241" s="81">
        <v>0</v>
      </c>
      <c r="X241" s="81">
        <v>0</v>
      </c>
      <c r="Y241" s="81">
        <v>0</v>
      </c>
      <c r="Z241" s="81">
        <v>0</v>
      </c>
      <c r="AA241" s="81">
        <v>0</v>
      </c>
      <c r="AB241" s="81">
        <v>0</v>
      </c>
      <c r="AC241" s="81">
        <v>0</v>
      </c>
      <c r="AD241" s="81">
        <v>0</v>
      </c>
      <c r="AE241" s="81">
        <v>0</v>
      </c>
      <c r="AF241" s="81">
        <v>0</v>
      </c>
      <c r="AG241" s="81">
        <v>0</v>
      </c>
      <c r="AH241" s="81">
        <v>0</v>
      </c>
      <c r="AI241" s="81">
        <v>0</v>
      </c>
      <c r="AJ241" s="81">
        <v>0</v>
      </c>
      <c r="AK241" s="81">
        <v>0</v>
      </c>
      <c r="AL241" s="81">
        <v>0</v>
      </c>
      <c r="AM241" s="81">
        <v>0</v>
      </c>
      <c r="AN241" s="81">
        <v>0</v>
      </c>
      <c r="AO241" s="81">
        <v>0</v>
      </c>
      <c r="AP241" s="81">
        <v>0</v>
      </c>
      <c r="AQ241" s="81">
        <v>0</v>
      </c>
      <c r="AR241" s="81">
        <v>0</v>
      </c>
      <c r="AS241" s="81">
        <v>2</v>
      </c>
      <c r="AT241" s="81">
        <v>0</v>
      </c>
      <c r="AU241" s="81">
        <v>0</v>
      </c>
      <c r="AV241" s="81">
        <v>0</v>
      </c>
      <c r="AW241" s="81">
        <v>0</v>
      </c>
      <c r="AX241" s="81">
        <v>0</v>
      </c>
      <c r="AY241" s="81">
        <v>0</v>
      </c>
      <c r="AZ241" s="81">
        <v>0</v>
      </c>
      <c r="BA241" s="81">
        <v>0</v>
      </c>
      <c r="BB241" s="81">
        <v>0</v>
      </c>
      <c r="BC241" s="81">
        <v>0</v>
      </c>
      <c r="BD241" s="81">
        <v>0</v>
      </c>
      <c r="BE241" s="81">
        <v>0</v>
      </c>
      <c r="BF241" s="81">
        <v>0</v>
      </c>
      <c r="BG241" s="81">
        <v>0</v>
      </c>
      <c r="BH241" s="81">
        <v>0</v>
      </c>
      <c r="BI241" s="81">
        <v>0</v>
      </c>
      <c r="BJ241" s="81">
        <v>0</v>
      </c>
      <c r="BK241" s="81">
        <v>0</v>
      </c>
      <c r="BL241" s="81">
        <v>0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0</v>
      </c>
      <c r="BY241" s="81">
        <v>0</v>
      </c>
      <c r="BZ241" s="81">
        <v>0</v>
      </c>
      <c r="CA241" s="81"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0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0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0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0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</row>
    <row r="242" spans="1:127" x14ac:dyDescent="0.25">
      <c r="A242" s="58" t="s">
        <v>948</v>
      </c>
      <c r="B242" s="58" t="s">
        <v>949</v>
      </c>
      <c r="C242" s="58" t="s">
        <v>950</v>
      </c>
      <c r="D242" s="59">
        <v>75700</v>
      </c>
      <c r="E242" s="59" t="str">
        <f>VLOOKUP(C242,Data_PulledFromUniProt!$B$2:$E$782,4,FALSE)</f>
        <v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v>
      </c>
      <c r="F242" s="58">
        <v>5.56</v>
      </c>
      <c r="G242" s="81">
        <v>0</v>
      </c>
      <c r="H242" s="81">
        <v>0</v>
      </c>
      <c r="I242" s="81">
        <v>0</v>
      </c>
      <c r="J242" s="81">
        <v>0</v>
      </c>
      <c r="K242" s="81">
        <v>0</v>
      </c>
      <c r="L242" s="81">
        <v>0</v>
      </c>
      <c r="M242" s="81">
        <v>0</v>
      </c>
      <c r="N242" s="81">
        <v>0</v>
      </c>
      <c r="O242" s="81">
        <v>0</v>
      </c>
      <c r="P242" s="81">
        <v>0</v>
      </c>
      <c r="Q242" s="81">
        <v>0</v>
      </c>
      <c r="R242" s="81">
        <v>0</v>
      </c>
      <c r="S242" s="81">
        <v>0</v>
      </c>
      <c r="T242" s="81">
        <v>0</v>
      </c>
      <c r="U242" s="81">
        <v>0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1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1">
        <v>0</v>
      </c>
      <c r="AJ242" s="81">
        <v>0</v>
      </c>
      <c r="AK242" s="81">
        <v>0</v>
      </c>
      <c r="AL242" s="81">
        <v>0</v>
      </c>
      <c r="AM242" s="81">
        <v>0</v>
      </c>
      <c r="AN242" s="81">
        <v>0</v>
      </c>
      <c r="AO242" s="81">
        <v>0</v>
      </c>
      <c r="AP242" s="81">
        <v>0</v>
      </c>
      <c r="AQ242" s="81">
        <v>0</v>
      </c>
      <c r="AR242" s="81">
        <v>0</v>
      </c>
      <c r="AS242" s="81">
        <v>0</v>
      </c>
      <c r="AT242" s="81">
        <v>0</v>
      </c>
      <c r="AU242" s="81">
        <v>0</v>
      </c>
      <c r="AV242" s="81">
        <v>0</v>
      </c>
      <c r="AW242" s="81">
        <v>0</v>
      </c>
      <c r="AX242" s="81">
        <v>0</v>
      </c>
      <c r="AY242" s="81">
        <v>0</v>
      </c>
      <c r="AZ242" s="81">
        <v>5</v>
      </c>
      <c r="BA242" s="81">
        <v>0</v>
      </c>
      <c r="BB242" s="81">
        <v>0</v>
      </c>
      <c r="BC242" s="81">
        <v>0</v>
      </c>
      <c r="BD242" s="81">
        <v>0</v>
      </c>
      <c r="BE242" s="81">
        <v>0</v>
      </c>
      <c r="BF242" s="81">
        <v>0</v>
      </c>
      <c r="BG242" s="81">
        <v>0</v>
      </c>
      <c r="BH242" s="81">
        <v>7</v>
      </c>
      <c r="BI242" s="81">
        <v>4</v>
      </c>
      <c r="BJ242" s="81">
        <v>0</v>
      </c>
      <c r="BK242" s="81">
        <v>0</v>
      </c>
      <c r="BL242" s="81">
        <v>0</v>
      </c>
      <c r="BM242" s="81">
        <v>0</v>
      </c>
      <c r="BN242" s="81">
        <v>0</v>
      </c>
      <c r="BO242" s="81">
        <v>0</v>
      </c>
      <c r="BP242" s="81">
        <v>0</v>
      </c>
      <c r="BQ242" s="81">
        <v>0</v>
      </c>
      <c r="BR242" s="81">
        <v>0</v>
      </c>
      <c r="BS242" s="81">
        <v>0</v>
      </c>
      <c r="BT242" s="81">
        <v>0</v>
      </c>
      <c r="BU242" s="81">
        <v>0</v>
      </c>
      <c r="BV242" s="81">
        <v>0</v>
      </c>
      <c r="BW242" s="81">
        <v>0</v>
      </c>
      <c r="BX242" s="81">
        <v>0</v>
      </c>
      <c r="BY242" s="81">
        <v>0</v>
      </c>
      <c r="BZ242" s="81">
        <v>0</v>
      </c>
      <c r="CA242" s="81">
        <v>0</v>
      </c>
      <c r="CB242" s="81">
        <v>0</v>
      </c>
      <c r="CC242" s="81">
        <v>0</v>
      </c>
      <c r="CD242" s="81">
        <v>0</v>
      </c>
      <c r="CE242" s="81">
        <v>0</v>
      </c>
      <c r="CF242" s="81">
        <v>0</v>
      </c>
      <c r="CG242" s="81">
        <v>0</v>
      </c>
      <c r="CH242" s="81">
        <v>0</v>
      </c>
      <c r="CI242" s="81">
        <v>0</v>
      </c>
      <c r="CJ242" s="81">
        <v>0</v>
      </c>
      <c r="CK242" s="81">
        <v>0</v>
      </c>
      <c r="CL242" s="81">
        <v>0</v>
      </c>
      <c r="CM242" s="81">
        <v>0</v>
      </c>
      <c r="CN242" s="81">
        <v>0</v>
      </c>
      <c r="CO242" s="81">
        <v>0</v>
      </c>
      <c r="CP242" s="81">
        <v>0</v>
      </c>
      <c r="CQ242" s="81">
        <v>0</v>
      </c>
      <c r="CR242" s="81">
        <v>0</v>
      </c>
      <c r="CS242" s="81">
        <v>0</v>
      </c>
      <c r="CT242" s="81">
        <v>0</v>
      </c>
      <c r="CU242" s="81">
        <v>0</v>
      </c>
      <c r="CV242" s="81">
        <v>0</v>
      </c>
      <c r="CW242" s="81">
        <v>0</v>
      </c>
      <c r="CX242" s="81">
        <v>0</v>
      </c>
      <c r="CY242" s="81">
        <v>0</v>
      </c>
      <c r="CZ242" s="81">
        <v>0</v>
      </c>
      <c r="DA242" s="81">
        <v>3</v>
      </c>
      <c r="DB242" s="81">
        <v>0</v>
      </c>
      <c r="DC242" s="81">
        <v>0</v>
      </c>
      <c r="DD242" s="81">
        <v>3</v>
      </c>
      <c r="DE242" s="81">
        <v>0</v>
      </c>
      <c r="DF242" s="81">
        <v>0</v>
      </c>
      <c r="DG242" s="81">
        <v>0</v>
      </c>
      <c r="DH242" s="81">
        <v>0</v>
      </c>
      <c r="DI242" s="81">
        <v>0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0</v>
      </c>
      <c r="DP242" s="81">
        <v>0</v>
      </c>
      <c r="DQ242" s="81">
        <v>0</v>
      </c>
      <c r="DR242" s="81">
        <v>0</v>
      </c>
      <c r="DS242" s="81">
        <v>0</v>
      </c>
      <c r="DT242" s="81">
        <v>0</v>
      </c>
      <c r="DU242" s="81">
        <v>0</v>
      </c>
      <c r="DV242" s="81">
        <v>5</v>
      </c>
      <c r="DW242" s="81">
        <v>0</v>
      </c>
    </row>
    <row r="243" spans="1:127" x14ac:dyDescent="0.25">
      <c r="A243" s="58" t="s">
        <v>951</v>
      </c>
      <c r="B243" s="58" t="s">
        <v>952</v>
      </c>
      <c r="C243" s="58" t="s">
        <v>953</v>
      </c>
      <c r="D243" s="59">
        <v>26900</v>
      </c>
      <c r="E243" s="59" t="str">
        <f>VLOOKUP(C243,Data_PulledFromUniProt!$B$2:$E$782,4,FALSE)</f>
        <v>MTRLTVLALLAGLLASSRAGSSPLLDIVGGRKARPRQFPFLASIQNQGRHFCGGALIHARFVMTAASCFQSQNPGVSTVVLGAYDLRRRERQSRQTFSISSMSENGYDPQQNLNDLMLLQLDREANLTSSVTILPLPLQNATVEAGTRCQVAGWGSQRSGGRLSRFPRFVNVTVTPEDQCRPNNVCTGVLTRRGGICNGDGGTPLVCEGLAHGVASFSLGPCGRGPDFFTRVALFRDWIDGVLNNPGPGPA</v>
      </c>
      <c r="F243" s="58">
        <v>9.99</v>
      </c>
      <c r="G243" s="81">
        <v>0</v>
      </c>
      <c r="H243" s="81">
        <v>0</v>
      </c>
      <c r="I243" s="81">
        <v>0</v>
      </c>
      <c r="J243" s="81">
        <v>0</v>
      </c>
      <c r="K243" s="81">
        <v>0</v>
      </c>
      <c r="L243" s="81">
        <v>1</v>
      </c>
      <c r="M243" s="81">
        <v>0</v>
      </c>
      <c r="N243" s="81">
        <v>0</v>
      </c>
      <c r="O243" s="81">
        <v>0</v>
      </c>
      <c r="P243" s="81">
        <v>0</v>
      </c>
      <c r="Q243" s="81">
        <v>0</v>
      </c>
      <c r="R243" s="81">
        <v>0</v>
      </c>
      <c r="S243" s="81">
        <v>0</v>
      </c>
      <c r="T243" s="81">
        <v>0</v>
      </c>
      <c r="U243" s="81">
        <v>0</v>
      </c>
      <c r="V243" s="81">
        <v>0</v>
      </c>
      <c r="W243" s="81">
        <v>0</v>
      </c>
      <c r="X243" s="81">
        <v>0</v>
      </c>
      <c r="Y243" s="81">
        <v>0</v>
      </c>
      <c r="Z243" s="81">
        <v>0</v>
      </c>
      <c r="AA243" s="81">
        <v>0</v>
      </c>
      <c r="AB243" s="81">
        <v>0</v>
      </c>
      <c r="AC243" s="81">
        <v>0</v>
      </c>
      <c r="AD243" s="81">
        <v>0</v>
      </c>
      <c r="AE243" s="81">
        <v>0</v>
      </c>
      <c r="AF243" s="81">
        <v>0</v>
      </c>
      <c r="AG243" s="81">
        <v>0</v>
      </c>
      <c r="AH243" s="81">
        <v>0</v>
      </c>
      <c r="AI243" s="81">
        <v>0</v>
      </c>
      <c r="AJ243" s="81">
        <v>0</v>
      </c>
      <c r="AK243" s="81">
        <v>0</v>
      </c>
      <c r="AL243" s="81">
        <v>0</v>
      </c>
      <c r="AM243" s="81">
        <v>0</v>
      </c>
      <c r="AN243" s="81">
        <v>0</v>
      </c>
      <c r="AO243" s="81">
        <v>0</v>
      </c>
      <c r="AP243" s="81">
        <v>0</v>
      </c>
      <c r="AQ243" s="81">
        <v>0</v>
      </c>
      <c r="AR243" s="81">
        <v>0</v>
      </c>
      <c r="AS243" s="81">
        <v>0</v>
      </c>
      <c r="AT243" s="81">
        <v>0</v>
      </c>
      <c r="AU243" s="81">
        <v>0</v>
      </c>
      <c r="AV243" s="81">
        <v>0</v>
      </c>
      <c r="AW243" s="81">
        <v>0</v>
      </c>
      <c r="AX243" s="81">
        <v>0</v>
      </c>
      <c r="AY243" s="81">
        <v>0</v>
      </c>
      <c r="AZ243" s="81">
        <v>0</v>
      </c>
      <c r="BA243" s="81">
        <v>0</v>
      </c>
      <c r="BB243" s="81">
        <v>0</v>
      </c>
      <c r="BC243" s="81">
        <v>0</v>
      </c>
      <c r="BD243" s="81">
        <v>0</v>
      </c>
      <c r="BE243" s="81">
        <v>0</v>
      </c>
      <c r="BF243" s="81">
        <v>0</v>
      </c>
      <c r="BG243" s="81">
        <v>0</v>
      </c>
      <c r="BH243" s="81">
        <v>0</v>
      </c>
      <c r="BI243" s="81">
        <v>0</v>
      </c>
      <c r="BJ243" s="81">
        <v>0</v>
      </c>
      <c r="BK243" s="81">
        <v>0</v>
      </c>
      <c r="BL243" s="81">
        <v>0</v>
      </c>
      <c r="BM243" s="81">
        <v>0</v>
      </c>
      <c r="BN243" s="81">
        <v>0</v>
      </c>
      <c r="BO243" s="81">
        <v>1</v>
      </c>
      <c r="BP243" s="81">
        <v>0</v>
      </c>
      <c r="BQ243" s="81">
        <v>1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0</v>
      </c>
      <c r="BY243" s="81">
        <v>0</v>
      </c>
      <c r="BZ243" s="81">
        <v>1</v>
      </c>
      <c r="CA243" s="81">
        <v>0</v>
      </c>
      <c r="CB243" s="81">
        <v>0</v>
      </c>
      <c r="CC243" s="81">
        <v>0</v>
      </c>
      <c r="CD243" s="81">
        <v>0</v>
      </c>
      <c r="CE243" s="81">
        <v>0</v>
      </c>
      <c r="CF243" s="81">
        <v>0</v>
      </c>
      <c r="CG243" s="81">
        <v>0</v>
      </c>
      <c r="CH243" s="81">
        <v>0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0</v>
      </c>
      <c r="CO243" s="81">
        <v>1</v>
      </c>
      <c r="CP243" s="81">
        <v>0</v>
      </c>
      <c r="CQ243" s="81">
        <v>0</v>
      </c>
      <c r="CR243" s="81">
        <v>0</v>
      </c>
      <c r="CS243" s="81">
        <v>0</v>
      </c>
      <c r="CT243" s="81">
        <v>0</v>
      </c>
      <c r="CU243" s="81">
        <v>0</v>
      </c>
      <c r="CV243" s="81">
        <v>0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0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0</v>
      </c>
      <c r="DJ243" s="81">
        <v>0</v>
      </c>
      <c r="DK243" s="81">
        <v>0</v>
      </c>
      <c r="DL243" s="81">
        <v>0</v>
      </c>
      <c r="DM243" s="81">
        <v>0</v>
      </c>
      <c r="DN243" s="81">
        <v>0</v>
      </c>
      <c r="DO243" s="81">
        <v>0</v>
      </c>
      <c r="DP243" s="81">
        <v>0</v>
      </c>
      <c r="DQ243" s="81">
        <v>0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</row>
    <row r="244" spans="1:127" x14ac:dyDescent="0.25">
      <c r="A244" s="58" t="s">
        <v>954</v>
      </c>
      <c r="B244" s="58" t="s">
        <v>955</v>
      </c>
      <c r="C244" s="58" t="s">
        <v>956</v>
      </c>
      <c r="D244" s="59">
        <v>50100</v>
      </c>
      <c r="E244" s="59" t="str">
        <f>VLOOKUP(C244,Data_PulledFromUniProt!$B$2:$E$782,4,FALSE)</f>
        <v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v>
      </c>
      <c r="F244" s="58">
        <v>9.52</v>
      </c>
      <c r="G244" s="81">
        <v>0</v>
      </c>
      <c r="H244" s="81">
        <v>0</v>
      </c>
      <c r="I244" s="81">
        <v>0</v>
      </c>
      <c r="J244" s="81">
        <v>0</v>
      </c>
      <c r="K244" s="81">
        <v>0</v>
      </c>
      <c r="L244" s="81">
        <v>0</v>
      </c>
      <c r="M244" s="81">
        <v>0</v>
      </c>
      <c r="N244" s="81">
        <v>0</v>
      </c>
      <c r="O244" s="81">
        <v>0</v>
      </c>
      <c r="P244" s="81">
        <v>0</v>
      </c>
      <c r="Q244" s="81">
        <v>0</v>
      </c>
      <c r="R244" s="81">
        <v>0</v>
      </c>
      <c r="S244" s="81">
        <v>0</v>
      </c>
      <c r="T244" s="81">
        <v>0</v>
      </c>
      <c r="U244" s="81">
        <v>0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1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1">
        <v>0</v>
      </c>
      <c r="AJ244" s="81">
        <v>0</v>
      </c>
      <c r="AK244" s="81">
        <v>0</v>
      </c>
      <c r="AL244" s="81">
        <v>0</v>
      </c>
      <c r="AM244" s="81">
        <v>0</v>
      </c>
      <c r="AN244" s="81">
        <v>0</v>
      </c>
      <c r="AO244" s="81">
        <v>0</v>
      </c>
      <c r="AP244" s="81">
        <v>0</v>
      </c>
      <c r="AQ244" s="81">
        <v>0</v>
      </c>
      <c r="AR244" s="81">
        <v>0</v>
      </c>
      <c r="AS244" s="81">
        <v>0</v>
      </c>
      <c r="AT244" s="81">
        <v>0</v>
      </c>
      <c r="AU244" s="81">
        <v>0</v>
      </c>
      <c r="AV244" s="81">
        <v>0</v>
      </c>
      <c r="AW244" s="81">
        <v>0</v>
      </c>
      <c r="AX244" s="81">
        <v>0</v>
      </c>
      <c r="AY244" s="81">
        <v>0</v>
      </c>
      <c r="AZ244" s="81">
        <v>0</v>
      </c>
      <c r="BA244" s="81">
        <v>0</v>
      </c>
      <c r="BB244" s="81">
        <v>0</v>
      </c>
      <c r="BC244" s="81">
        <v>0</v>
      </c>
      <c r="BD244" s="81">
        <v>0</v>
      </c>
      <c r="BE244" s="81">
        <v>0</v>
      </c>
      <c r="BF244" s="81">
        <v>0</v>
      </c>
      <c r="BG244" s="81">
        <v>0</v>
      </c>
      <c r="BH244" s="81">
        <v>0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0</v>
      </c>
      <c r="BW244" s="81">
        <v>0</v>
      </c>
      <c r="BX244" s="81">
        <v>0</v>
      </c>
      <c r="BY244" s="81">
        <v>1</v>
      </c>
      <c r="BZ244" s="81">
        <v>0</v>
      </c>
      <c r="CA244" s="81"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0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</row>
    <row r="245" spans="1:127" x14ac:dyDescent="0.25">
      <c r="A245" s="58" t="s">
        <v>957</v>
      </c>
      <c r="B245" s="58" t="s">
        <v>958</v>
      </c>
      <c r="C245" s="58" t="s">
        <v>959</v>
      </c>
      <c r="D245" s="59">
        <v>74200</v>
      </c>
      <c r="E245" s="59" t="str">
        <f>VLOOKUP(C245,Data_PulledFromUniProt!$B$2:$E$782,4,FALSE)</f>
        <v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v>
      </c>
      <c r="F245" s="58">
        <v>5.05</v>
      </c>
      <c r="G245" s="81">
        <v>0</v>
      </c>
      <c r="H245" s="81">
        <v>0</v>
      </c>
      <c r="I245" s="81">
        <v>0</v>
      </c>
      <c r="J245" s="81">
        <v>0</v>
      </c>
      <c r="K245" s="81">
        <v>0</v>
      </c>
      <c r="L245" s="81">
        <v>0</v>
      </c>
      <c r="M245" s="81">
        <v>0</v>
      </c>
      <c r="N245" s="81">
        <v>0</v>
      </c>
      <c r="O245" s="81">
        <v>0</v>
      </c>
      <c r="P245" s="81">
        <v>0</v>
      </c>
      <c r="Q245" s="81">
        <v>0</v>
      </c>
      <c r="R245" s="81">
        <v>0</v>
      </c>
      <c r="S245" s="81">
        <v>0</v>
      </c>
      <c r="T245" s="81">
        <v>0</v>
      </c>
      <c r="U245" s="81">
        <v>0</v>
      </c>
      <c r="V245" s="81">
        <v>0</v>
      </c>
      <c r="W245" s="81">
        <v>0</v>
      </c>
      <c r="X245" s="81">
        <v>0</v>
      </c>
      <c r="Y245" s="81">
        <v>0</v>
      </c>
      <c r="Z245" s="81">
        <v>0</v>
      </c>
      <c r="AA245" s="81">
        <v>0</v>
      </c>
      <c r="AB245" s="81">
        <v>0</v>
      </c>
      <c r="AC245" s="81">
        <v>0</v>
      </c>
      <c r="AD245" s="81">
        <v>0</v>
      </c>
      <c r="AE245" s="81">
        <v>0</v>
      </c>
      <c r="AF245" s="81">
        <v>0</v>
      </c>
      <c r="AG245" s="81">
        <v>0</v>
      </c>
      <c r="AH245" s="81">
        <v>0</v>
      </c>
      <c r="AI245" s="81">
        <v>0</v>
      </c>
      <c r="AJ245" s="81">
        <v>0</v>
      </c>
      <c r="AK245" s="81">
        <v>0</v>
      </c>
      <c r="AL245" s="81">
        <v>0</v>
      </c>
      <c r="AM245" s="81">
        <v>0</v>
      </c>
      <c r="AN245" s="81">
        <v>0</v>
      </c>
      <c r="AO245" s="81">
        <v>0</v>
      </c>
      <c r="AP245" s="81">
        <v>0</v>
      </c>
      <c r="AQ245" s="81">
        <v>0</v>
      </c>
      <c r="AR245" s="81">
        <v>0</v>
      </c>
      <c r="AS245" s="81">
        <v>0</v>
      </c>
      <c r="AT245" s="81">
        <v>0</v>
      </c>
      <c r="AU245" s="81"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0</v>
      </c>
      <c r="BA245" s="81">
        <v>0</v>
      </c>
      <c r="BB245" s="81">
        <v>0</v>
      </c>
      <c r="BC245" s="81">
        <v>0</v>
      </c>
      <c r="BD245" s="81">
        <v>0</v>
      </c>
      <c r="BE245" s="81">
        <v>0</v>
      </c>
      <c r="BF245" s="81">
        <v>0</v>
      </c>
      <c r="BG245" s="81">
        <v>0</v>
      </c>
      <c r="BH245" s="81">
        <v>0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1</v>
      </c>
      <c r="BW245" s="81">
        <v>0</v>
      </c>
      <c r="BX245" s="81">
        <v>0</v>
      </c>
      <c r="BY245" s="81">
        <v>0</v>
      </c>
      <c r="BZ245" s="81">
        <v>0</v>
      </c>
      <c r="CA245" s="81"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0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0</v>
      </c>
    </row>
    <row r="246" spans="1:127" x14ac:dyDescent="0.25">
      <c r="A246" s="58" t="s">
        <v>960</v>
      </c>
      <c r="B246" s="58" t="s">
        <v>961</v>
      </c>
      <c r="C246" s="58" t="s">
        <v>962</v>
      </c>
      <c r="D246" s="59">
        <v>84500</v>
      </c>
      <c r="E246" s="59" t="str">
        <f>VLOOKUP(C246,Data_PulledFromUniProt!$B$2:$E$782,4,FALSE)</f>
        <v>MKALCLLLLPVLGLLVSSKTLCSMEEAINERIQEVAGSLIFRAISSIGLECQSVTSRGDLATCPRGFAVTGCTCGSACGSWDVRAETTCHCQCAGMDWTGARCCRVQP</v>
      </c>
      <c r="F246" s="58">
        <v>9.01</v>
      </c>
      <c r="G246" s="81">
        <v>0</v>
      </c>
      <c r="H246" s="81">
        <v>0</v>
      </c>
      <c r="I246" s="81">
        <v>0</v>
      </c>
      <c r="J246" s="81">
        <v>0</v>
      </c>
      <c r="K246" s="81">
        <v>0</v>
      </c>
      <c r="L246" s="81">
        <v>0</v>
      </c>
      <c r="M246" s="81">
        <v>0</v>
      </c>
      <c r="N246" s="81">
        <v>0</v>
      </c>
      <c r="O246" s="81">
        <v>0</v>
      </c>
      <c r="P246" s="81">
        <v>0</v>
      </c>
      <c r="Q246" s="81">
        <v>0</v>
      </c>
      <c r="R246" s="81">
        <v>0</v>
      </c>
      <c r="S246" s="81">
        <v>0</v>
      </c>
      <c r="T246" s="81">
        <v>0</v>
      </c>
      <c r="U246" s="81">
        <v>0</v>
      </c>
      <c r="V246" s="81">
        <v>0</v>
      </c>
      <c r="W246" s="81">
        <v>0</v>
      </c>
      <c r="X246" s="81">
        <v>0</v>
      </c>
      <c r="Y246" s="81">
        <v>0</v>
      </c>
      <c r="Z246" s="81">
        <v>0</v>
      </c>
      <c r="AA246" s="81">
        <v>0</v>
      </c>
      <c r="AB246" s="81">
        <v>0</v>
      </c>
      <c r="AC246" s="81">
        <v>0</v>
      </c>
      <c r="AD246" s="81">
        <v>0</v>
      </c>
      <c r="AE246" s="81">
        <v>0</v>
      </c>
      <c r="AF246" s="81">
        <v>0</v>
      </c>
      <c r="AG246" s="81">
        <v>0</v>
      </c>
      <c r="AH246" s="81">
        <v>0</v>
      </c>
      <c r="AI246" s="81">
        <v>0</v>
      </c>
      <c r="AJ246" s="81">
        <v>0</v>
      </c>
      <c r="AK246" s="81">
        <v>0</v>
      </c>
      <c r="AL246" s="81">
        <v>0</v>
      </c>
      <c r="AM246" s="81">
        <v>0</v>
      </c>
      <c r="AN246" s="81">
        <v>0</v>
      </c>
      <c r="AO246" s="81">
        <v>0</v>
      </c>
      <c r="AP246" s="81">
        <v>0</v>
      </c>
      <c r="AQ246" s="81">
        <v>0</v>
      </c>
      <c r="AR246" s="81">
        <v>0</v>
      </c>
      <c r="AS246" s="81">
        <v>0</v>
      </c>
      <c r="AT246" s="81">
        <v>0</v>
      </c>
      <c r="AU246" s="81">
        <v>0</v>
      </c>
      <c r="AV246" s="81">
        <v>0</v>
      </c>
      <c r="AW246" s="81">
        <v>0</v>
      </c>
      <c r="AX246" s="81">
        <v>0</v>
      </c>
      <c r="AY246" s="81">
        <v>0</v>
      </c>
      <c r="AZ246" s="81">
        <v>0</v>
      </c>
      <c r="BA246" s="81">
        <v>0</v>
      </c>
      <c r="BB246" s="81">
        <v>0</v>
      </c>
      <c r="BC246" s="81">
        <v>0</v>
      </c>
      <c r="BD246" s="81">
        <v>0</v>
      </c>
      <c r="BE246" s="81">
        <v>0</v>
      </c>
      <c r="BF246" s="81">
        <v>0</v>
      </c>
      <c r="BG246" s="81">
        <v>0</v>
      </c>
      <c r="BH246" s="81">
        <v>0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0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0</v>
      </c>
      <c r="BY246" s="81">
        <v>0</v>
      </c>
      <c r="BZ246" s="81">
        <v>0</v>
      </c>
      <c r="CA246" s="81"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1</v>
      </c>
      <c r="CQ246" s="81">
        <v>0</v>
      </c>
      <c r="CR246" s="81">
        <v>0</v>
      </c>
      <c r="CS246" s="81">
        <v>1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0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</row>
    <row r="247" spans="1:127" x14ac:dyDescent="0.25">
      <c r="A247" s="58" t="s">
        <v>963</v>
      </c>
      <c r="B247" s="58" t="s">
        <v>964</v>
      </c>
      <c r="C247" s="58" t="s">
        <v>965</v>
      </c>
      <c r="D247" s="59">
        <v>11500</v>
      </c>
      <c r="E247" s="59" t="str">
        <f>VLOOKUP(C247,Data_PulledFromUniProt!$B$2:$E$782,4,FALSE)</f>
        <v>MSNTQAERSIIGMIDMFHKYTRRDDKIEKPSLLTMMKENFPNFLSACDKKGTNYLADVFEKKDKNEDKKIDFSEFLSLLGDIATDYHKQSHGAAPCSGGSQ</v>
      </c>
      <c r="F247" s="58">
        <v>6.39</v>
      </c>
      <c r="G247" s="81">
        <v>0</v>
      </c>
      <c r="H247" s="81">
        <v>0</v>
      </c>
      <c r="I247" s="81">
        <v>0</v>
      </c>
      <c r="J247" s="81">
        <v>0</v>
      </c>
      <c r="K247" s="81">
        <v>0</v>
      </c>
      <c r="L247" s="81">
        <v>0</v>
      </c>
      <c r="M247" s="81">
        <v>0</v>
      </c>
      <c r="N247" s="81">
        <v>0</v>
      </c>
      <c r="O247" s="81">
        <v>0</v>
      </c>
      <c r="P247" s="81">
        <v>0</v>
      </c>
      <c r="Q247" s="81">
        <v>0</v>
      </c>
      <c r="R247" s="81">
        <v>0</v>
      </c>
      <c r="S247" s="81">
        <v>0</v>
      </c>
      <c r="T247" s="81">
        <v>0</v>
      </c>
      <c r="U247" s="81">
        <v>0</v>
      </c>
      <c r="V247" s="81">
        <v>0</v>
      </c>
      <c r="W247" s="81">
        <v>0</v>
      </c>
      <c r="X247" s="81">
        <v>0</v>
      </c>
      <c r="Y247" s="81">
        <v>0</v>
      </c>
      <c r="Z247" s="81">
        <v>0</v>
      </c>
      <c r="AA247" s="81">
        <v>0</v>
      </c>
      <c r="AB247" s="81">
        <v>0</v>
      </c>
      <c r="AC247" s="81">
        <v>0</v>
      </c>
      <c r="AD247" s="81">
        <v>0</v>
      </c>
      <c r="AE247" s="81">
        <v>0</v>
      </c>
      <c r="AF247" s="81">
        <v>0</v>
      </c>
      <c r="AG247" s="81">
        <v>0</v>
      </c>
      <c r="AH247" s="81">
        <v>0</v>
      </c>
      <c r="AI247" s="81">
        <v>0</v>
      </c>
      <c r="AJ247" s="81">
        <v>0</v>
      </c>
      <c r="AK247" s="81">
        <v>1</v>
      </c>
      <c r="AL247" s="81">
        <v>6</v>
      </c>
      <c r="AM247" s="81">
        <v>0</v>
      </c>
      <c r="AN247" s="81">
        <v>0</v>
      </c>
      <c r="AO247" s="81">
        <v>0</v>
      </c>
      <c r="AP247" s="81">
        <v>0</v>
      </c>
      <c r="AQ247" s="81">
        <v>0</v>
      </c>
      <c r="AR247" s="81">
        <v>0</v>
      </c>
      <c r="AS247" s="81">
        <v>0</v>
      </c>
      <c r="AT247" s="81">
        <v>0</v>
      </c>
      <c r="AU247" s="81">
        <v>0</v>
      </c>
      <c r="AV247" s="81">
        <v>0</v>
      </c>
      <c r="AW247" s="81">
        <v>0</v>
      </c>
      <c r="AX247" s="81">
        <v>0</v>
      </c>
      <c r="AY247" s="81">
        <v>0</v>
      </c>
      <c r="AZ247" s="81">
        <v>0</v>
      </c>
      <c r="BA247" s="81">
        <v>0</v>
      </c>
      <c r="BB247" s="81">
        <v>0</v>
      </c>
      <c r="BC247" s="81">
        <v>0</v>
      </c>
      <c r="BD247" s="81">
        <v>0</v>
      </c>
      <c r="BE247" s="81">
        <v>0</v>
      </c>
      <c r="BF247" s="81">
        <v>0</v>
      </c>
      <c r="BG247" s="81">
        <v>0</v>
      </c>
      <c r="BH247" s="81">
        <v>0</v>
      </c>
      <c r="BI247" s="81">
        <v>0</v>
      </c>
      <c r="BJ247" s="81">
        <v>0</v>
      </c>
      <c r="BK247" s="81">
        <v>0</v>
      </c>
      <c r="BL247" s="81">
        <v>0</v>
      </c>
      <c r="BM247" s="81">
        <v>0</v>
      </c>
      <c r="BN247" s="81">
        <v>0</v>
      </c>
      <c r="BO247" s="81">
        <v>0</v>
      </c>
      <c r="BP247" s="81">
        <v>0</v>
      </c>
      <c r="BQ247" s="81">
        <v>0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1</v>
      </c>
      <c r="BY247" s="81">
        <v>0</v>
      </c>
      <c r="BZ247" s="81">
        <v>0</v>
      </c>
      <c r="CA247" s="81"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0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0</v>
      </c>
      <c r="CR247" s="81">
        <v>0</v>
      </c>
      <c r="CS247" s="81">
        <v>0</v>
      </c>
      <c r="CT247" s="81">
        <v>0</v>
      </c>
      <c r="CU247" s="81">
        <v>0</v>
      </c>
      <c r="CV247" s="81">
        <v>1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0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0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</row>
    <row r="248" spans="1:127" x14ac:dyDescent="0.25">
      <c r="A248" s="58" t="s">
        <v>966</v>
      </c>
      <c r="B248" s="58" t="s">
        <v>967</v>
      </c>
      <c r="C248" s="58" t="s">
        <v>968</v>
      </c>
      <c r="D248" s="59">
        <v>11600</v>
      </c>
      <c r="E248" s="59" t="str">
        <f>VLOOKUP(C248,Data_PulledFromUniProt!$B$2:$E$782,4,FALSE)</f>
        <v>MDMMVPAQLLGLLLLWFPGSRCDIQMTQSPSSVSASVGDRVTITCRASQGISSWLAWYQQKPGKAPKLLIYAASSLQSGVPSRFSGSGSGTDFTLTISSLQPEDFATYYCQQANSFP</v>
      </c>
      <c r="F248" s="58">
        <v>7</v>
      </c>
      <c r="G248" s="81">
        <v>0</v>
      </c>
      <c r="H248" s="81">
        <v>0</v>
      </c>
      <c r="I248" s="81">
        <v>0</v>
      </c>
      <c r="J248" s="81">
        <v>0</v>
      </c>
      <c r="K248" s="81">
        <v>0</v>
      </c>
      <c r="L248" s="81">
        <v>0</v>
      </c>
      <c r="M248" s="81">
        <v>0</v>
      </c>
      <c r="N248" s="81">
        <v>0</v>
      </c>
      <c r="O248" s="81">
        <v>0</v>
      </c>
      <c r="P248" s="81">
        <v>0</v>
      </c>
      <c r="Q248" s="81">
        <v>0</v>
      </c>
      <c r="R248" s="81">
        <v>0</v>
      </c>
      <c r="S248" s="81">
        <v>0</v>
      </c>
      <c r="T248" s="81">
        <v>0</v>
      </c>
      <c r="U248" s="81">
        <v>0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0</v>
      </c>
      <c r="AB248" s="81">
        <v>0</v>
      </c>
      <c r="AC248" s="81">
        <v>0</v>
      </c>
      <c r="AD248" s="81">
        <v>0</v>
      </c>
      <c r="AE248" s="81">
        <v>0</v>
      </c>
      <c r="AF248" s="81">
        <v>0</v>
      </c>
      <c r="AG248" s="81">
        <v>0</v>
      </c>
      <c r="AH248" s="81">
        <v>0</v>
      </c>
      <c r="AI248" s="81">
        <v>0</v>
      </c>
      <c r="AJ248" s="81">
        <v>0</v>
      </c>
      <c r="AK248" s="81">
        <v>0</v>
      </c>
      <c r="AL248" s="81">
        <v>0</v>
      </c>
      <c r="AM248" s="81">
        <v>0</v>
      </c>
      <c r="AN248" s="81">
        <v>0</v>
      </c>
      <c r="AO248" s="81">
        <v>0</v>
      </c>
      <c r="AP248" s="81">
        <v>0</v>
      </c>
      <c r="AQ248" s="81">
        <v>0</v>
      </c>
      <c r="AR248" s="81">
        <v>0</v>
      </c>
      <c r="AS248" s="81">
        <v>0</v>
      </c>
      <c r="AT248" s="81">
        <v>1</v>
      </c>
      <c r="AU248" s="81">
        <v>0</v>
      </c>
      <c r="AV248" s="81">
        <v>0</v>
      </c>
      <c r="AW248" s="81">
        <v>0</v>
      </c>
      <c r="AX248" s="81">
        <v>0</v>
      </c>
      <c r="AY248" s="81">
        <v>0</v>
      </c>
      <c r="AZ248" s="81">
        <v>3</v>
      </c>
      <c r="BA248" s="81">
        <v>0</v>
      </c>
      <c r="BB248" s="81">
        <v>0</v>
      </c>
      <c r="BC248" s="81">
        <v>0</v>
      </c>
      <c r="BD248" s="81">
        <v>0</v>
      </c>
      <c r="BE248" s="81">
        <v>0</v>
      </c>
      <c r="BF248" s="81">
        <v>0</v>
      </c>
      <c r="BG248" s="81">
        <v>0</v>
      </c>
      <c r="BH248" s="81">
        <v>0</v>
      </c>
      <c r="BI248" s="81">
        <v>0</v>
      </c>
      <c r="BJ248" s="81">
        <v>0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0</v>
      </c>
      <c r="BY248" s="81">
        <v>0</v>
      </c>
      <c r="BZ248" s="81">
        <v>0</v>
      </c>
      <c r="CA248" s="81"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3</v>
      </c>
      <c r="DB248" s="81">
        <v>0</v>
      </c>
      <c r="DC248" s="81">
        <v>0</v>
      </c>
      <c r="DD248" s="81">
        <v>2</v>
      </c>
      <c r="DE248" s="81">
        <v>0</v>
      </c>
      <c r="DF248" s="81">
        <v>0</v>
      </c>
      <c r="DG248" s="81">
        <v>0</v>
      </c>
      <c r="DH248" s="81">
        <v>0</v>
      </c>
      <c r="DI248" s="81">
        <v>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</row>
    <row r="249" spans="1:127" x14ac:dyDescent="0.25">
      <c r="A249" s="58" t="s">
        <v>969</v>
      </c>
      <c r="B249" s="58" t="s">
        <v>970</v>
      </c>
      <c r="C249" s="58" t="s">
        <v>971</v>
      </c>
      <c r="D249" s="59">
        <v>243000</v>
      </c>
      <c r="E249" s="59" t="str">
        <f>VLOOKUP(C249,Data_PulledFromUniProt!$B$2:$E$782,4,FALSE)</f>
        <v>MGAQVSTQKSGSHENQNILTNGSNQTFTVINYYKDAASTSSAGQSLSMDPSKFTEPVKDLMLKGAPALNSPNVEACGYSDRVQQITLGNSTITTQEAANAVVCYAEWPEYLPDVDASDVNKTSKPDTSVCRFYTLDSKTWTTGSKGWCWKLPDALKDMGVFGQNMFFHSLGRSGYTVHVQCNATKFHSGCLLVVVIPEHQLASHEGGNVSVKYTFTHPGERGIDLSSANEVGGPVKDVIYNMNGTLLGNLLIFPHQFINLRTNNTATIVIPYINSVPIDSMTRHNNVSLMVIPIAPLTVPTGATPSLPITVTIAPMCTEFSGIRSKSIVPQGLPTTTLPGSGQFLTTDDRQSPSALPNYEPTPRIHIPGKVHNLLEIIQVDTLIPMNNTHTKDEVNSYLIPLNANRQNEQVFGTNLFIGDGVFKTTLLGEIVQYYTHWSGSLRFSLMYTGPALSSAKLILAYTPPGARGPQDRREAMLGTHVVWDIGLQSTIVMTIPWTSGVQFRYTDPDTYTSAGFLSCWYQTSLILPPETTGQVYLLSFISACPDFKLRLMKDTQTISQTVALTEGLGDELEEVIVEKTKQTVASISSGPKHTQKVPILTANETGATMPVLPSDSIETRTTYMHFNGSETDVECFLGRAACVHVTEIQNKDATGIDNHREAKLFNDWKINLSSLVQLRKKLELFTYVRFDSEYTILATASQPDSANYSSNLVVQAMYVPPGAPNPKEWDDYTWQSASNPSVFFKVGDTSRFSVPYVGLASAYNCFYDGYSHDDAETQYGITVLNHMGSMAFRIVNEHDEHKTLVKIRVYHRAKHVEAWIPRAPRALPYTSIGRTNYPKNTEPVIKKRKGDIKSYGLGPRYGGIYTSNVKIMNYHLMTPEDHHNLIAPYPNRDLAIVSTGGHGAETIPHCNCTSGVYYSTYYRKYYPIICEKPTNIWIEGNPYYPSRFQAGVMKGVGPAEPGDCGGILRCIHGPIGLLTAGGSGYVCFADIRQLECIAEEQGLSDYITGLGRAFGVGFTDQISTKVTELQEVAKDFLTTKVLSKVVKMVSALVIICRNHDDLVTVTATLALLGCDGSPWRFLKMYISKHFQVPYIERQANDGWFRKFNDACNAAKGLEWIANKISKLIEWIKNKVLPQAKEKLEFCSKLKQLDILERQITTMHISNPTQEKREQLFNNVLWLEQMSQKFAPLYAVESKRIRELKNKMVNYMQFKSKQRIEPVCVLIHGTPGSGKSLTTSIVGRAIAEHFNSAVYSLPPDPKHFDGYQQQEVVIMDDLNQNPDGQDISMFCQMVSSVDFLPPMASLDNKGMLFTSNFVLASTNSNTLSPPTILNPEALVRRFGFDLDICLHTTYTKNGKLNAGMSTKTCKDCHQPSNFKKCCPLVCGKAISLVDRTTNIRYSVDQLVTAIISDFKSKMQITDSLETLFQGPVYKDLEIDVCNTPPPECINDLLKSVDSEEIREYCKKKKWIIPEIPTNIERAMNQASMIINTILMFVSTLGIVYVIYKLFAQTQGPYSGNPPHNKLKAPTLRPVVVQGPNTEFALSLLRKNIMTITTSKGEFTGLGIHDRVCVIPTHAQPGDDVLVNGQKIRVKDKYKLVDPENINLELTVLTLDRNEKFRDIRGFISEDLEGVDATLVVHSNNFTNTILEVGPVTMAGLINLSSTPTNRMIRYDYATKTGQCGGVLCATGKIFGIHVGGNGRQGFSAQLKKQYFVEKQGQVIARHKVREFNINPVNTPTKSKLHPSVFYDVFPGDKEPAVLSDNDPRLEVKLTESLFSKYKGNVNTEPTENMLVAVDHYAGQLLSLDIPTSELTLKEALYGVDGLEPIDITTSAGFPYVSLGIKKRDILNKETQDTEKMKFYLDKYGIDLPLVTYIKDELRSVDKVRLGKSRLIEASSLNDSVNMRMKLGNLYKAFHQNPGVLTGSAVGCDPDVFWSVIPCLMDGHLMAFDYSNFDASLSPVWFVCLEKVLTKLGFAGSSLIQSICNTHHIFRDEIYVVEGGMPSGCSGTSIFNSMINNIIIRTLILDAYKGIDLDKLKILAYGDDLIVSYPYELDPQVLATLGKNYGLTITPPDKSETFTKMTWENLTFLKRYFKPDQQFPFLVHPVMPMKDIHESIRWTKDPKNTQDHVRSLCMLAWHSGEKEYNEFIQKIRTTDIGKCLILPEYSVLRRRWLDLF</v>
      </c>
      <c r="F249" s="58">
        <v>6.39</v>
      </c>
      <c r="G249" s="81">
        <v>0</v>
      </c>
      <c r="H249" s="81">
        <v>0</v>
      </c>
      <c r="I249" s="81">
        <v>0</v>
      </c>
      <c r="J249" s="81">
        <v>0</v>
      </c>
      <c r="K249" s="81">
        <v>0</v>
      </c>
      <c r="L249" s="81">
        <v>0</v>
      </c>
      <c r="M249" s="81">
        <v>0</v>
      </c>
      <c r="N249" s="81">
        <v>0</v>
      </c>
      <c r="O249" s="81">
        <v>0</v>
      </c>
      <c r="P249" s="81">
        <v>0</v>
      </c>
      <c r="Q249" s="81">
        <v>0</v>
      </c>
      <c r="R249" s="81">
        <v>0</v>
      </c>
      <c r="S249" s="81">
        <v>0</v>
      </c>
      <c r="T249" s="81">
        <v>0</v>
      </c>
      <c r="U249" s="81">
        <v>0</v>
      </c>
      <c r="V249" s="81">
        <v>0</v>
      </c>
      <c r="W249" s="81">
        <v>0</v>
      </c>
      <c r="X249" s="81">
        <v>0</v>
      </c>
      <c r="Y249" s="81">
        <v>0</v>
      </c>
      <c r="Z249" s="81">
        <v>0</v>
      </c>
      <c r="AA249" s="81">
        <v>0</v>
      </c>
      <c r="AB249" s="81">
        <v>0</v>
      </c>
      <c r="AC249" s="81">
        <v>0</v>
      </c>
      <c r="AD249" s="81">
        <v>0</v>
      </c>
      <c r="AE249" s="81">
        <v>0</v>
      </c>
      <c r="AF249" s="81">
        <v>0</v>
      </c>
      <c r="AG249" s="81">
        <v>0</v>
      </c>
      <c r="AH249" s="81">
        <v>0</v>
      </c>
      <c r="AI249" s="81">
        <v>0</v>
      </c>
      <c r="AJ249" s="81">
        <v>0</v>
      </c>
      <c r="AK249" s="81">
        <v>0</v>
      </c>
      <c r="AL249" s="81">
        <v>0</v>
      </c>
      <c r="AM249" s="81">
        <v>0</v>
      </c>
      <c r="AN249" s="81">
        <v>0</v>
      </c>
      <c r="AO249" s="81">
        <v>0</v>
      </c>
      <c r="AP249" s="81">
        <v>0</v>
      </c>
      <c r="AQ249" s="81">
        <v>0</v>
      </c>
      <c r="AR249" s="81">
        <v>0</v>
      </c>
      <c r="AS249" s="81">
        <v>0</v>
      </c>
      <c r="AT249" s="81">
        <v>0</v>
      </c>
      <c r="AU249" s="81"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0</v>
      </c>
      <c r="BA249" s="81">
        <v>0</v>
      </c>
      <c r="BB249" s="81">
        <v>0</v>
      </c>
      <c r="BC249" s="81">
        <v>0</v>
      </c>
      <c r="BD249" s="81">
        <v>0</v>
      </c>
      <c r="BE249" s="81">
        <v>0</v>
      </c>
      <c r="BF249" s="81">
        <v>0</v>
      </c>
      <c r="BG249" s="81">
        <v>0</v>
      </c>
      <c r="BH249" s="81">
        <v>0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0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0</v>
      </c>
      <c r="BY249" s="81">
        <v>0</v>
      </c>
      <c r="BZ249" s="81">
        <v>0</v>
      </c>
      <c r="CA249" s="81"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1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2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0</v>
      </c>
      <c r="DT249" s="81">
        <v>0</v>
      </c>
      <c r="DU249" s="81">
        <v>0</v>
      </c>
      <c r="DV249" s="81">
        <v>0</v>
      </c>
      <c r="DW249" s="81">
        <v>0</v>
      </c>
    </row>
    <row r="250" spans="1:127" x14ac:dyDescent="0.25">
      <c r="A250" s="58" t="s">
        <v>972</v>
      </c>
      <c r="B250" s="58" t="s">
        <v>973</v>
      </c>
      <c r="C250" s="58" t="s">
        <v>974</v>
      </c>
      <c r="D250" s="59">
        <v>57800</v>
      </c>
      <c r="E250" s="59" t="str">
        <f>VLOOKUP(C250,Data_PulledFromUniProt!$B$2:$E$782,4,FALSE)</f>
        <v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v>
      </c>
      <c r="F250" s="58">
        <v>6.39</v>
      </c>
      <c r="G250" s="81">
        <v>0</v>
      </c>
      <c r="H250" s="81">
        <v>0</v>
      </c>
      <c r="I250" s="81">
        <v>0</v>
      </c>
      <c r="J250" s="81">
        <v>0</v>
      </c>
      <c r="K250" s="81">
        <v>0</v>
      </c>
      <c r="L250" s="81">
        <v>0</v>
      </c>
      <c r="M250" s="81">
        <v>0</v>
      </c>
      <c r="N250" s="81">
        <v>0</v>
      </c>
      <c r="O250" s="81">
        <v>0</v>
      </c>
      <c r="P250" s="81">
        <v>0</v>
      </c>
      <c r="Q250" s="81">
        <v>0</v>
      </c>
      <c r="R250" s="81">
        <v>0</v>
      </c>
      <c r="S250" s="81">
        <v>0</v>
      </c>
      <c r="T250" s="81">
        <v>0</v>
      </c>
      <c r="U250" s="81">
        <v>0</v>
      </c>
      <c r="V250" s="81">
        <v>0</v>
      </c>
      <c r="W250" s="81">
        <v>0</v>
      </c>
      <c r="X250" s="81">
        <v>0</v>
      </c>
      <c r="Y250" s="81">
        <v>0</v>
      </c>
      <c r="Z250" s="81">
        <v>0</v>
      </c>
      <c r="AA250" s="81">
        <v>0</v>
      </c>
      <c r="AB250" s="81">
        <v>0</v>
      </c>
      <c r="AC250" s="81">
        <v>0</v>
      </c>
      <c r="AD250" s="81">
        <v>0</v>
      </c>
      <c r="AE250" s="81">
        <v>0</v>
      </c>
      <c r="AF250" s="81">
        <v>0</v>
      </c>
      <c r="AG250" s="81">
        <v>0</v>
      </c>
      <c r="AH250" s="81">
        <v>0</v>
      </c>
      <c r="AI250" s="81">
        <v>0</v>
      </c>
      <c r="AJ250" s="81">
        <v>0</v>
      </c>
      <c r="AK250" s="81">
        <v>0</v>
      </c>
      <c r="AL250" s="81">
        <v>0</v>
      </c>
      <c r="AM250" s="81">
        <v>0</v>
      </c>
      <c r="AN250" s="81">
        <v>0</v>
      </c>
      <c r="AO250" s="81">
        <v>0</v>
      </c>
      <c r="AP250" s="81">
        <v>0</v>
      </c>
      <c r="AQ250" s="81">
        <v>0</v>
      </c>
      <c r="AR250" s="81">
        <v>0</v>
      </c>
      <c r="AS250" s="81">
        <v>0</v>
      </c>
      <c r="AT250" s="81">
        <v>0</v>
      </c>
      <c r="AU250" s="81"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0</v>
      </c>
      <c r="BA250" s="81">
        <v>0</v>
      </c>
      <c r="BB250" s="81">
        <v>0</v>
      </c>
      <c r="BC250" s="81">
        <v>0</v>
      </c>
      <c r="BD250" s="81">
        <v>2</v>
      </c>
      <c r="BE250" s="81">
        <v>0</v>
      </c>
      <c r="BF250" s="81">
        <v>0</v>
      </c>
      <c r="BG250" s="81">
        <v>0</v>
      </c>
      <c r="BH250" s="81">
        <v>0</v>
      </c>
      <c r="BI250" s="81">
        <v>0</v>
      </c>
      <c r="BJ250" s="81">
        <v>0</v>
      </c>
      <c r="BK250" s="81">
        <v>0</v>
      </c>
      <c r="BL250" s="81">
        <v>0</v>
      </c>
      <c r="BM250" s="81">
        <v>0</v>
      </c>
      <c r="BN250" s="81">
        <v>0</v>
      </c>
      <c r="BO250" s="81">
        <v>0</v>
      </c>
      <c r="BP250" s="81">
        <v>0</v>
      </c>
      <c r="BQ250" s="81">
        <v>0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0</v>
      </c>
      <c r="BY250" s="81">
        <v>0</v>
      </c>
      <c r="BZ250" s="81">
        <v>0</v>
      </c>
      <c r="CA250" s="81"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1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1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0</v>
      </c>
      <c r="DJ250" s="81">
        <v>0</v>
      </c>
      <c r="DK250" s="81">
        <v>0</v>
      </c>
      <c r="DL250" s="81">
        <v>0</v>
      </c>
      <c r="DM250" s="81">
        <v>0</v>
      </c>
      <c r="DN250" s="81">
        <v>3</v>
      </c>
      <c r="DO250" s="81">
        <v>3</v>
      </c>
      <c r="DP250" s="81">
        <v>2</v>
      </c>
      <c r="DQ250" s="81">
        <v>0</v>
      </c>
      <c r="DR250" s="81">
        <v>0</v>
      </c>
      <c r="DS250" s="81">
        <v>0</v>
      </c>
      <c r="DT250" s="81">
        <v>0</v>
      </c>
      <c r="DU250" s="81">
        <v>2</v>
      </c>
      <c r="DV250" s="81">
        <v>0</v>
      </c>
      <c r="DW250" s="81">
        <v>0</v>
      </c>
    </row>
    <row r="251" spans="1:127" x14ac:dyDescent="0.25">
      <c r="A251" s="58" t="s">
        <v>975</v>
      </c>
      <c r="B251" s="58" t="s">
        <v>976</v>
      </c>
      <c r="C251" s="58" t="s">
        <v>977</v>
      </c>
      <c r="D251" s="59">
        <v>34900</v>
      </c>
      <c r="E251" s="59" t="str">
        <f>VLOOKUP(C251,Data_PulledFromUniProt!$B$2:$E$782,4,FALSE)</f>
        <v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v>
      </c>
      <c r="F251" s="58">
        <v>9.01</v>
      </c>
      <c r="G251" s="81">
        <v>0</v>
      </c>
      <c r="H251" s="81">
        <v>0</v>
      </c>
      <c r="I251" s="81">
        <v>0</v>
      </c>
      <c r="J251" s="81">
        <v>0</v>
      </c>
      <c r="K251" s="81">
        <v>0</v>
      </c>
      <c r="L251" s="81">
        <v>0</v>
      </c>
      <c r="M251" s="81">
        <v>0</v>
      </c>
      <c r="N251" s="81">
        <v>0</v>
      </c>
      <c r="O251" s="81">
        <v>0</v>
      </c>
      <c r="P251" s="81">
        <v>0</v>
      </c>
      <c r="Q251" s="81">
        <v>0</v>
      </c>
      <c r="R251" s="81">
        <v>0</v>
      </c>
      <c r="S251" s="81">
        <v>0</v>
      </c>
      <c r="T251" s="81">
        <v>0</v>
      </c>
      <c r="U251" s="81">
        <v>0</v>
      </c>
      <c r="V251" s="81">
        <v>0</v>
      </c>
      <c r="W251" s="81">
        <v>0</v>
      </c>
      <c r="X251" s="81">
        <v>0</v>
      </c>
      <c r="Y251" s="81">
        <v>0</v>
      </c>
      <c r="Z251" s="81">
        <v>0</v>
      </c>
      <c r="AA251" s="81">
        <v>0</v>
      </c>
      <c r="AB251" s="81">
        <v>0</v>
      </c>
      <c r="AC251" s="81">
        <v>1</v>
      </c>
      <c r="AD251" s="81">
        <v>0</v>
      </c>
      <c r="AE251" s="81">
        <v>0</v>
      </c>
      <c r="AF251" s="81">
        <v>0</v>
      </c>
      <c r="AG251" s="81">
        <v>0</v>
      </c>
      <c r="AH251" s="81">
        <v>0</v>
      </c>
      <c r="AI251" s="81">
        <v>0</v>
      </c>
      <c r="AJ251" s="81">
        <v>0</v>
      </c>
      <c r="AK251" s="81">
        <v>0</v>
      </c>
      <c r="AL251" s="81">
        <v>0</v>
      </c>
      <c r="AM251" s="81">
        <v>0</v>
      </c>
      <c r="AN251" s="81">
        <v>0</v>
      </c>
      <c r="AO251" s="81">
        <v>2</v>
      </c>
      <c r="AP251" s="81">
        <v>0</v>
      </c>
      <c r="AQ251" s="81">
        <v>0</v>
      </c>
      <c r="AR251" s="81">
        <v>0</v>
      </c>
      <c r="AS251" s="81">
        <v>0</v>
      </c>
      <c r="AT251" s="81">
        <v>0</v>
      </c>
      <c r="AU251" s="81"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0</v>
      </c>
      <c r="BA251" s="81">
        <v>0</v>
      </c>
      <c r="BB251" s="81">
        <v>0</v>
      </c>
      <c r="BC251" s="81">
        <v>0</v>
      </c>
      <c r="BD251" s="81">
        <v>0</v>
      </c>
      <c r="BE251" s="81">
        <v>0</v>
      </c>
      <c r="BF251" s="81">
        <v>0</v>
      </c>
      <c r="BG251" s="81">
        <v>0</v>
      </c>
      <c r="BH251" s="81">
        <v>0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0</v>
      </c>
      <c r="BY251" s="81">
        <v>0</v>
      </c>
      <c r="BZ251" s="81">
        <v>0</v>
      </c>
      <c r="CA251" s="81">
        <v>0</v>
      </c>
      <c r="CB251" s="81">
        <v>0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0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0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0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0</v>
      </c>
      <c r="DS251" s="81">
        <v>0</v>
      </c>
      <c r="DT251" s="81">
        <v>0</v>
      </c>
      <c r="DU251" s="81">
        <v>0</v>
      </c>
      <c r="DV251" s="81">
        <v>0</v>
      </c>
      <c r="DW251" s="81">
        <v>0</v>
      </c>
    </row>
    <row r="252" spans="1:127" x14ac:dyDescent="0.25">
      <c r="A252" s="58" t="s">
        <v>978</v>
      </c>
      <c r="B252" s="58" t="s">
        <v>979</v>
      </c>
      <c r="C252" s="58" t="s">
        <v>980</v>
      </c>
      <c r="D252" s="59">
        <v>796000</v>
      </c>
      <c r="E252" s="59" t="str">
        <f>VLOOKUP(C252,Data_PulledFromUniProt!$B$2:$E$782,4,FALSE)</f>
        <v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v>
      </c>
      <c r="F252" s="58">
        <v>5.34</v>
      </c>
      <c r="G252" s="81">
        <v>0</v>
      </c>
      <c r="H252" s="81">
        <v>0</v>
      </c>
      <c r="I252" s="81">
        <v>0</v>
      </c>
      <c r="J252" s="81">
        <v>0</v>
      </c>
      <c r="K252" s="81">
        <v>0</v>
      </c>
      <c r="L252" s="81">
        <v>0</v>
      </c>
      <c r="M252" s="81">
        <v>0</v>
      </c>
      <c r="N252" s="81">
        <v>0</v>
      </c>
      <c r="O252" s="81">
        <v>0</v>
      </c>
      <c r="P252" s="81">
        <v>0</v>
      </c>
      <c r="Q252" s="81">
        <v>0</v>
      </c>
      <c r="R252" s="81">
        <v>0</v>
      </c>
      <c r="S252" s="81">
        <v>0</v>
      </c>
      <c r="T252" s="81">
        <v>0</v>
      </c>
      <c r="U252" s="81">
        <v>0</v>
      </c>
      <c r="V252" s="81">
        <v>0</v>
      </c>
      <c r="W252" s="81">
        <v>0</v>
      </c>
      <c r="X252" s="81">
        <v>0</v>
      </c>
      <c r="Y252" s="81">
        <v>0</v>
      </c>
      <c r="Z252" s="81">
        <v>0</v>
      </c>
      <c r="AA252" s="81">
        <v>0</v>
      </c>
      <c r="AB252" s="81">
        <v>0</v>
      </c>
      <c r="AC252" s="81">
        <v>0</v>
      </c>
      <c r="AD252" s="81">
        <v>0</v>
      </c>
      <c r="AE252" s="81">
        <v>0</v>
      </c>
      <c r="AF252" s="81">
        <v>0</v>
      </c>
      <c r="AG252" s="81">
        <v>0</v>
      </c>
      <c r="AH252" s="81">
        <v>0</v>
      </c>
      <c r="AI252" s="81">
        <v>0</v>
      </c>
      <c r="AJ252" s="81">
        <v>0</v>
      </c>
      <c r="AK252" s="81">
        <v>0</v>
      </c>
      <c r="AL252" s="81">
        <v>0</v>
      </c>
      <c r="AM252" s="81">
        <v>0</v>
      </c>
      <c r="AN252" s="81">
        <v>0</v>
      </c>
      <c r="AO252" s="81">
        <v>0</v>
      </c>
      <c r="AP252" s="81">
        <v>0</v>
      </c>
      <c r="AQ252" s="81">
        <v>0</v>
      </c>
      <c r="AR252" s="81">
        <v>0</v>
      </c>
      <c r="AS252" s="81">
        <v>0</v>
      </c>
      <c r="AT252" s="81">
        <v>0</v>
      </c>
      <c r="AU252" s="81">
        <v>0</v>
      </c>
      <c r="AV252" s="81">
        <v>0</v>
      </c>
      <c r="AW252" s="81">
        <v>0</v>
      </c>
      <c r="AX252" s="81">
        <v>0</v>
      </c>
      <c r="AY252" s="81">
        <v>0</v>
      </c>
      <c r="AZ252" s="81">
        <v>0</v>
      </c>
      <c r="BA252" s="81">
        <v>0</v>
      </c>
      <c r="BB252" s="81">
        <v>0</v>
      </c>
      <c r="BC252" s="81">
        <v>0</v>
      </c>
      <c r="BD252" s="81">
        <v>0</v>
      </c>
      <c r="BE252" s="81">
        <v>0</v>
      </c>
      <c r="BF252" s="81">
        <v>0</v>
      </c>
      <c r="BG252" s="81">
        <v>0</v>
      </c>
      <c r="BH252" s="81">
        <v>0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0</v>
      </c>
      <c r="BY252" s="81">
        <v>0</v>
      </c>
      <c r="BZ252" s="81">
        <v>0</v>
      </c>
      <c r="CA252" s="81"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4</v>
      </c>
      <c r="CK252" s="81">
        <v>0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0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0</v>
      </c>
      <c r="DR252" s="81">
        <v>0</v>
      </c>
      <c r="DS252" s="81">
        <v>0</v>
      </c>
      <c r="DT252" s="81">
        <v>0</v>
      </c>
      <c r="DU252" s="81">
        <v>0</v>
      </c>
      <c r="DV252" s="81">
        <v>0</v>
      </c>
      <c r="DW252" s="81">
        <v>0</v>
      </c>
    </row>
    <row r="253" spans="1:127" x14ac:dyDescent="0.25">
      <c r="A253" s="58" t="s">
        <v>981</v>
      </c>
      <c r="B253" s="58" t="s">
        <v>982</v>
      </c>
      <c r="C253" s="58" t="s">
        <v>983</v>
      </c>
      <c r="D253" s="59">
        <v>50100</v>
      </c>
      <c r="E253" s="59" t="str">
        <f>VLOOKUP(C253,Data_PulledFromUniProt!$B$2:$E$782,4,FALSE)</f>
        <v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v>
      </c>
      <c r="F253" s="58">
        <v>5</v>
      </c>
      <c r="G253" s="81">
        <v>0</v>
      </c>
      <c r="H253" s="81">
        <v>0</v>
      </c>
      <c r="I253" s="81">
        <v>0</v>
      </c>
      <c r="J253" s="81">
        <v>0</v>
      </c>
      <c r="K253" s="81">
        <v>0</v>
      </c>
      <c r="L253" s="81">
        <v>0</v>
      </c>
      <c r="M253" s="81">
        <v>0</v>
      </c>
      <c r="N253" s="81">
        <v>0</v>
      </c>
      <c r="O253" s="81">
        <v>0</v>
      </c>
      <c r="P253" s="81">
        <v>0</v>
      </c>
      <c r="Q253" s="81">
        <v>0</v>
      </c>
      <c r="R253" s="81">
        <v>0</v>
      </c>
      <c r="S253" s="81">
        <v>0</v>
      </c>
      <c r="T253" s="81">
        <v>0</v>
      </c>
      <c r="U253" s="81">
        <v>0</v>
      </c>
      <c r="V253" s="81">
        <v>0</v>
      </c>
      <c r="W253" s="81">
        <v>0</v>
      </c>
      <c r="X253" s="81">
        <v>0</v>
      </c>
      <c r="Y253" s="81">
        <v>0</v>
      </c>
      <c r="Z253" s="81">
        <v>0</v>
      </c>
      <c r="AA253" s="81">
        <v>0</v>
      </c>
      <c r="AB253" s="81">
        <v>0</v>
      </c>
      <c r="AC253" s="81">
        <v>0</v>
      </c>
      <c r="AD253" s="81">
        <v>0</v>
      </c>
      <c r="AE253" s="81">
        <v>0</v>
      </c>
      <c r="AF253" s="81">
        <v>0</v>
      </c>
      <c r="AG253" s="81">
        <v>0</v>
      </c>
      <c r="AH253" s="81">
        <v>0</v>
      </c>
      <c r="AI253" s="81">
        <v>0</v>
      </c>
      <c r="AJ253" s="81">
        <v>0</v>
      </c>
      <c r="AK253" s="81">
        <v>0</v>
      </c>
      <c r="AL253" s="81">
        <v>1</v>
      </c>
      <c r="AM253" s="81">
        <v>0</v>
      </c>
      <c r="AN253" s="81">
        <v>0</v>
      </c>
      <c r="AO253" s="81">
        <v>0</v>
      </c>
      <c r="AP253" s="81">
        <v>0</v>
      </c>
      <c r="AQ253" s="81">
        <v>0</v>
      </c>
      <c r="AR253" s="81">
        <v>0</v>
      </c>
      <c r="AS253" s="81">
        <v>0</v>
      </c>
      <c r="AT253" s="81">
        <v>0</v>
      </c>
      <c r="AU253" s="81">
        <v>0</v>
      </c>
      <c r="AV253" s="81">
        <v>0</v>
      </c>
      <c r="AW253" s="81">
        <v>0</v>
      </c>
      <c r="AX253" s="81">
        <v>0</v>
      </c>
      <c r="AY253" s="81">
        <v>0</v>
      </c>
      <c r="AZ253" s="81">
        <v>0</v>
      </c>
      <c r="BA253" s="81">
        <v>0</v>
      </c>
      <c r="BB253" s="81">
        <v>0</v>
      </c>
      <c r="BC253" s="81">
        <v>0</v>
      </c>
      <c r="BD253" s="81">
        <v>2</v>
      </c>
      <c r="BE253" s="81">
        <v>0</v>
      </c>
      <c r="BF253" s="81">
        <v>0</v>
      </c>
      <c r="BG253" s="81">
        <v>2</v>
      </c>
      <c r="BH253" s="81">
        <v>0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0</v>
      </c>
      <c r="BY253" s="81">
        <v>1</v>
      </c>
      <c r="BZ253" s="81">
        <v>0</v>
      </c>
      <c r="CA253" s="81"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0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0</v>
      </c>
      <c r="DP253" s="81">
        <v>0</v>
      </c>
      <c r="DQ253" s="81">
        <v>0</v>
      </c>
      <c r="DR253" s="81">
        <v>0</v>
      </c>
      <c r="DS253" s="81">
        <v>0</v>
      </c>
      <c r="DT253" s="81">
        <v>0</v>
      </c>
      <c r="DU253" s="81">
        <v>0</v>
      </c>
      <c r="DV253" s="81">
        <v>0</v>
      </c>
      <c r="DW253" s="81">
        <v>0</v>
      </c>
    </row>
    <row r="254" spans="1:127" x14ac:dyDescent="0.25">
      <c r="A254" s="58" t="s">
        <v>984</v>
      </c>
      <c r="B254" s="58" t="s">
        <v>985</v>
      </c>
      <c r="C254" s="58" t="s">
        <v>986</v>
      </c>
      <c r="D254" s="59">
        <v>146000</v>
      </c>
      <c r="E254" s="59" t="str">
        <f>VLOOKUP(C254,Data_PulledFromUniProt!$B$2:$E$782,4,FALSE)</f>
        <v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v>
      </c>
      <c r="F254" s="58">
        <v>6.39</v>
      </c>
      <c r="G254" s="81">
        <v>0</v>
      </c>
      <c r="H254" s="81">
        <v>2</v>
      </c>
      <c r="I254" s="81">
        <v>0</v>
      </c>
      <c r="J254" s="81">
        <v>0</v>
      </c>
      <c r="K254" s="81">
        <v>0</v>
      </c>
      <c r="L254" s="81">
        <v>0</v>
      </c>
      <c r="M254" s="81">
        <v>0</v>
      </c>
      <c r="N254" s="81">
        <v>0</v>
      </c>
      <c r="O254" s="81">
        <v>0</v>
      </c>
      <c r="P254" s="81">
        <v>0</v>
      </c>
      <c r="Q254" s="81">
        <v>0</v>
      </c>
      <c r="R254" s="81">
        <v>0</v>
      </c>
      <c r="S254" s="81">
        <v>0</v>
      </c>
      <c r="T254" s="81">
        <v>0</v>
      </c>
      <c r="U254" s="81">
        <v>0</v>
      </c>
      <c r="V254" s="81">
        <v>0</v>
      </c>
      <c r="W254" s="81">
        <v>0</v>
      </c>
      <c r="X254" s="81">
        <v>0</v>
      </c>
      <c r="Y254" s="81">
        <v>0</v>
      </c>
      <c r="Z254" s="81">
        <v>0</v>
      </c>
      <c r="AA254" s="81">
        <v>0</v>
      </c>
      <c r="AB254" s="81">
        <v>0</v>
      </c>
      <c r="AC254" s="81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1">
        <v>0</v>
      </c>
      <c r="AJ254" s="81">
        <v>0</v>
      </c>
      <c r="AK254" s="81">
        <v>0</v>
      </c>
      <c r="AL254" s="81">
        <v>0</v>
      </c>
      <c r="AM254" s="81">
        <v>0</v>
      </c>
      <c r="AN254" s="81">
        <v>0</v>
      </c>
      <c r="AO254" s="81">
        <v>0</v>
      </c>
      <c r="AP254" s="81">
        <v>0</v>
      </c>
      <c r="AQ254" s="81">
        <v>0</v>
      </c>
      <c r="AR254" s="81">
        <v>0</v>
      </c>
      <c r="AS254" s="81">
        <v>0</v>
      </c>
      <c r="AT254" s="81">
        <v>0</v>
      </c>
      <c r="AU254" s="81">
        <v>0</v>
      </c>
      <c r="AV254" s="81">
        <v>0</v>
      </c>
      <c r="AW254" s="81">
        <v>0</v>
      </c>
      <c r="AX254" s="81">
        <v>0</v>
      </c>
      <c r="AY254" s="81">
        <v>0</v>
      </c>
      <c r="AZ254" s="81">
        <v>0</v>
      </c>
      <c r="BA254" s="81">
        <v>0</v>
      </c>
      <c r="BB254" s="81">
        <v>2</v>
      </c>
      <c r="BC254" s="81">
        <v>0</v>
      </c>
      <c r="BD254" s="81">
        <v>3</v>
      </c>
      <c r="BE254" s="81">
        <v>0</v>
      </c>
      <c r="BF254" s="81">
        <v>0</v>
      </c>
      <c r="BG254" s="81">
        <v>0.5</v>
      </c>
      <c r="BH254" s="81">
        <v>0</v>
      </c>
      <c r="BI254" s="81">
        <v>0</v>
      </c>
      <c r="BJ254" s="81">
        <v>0</v>
      </c>
      <c r="BK254" s="81">
        <v>0</v>
      </c>
      <c r="BL254" s="81">
        <v>0</v>
      </c>
      <c r="BM254" s="81">
        <v>0</v>
      </c>
      <c r="BN254" s="81">
        <v>0</v>
      </c>
      <c r="BO254" s="81">
        <v>0</v>
      </c>
      <c r="BP254" s="81">
        <v>0</v>
      </c>
      <c r="BQ254" s="81">
        <v>0</v>
      </c>
      <c r="BR254" s="81">
        <v>1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1</v>
      </c>
      <c r="BY254" s="81">
        <v>0</v>
      </c>
      <c r="BZ254" s="81">
        <v>0</v>
      </c>
      <c r="CA254" s="81"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0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0</v>
      </c>
      <c r="CR254" s="81">
        <v>0</v>
      </c>
      <c r="CS254" s="81">
        <v>0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0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0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0</v>
      </c>
      <c r="DQ254" s="81">
        <v>0</v>
      </c>
      <c r="DR254" s="81">
        <v>0</v>
      </c>
      <c r="DS254" s="81">
        <v>0</v>
      </c>
      <c r="DT254" s="81">
        <v>0</v>
      </c>
      <c r="DU254" s="81">
        <v>0</v>
      </c>
      <c r="DV254" s="81">
        <v>0</v>
      </c>
      <c r="DW254" s="81">
        <v>0</v>
      </c>
    </row>
    <row r="255" spans="1:127" x14ac:dyDescent="0.25">
      <c r="A255" s="58" t="s">
        <v>987</v>
      </c>
      <c r="B255" s="58" t="s">
        <v>988</v>
      </c>
      <c r="C255" s="58" t="s">
        <v>989</v>
      </c>
      <c r="D255" s="59">
        <v>50300</v>
      </c>
      <c r="E255" s="59" t="str">
        <f>VLOOKUP(C255,Data_PulledFromUniProt!$B$2:$E$782,4,FALSE)</f>
        <v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v>
      </c>
      <c r="F255" s="58">
        <v>6.04</v>
      </c>
      <c r="G255" s="81">
        <v>0</v>
      </c>
      <c r="H255" s="81">
        <v>0</v>
      </c>
      <c r="I255" s="81">
        <v>0</v>
      </c>
      <c r="J255" s="81">
        <v>0</v>
      </c>
      <c r="K255" s="81">
        <v>0</v>
      </c>
      <c r="L255" s="81">
        <v>0</v>
      </c>
      <c r="M255" s="81">
        <v>0</v>
      </c>
      <c r="N255" s="81">
        <v>0</v>
      </c>
      <c r="O255" s="81">
        <v>0</v>
      </c>
      <c r="P255" s="81">
        <v>0</v>
      </c>
      <c r="Q255" s="81">
        <v>2</v>
      </c>
      <c r="R255" s="81">
        <v>0</v>
      </c>
      <c r="S255" s="81">
        <v>0</v>
      </c>
      <c r="T255" s="81">
        <v>0</v>
      </c>
      <c r="U255" s="81">
        <v>0</v>
      </c>
      <c r="V255" s="81">
        <v>0</v>
      </c>
      <c r="W255" s="81">
        <v>0</v>
      </c>
      <c r="X255" s="81">
        <v>0</v>
      </c>
      <c r="Y255" s="81">
        <v>0</v>
      </c>
      <c r="Z255" s="81">
        <v>0</v>
      </c>
      <c r="AA255" s="81">
        <v>0</v>
      </c>
      <c r="AB255" s="81">
        <v>0</v>
      </c>
      <c r="AC255" s="81">
        <v>0</v>
      </c>
      <c r="AD255" s="81">
        <v>0</v>
      </c>
      <c r="AE255" s="81">
        <v>0</v>
      </c>
      <c r="AF255" s="81">
        <v>0</v>
      </c>
      <c r="AG255" s="81">
        <v>0</v>
      </c>
      <c r="AH255" s="81">
        <v>0</v>
      </c>
      <c r="AI255" s="81">
        <v>0</v>
      </c>
      <c r="AJ255" s="81">
        <v>0</v>
      </c>
      <c r="AK255" s="81">
        <v>0</v>
      </c>
      <c r="AL255" s="81">
        <v>0</v>
      </c>
      <c r="AM255" s="81">
        <v>0</v>
      </c>
      <c r="AN255" s="81">
        <v>0</v>
      </c>
      <c r="AO255" s="81">
        <v>0</v>
      </c>
      <c r="AP255" s="81">
        <v>0</v>
      </c>
      <c r="AQ255" s="81">
        <v>0</v>
      </c>
      <c r="AR255" s="81">
        <v>0</v>
      </c>
      <c r="AS255" s="81">
        <v>0</v>
      </c>
      <c r="AT255" s="81">
        <v>0</v>
      </c>
      <c r="AU255" s="81">
        <v>0</v>
      </c>
      <c r="AV255" s="81">
        <v>0</v>
      </c>
      <c r="AW255" s="81">
        <v>0</v>
      </c>
      <c r="AX255" s="81">
        <v>0</v>
      </c>
      <c r="AY255" s="81">
        <v>0</v>
      </c>
      <c r="AZ255" s="81">
        <v>0</v>
      </c>
      <c r="BA255" s="81">
        <v>0</v>
      </c>
      <c r="BB255" s="81">
        <v>0</v>
      </c>
      <c r="BC255" s="81">
        <v>0</v>
      </c>
      <c r="BD255" s="81">
        <v>0</v>
      </c>
      <c r="BE255" s="81">
        <v>0</v>
      </c>
      <c r="BF255" s="81">
        <v>0</v>
      </c>
      <c r="BG255" s="81">
        <v>0</v>
      </c>
      <c r="BH255" s="81">
        <v>0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0</v>
      </c>
      <c r="BR255" s="81">
        <v>0</v>
      </c>
      <c r="BS255" s="81">
        <v>0</v>
      </c>
      <c r="BT255" s="81">
        <v>0</v>
      </c>
      <c r="BU255" s="81">
        <v>0</v>
      </c>
      <c r="BV255" s="81">
        <v>0</v>
      </c>
      <c r="BW255" s="81">
        <v>0</v>
      </c>
      <c r="BX255" s="81">
        <v>0</v>
      </c>
      <c r="BY255" s="81">
        <v>0</v>
      </c>
      <c r="BZ255" s="81">
        <v>0</v>
      </c>
      <c r="CA255" s="81"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2</v>
      </c>
      <c r="CG255" s="81">
        <v>0</v>
      </c>
      <c r="CH255" s="81">
        <v>0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1</v>
      </c>
      <c r="DI255" s="81">
        <v>0</v>
      </c>
      <c r="DJ255" s="81">
        <v>0</v>
      </c>
      <c r="DK255" s="81">
        <v>0</v>
      </c>
      <c r="DL255" s="81">
        <v>0</v>
      </c>
      <c r="DM255" s="81">
        <v>0</v>
      </c>
      <c r="DN255" s="81">
        <v>0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0</v>
      </c>
      <c r="DW255" s="81">
        <v>0</v>
      </c>
    </row>
    <row r="256" spans="1:127" x14ac:dyDescent="0.25">
      <c r="A256" s="58" t="s">
        <v>990</v>
      </c>
      <c r="B256" s="58" t="s">
        <v>991</v>
      </c>
      <c r="C256" s="58" t="s">
        <v>992</v>
      </c>
      <c r="D256" s="59">
        <v>312000</v>
      </c>
      <c r="E256" s="59" t="str">
        <f>VLOOKUP(C256,Data_PulledFromUniProt!$B$2:$E$782,4,FALSE)</f>
        <v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v>
      </c>
      <c r="F256" s="58">
        <v>4.84</v>
      </c>
      <c r="G256" s="81">
        <v>0</v>
      </c>
      <c r="H256" s="81">
        <v>0</v>
      </c>
      <c r="I256" s="81">
        <v>0</v>
      </c>
      <c r="J256" s="81">
        <v>0</v>
      </c>
      <c r="K256" s="81">
        <v>0</v>
      </c>
      <c r="L256" s="81">
        <v>0</v>
      </c>
      <c r="M256" s="81">
        <v>0</v>
      </c>
      <c r="N256" s="81">
        <v>1</v>
      </c>
      <c r="O256" s="81">
        <v>0</v>
      </c>
      <c r="P256" s="81">
        <v>0.5</v>
      </c>
      <c r="Q256" s="81">
        <v>0</v>
      </c>
      <c r="R256" s="81">
        <v>0</v>
      </c>
      <c r="S256" s="81">
        <v>0</v>
      </c>
      <c r="T256" s="81">
        <v>0</v>
      </c>
      <c r="U256" s="81">
        <v>0</v>
      </c>
      <c r="V256" s="81">
        <v>0</v>
      </c>
      <c r="W256" s="81">
        <v>0</v>
      </c>
      <c r="X256" s="81">
        <v>0</v>
      </c>
      <c r="Y256" s="81">
        <v>0</v>
      </c>
      <c r="Z256" s="81">
        <v>0</v>
      </c>
      <c r="AA256" s="81">
        <v>0</v>
      </c>
      <c r="AB256" s="81">
        <v>0</v>
      </c>
      <c r="AC256" s="81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1">
        <v>0</v>
      </c>
      <c r="AJ256" s="81">
        <v>0</v>
      </c>
      <c r="AK256" s="81">
        <v>0</v>
      </c>
      <c r="AL256" s="81">
        <v>0</v>
      </c>
      <c r="AM256" s="81">
        <v>0</v>
      </c>
      <c r="AN256" s="81">
        <v>0</v>
      </c>
      <c r="AO256" s="81">
        <v>0</v>
      </c>
      <c r="AP256" s="81">
        <v>0</v>
      </c>
      <c r="AQ256" s="81">
        <v>0</v>
      </c>
      <c r="AR256" s="81">
        <v>0</v>
      </c>
      <c r="AS256" s="81">
        <v>0.5</v>
      </c>
      <c r="AT256" s="81">
        <v>0</v>
      </c>
      <c r="AU256" s="81"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0</v>
      </c>
      <c r="BA256" s="81">
        <v>0</v>
      </c>
      <c r="BB256" s="81">
        <v>0</v>
      </c>
      <c r="BC256" s="81">
        <v>0</v>
      </c>
      <c r="BD256" s="81">
        <v>0</v>
      </c>
      <c r="BE256" s="81">
        <v>0</v>
      </c>
      <c r="BF256" s="81">
        <v>0</v>
      </c>
      <c r="BG256" s="81">
        <v>0</v>
      </c>
      <c r="BH256" s="81">
        <v>0</v>
      </c>
      <c r="BI256" s="81">
        <v>3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0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0</v>
      </c>
      <c r="BY256" s="81">
        <v>1</v>
      </c>
      <c r="BZ256" s="81">
        <v>0</v>
      </c>
      <c r="CA256" s="81"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0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0</v>
      </c>
      <c r="DJ256" s="81">
        <v>0</v>
      </c>
      <c r="DK256" s="81">
        <v>0</v>
      </c>
      <c r="DL256" s="81">
        <v>0</v>
      </c>
      <c r="DM256" s="81">
        <v>0</v>
      </c>
      <c r="DN256" s="81">
        <v>0</v>
      </c>
      <c r="DO256" s="81">
        <v>0</v>
      </c>
      <c r="DP256" s="81">
        <v>0</v>
      </c>
      <c r="DQ256" s="81">
        <v>0</v>
      </c>
      <c r="DR256" s="81">
        <v>0</v>
      </c>
      <c r="DS256" s="81">
        <v>0</v>
      </c>
      <c r="DT256" s="81">
        <v>0</v>
      </c>
      <c r="DU256" s="81">
        <v>0</v>
      </c>
      <c r="DV256" s="81">
        <v>0</v>
      </c>
      <c r="DW256" s="81">
        <v>0</v>
      </c>
    </row>
    <row r="257" spans="1:127" x14ac:dyDescent="0.25">
      <c r="A257" s="58" t="s">
        <v>993</v>
      </c>
      <c r="B257" s="58" t="s">
        <v>994</v>
      </c>
      <c r="C257" s="58" t="s">
        <v>995</v>
      </c>
      <c r="D257" s="59">
        <v>110000</v>
      </c>
      <c r="E257" s="59" t="str">
        <f>VLOOKUP(C257,Data_PulledFromUniProt!$B$2:$E$782,4,FALSE)</f>
        <v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v>
      </c>
      <c r="F257" s="58">
        <v>4.8499999999999996</v>
      </c>
      <c r="G257" s="81">
        <v>0</v>
      </c>
      <c r="H257" s="81">
        <v>0</v>
      </c>
      <c r="I257" s="81">
        <v>0</v>
      </c>
      <c r="J257" s="81">
        <v>0</v>
      </c>
      <c r="K257" s="81">
        <v>0</v>
      </c>
      <c r="L257" s="81">
        <v>0</v>
      </c>
      <c r="M257" s="81">
        <v>0</v>
      </c>
      <c r="N257" s="81">
        <v>0</v>
      </c>
      <c r="O257" s="81">
        <v>0</v>
      </c>
      <c r="P257" s="81">
        <v>0</v>
      </c>
      <c r="Q257" s="81">
        <v>0</v>
      </c>
      <c r="R257" s="81">
        <v>0</v>
      </c>
      <c r="S257" s="81">
        <v>0</v>
      </c>
      <c r="T257" s="81">
        <v>0</v>
      </c>
      <c r="U257" s="81">
        <v>0</v>
      </c>
      <c r="V257" s="81">
        <v>0</v>
      </c>
      <c r="W257" s="81">
        <v>0</v>
      </c>
      <c r="X257" s="81">
        <v>0</v>
      </c>
      <c r="Y257" s="81">
        <v>0</v>
      </c>
      <c r="Z257" s="81">
        <v>0</v>
      </c>
      <c r="AA257" s="81">
        <v>0</v>
      </c>
      <c r="AB257" s="81">
        <v>0</v>
      </c>
      <c r="AC257" s="81">
        <v>0</v>
      </c>
      <c r="AD257" s="81">
        <v>0</v>
      </c>
      <c r="AE257" s="81">
        <v>0</v>
      </c>
      <c r="AF257" s="81">
        <v>0</v>
      </c>
      <c r="AG257" s="81">
        <v>0</v>
      </c>
      <c r="AH257" s="81">
        <v>0</v>
      </c>
      <c r="AI257" s="81">
        <v>0</v>
      </c>
      <c r="AJ257" s="81">
        <v>0</v>
      </c>
      <c r="AK257" s="81">
        <v>0</v>
      </c>
      <c r="AL257" s="81">
        <v>0</v>
      </c>
      <c r="AM257" s="81">
        <v>0</v>
      </c>
      <c r="AN257" s="81">
        <v>0</v>
      </c>
      <c r="AO257" s="81">
        <v>0</v>
      </c>
      <c r="AP257" s="81">
        <v>0</v>
      </c>
      <c r="AQ257" s="81">
        <v>0</v>
      </c>
      <c r="AR257" s="81">
        <v>0</v>
      </c>
      <c r="AS257" s="81">
        <v>0</v>
      </c>
      <c r="AT257" s="81">
        <v>0</v>
      </c>
      <c r="AU257" s="81"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0</v>
      </c>
      <c r="BA257" s="81">
        <v>0</v>
      </c>
      <c r="BB257" s="81">
        <v>0</v>
      </c>
      <c r="BC257" s="81">
        <v>0</v>
      </c>
      <c r="BD257" s="81">
        <v>0</v>
      </c>
      <c r="BE257" s="81">
        <v>0</v>
      </c>
      <c r="BF257" s="81">
        <v>0</v>
      </c>
      <c r="BG257" s="81">
        <v>0</v>
      </c>
      <c r="BH257" s="81">
        <v>0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12</v>
      </c>
      <c r="BP257" s="81">
        <v>0</v>
      </c>
      <c r="BQ257" s="81">
        <v>0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0</v>
      </c>
      <c r="BY257" s="81">
        <v>0</v>
      </c>
      <c r="BZ257" s="81">
        <v>0</v>
      </c>
      <c r="CA257" s="81">
        <v>0</v>
      </c>
      <c r="CB257" s="81">
        <v>0</v>
      </c>
      <c r="CC257" s="81">
        <v>0</v>
      </c>
      <c r="CD257" s="81">
        <v>0</v>
      </c>
      <c r="CE257" s="81">
        <v>1</v>
      </c>
      <c r="CF257" s="81">
        <v>0</v>
      </c>
      <c r="CG257" s="81">
        <v>0</v>
      </c>
      <c r="CH257" s="81">
        <v>0</v>
      </c>
      <c r="CI257" s="81">
        <v>0</v>
      </c>
      <c r="CJ257" s="81">
        <v>6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1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0</v>
      </c>
      <c r="DJ257" s="81">
        <v>0</v>
      </c>
      <c r="DK257" s="81">
        <v>1</v>
      </c>
      <c r="DL257" s="81">
        <v>0</v>
      </c>
      <c r="DM257" s="81">
        <v>0</v>
      </c>
      <c r="DN257" s="81">
        <v>0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</row>
    <row r="258" spans="1:127" x14ac:dyDescent="0.25">
      <c r="A258" s="58" t="s">
        <v>996</v>
      </c>
      <c r="B258" s="58" t="s">
        <v>997</v>
      </c>
      <c r="C258" s="58" t="s">
        <v>998</v>
      </c>
      <c r="D258" s="59">
        <v>22300</v>
      </c>
      <c r="E258" s="59" t="str">
        <f>VLOOKUP(C258,Data_PulledFromUniProt!$B$2:$E$782,4,FALSE)</f>
        <v>MLPPGTATLLTLLLAAGSLGQKPQRPRRPASPISTIQPKANFDAQQFAGTWLLVAVGSACRFLQEQGHRAEATTLHVAPQGTAMAVSTFRKLDGICWQVRQLYGDTGVLGRFLLQARDARGAVHVVVAETDYQSFAVLYLERAGQLSVKLYARSLPVSDSVLSGFEQRVQEAHLTEDQIFYFPKYGFCEAADQFHVLDEVRR</v>
      </c>
      <c r="F258" s="58">
        <v>9.01</v>
      </c>
      <c r="G258" s="81">
        <v>0</v>
      </c>
      <c r="H258" s="81">
        <v>0</v>
      </c>
      <c r="I258" s="81">
        <v>0</v>
      </c>
      <c r="J258" s="81">
        <v>0</v>
      </c>
      <c r="K258" s="81">
        <v>0</v>
      </c>
      <c r="L258" s="81">
        <v>0</v>
      </c>
      <c r="M258" s="81">
        <v>0</v>
      </c>
      <c r="N258" s="81">
        <v>0</v>
      </c>
      <c r="O258" s="81">
        <v>0</v>
      </c>
      <c r="P258" s="81">
        <v>0</v>
      </c>
      <c r="Q258" s="81">
        <v>0</v>
      </c>
      <c r="R258" s="81">
        <v>0</v>
      </c>
      <c r="S258" s="81">
        <v>0</v>
      </c>
      <c r="T258" s="81">
        <v>0</v>
      </c>
      <c r="U258" s="81">
        <v>0</v>
      </c>
      <c r="V258" s="81">
        <v>0</v>
      </c>
      <c r="W258" s="81">
        <v>0</v>
      </c>
      <c r="X258" s="81">
        <v>0</v>
      </c>
      <c r="Y258" s="81">
        <v>0</v>
      </c>
      <c r="Z258" s="81">
        <v>0</v>
      </c>
      <c r="AA258" s="81">
        <v>0</v>
      </c>
      <c r="AB258" s="81">
        <v>0</v>
      </c>
      <c r="AC258" s="81">
        <v>0</v>
      </c>
      <c r="AD258" s="81">
        <v>0</v>
      </c>
      <c r="AE258" s="81">
        <v>0</v>
      </c>
      <c r="AF258" s="81">
        <v>0</v>
      </c>
      <c r="AG258" s="81">
        <v>0</v>
      </c>
      <c r="AH258" s="81">
        <v>0</v>
      </c>
      <c r="AI258" s="81">
        <v>0</v>
      </c>
      <c r="AJ258" s="81">
        <v>0</v>
      </c>
      <c r="AK258" s="81">
        <v>0</v>
      </c>
      <c r="AL258" s="81">
        <v>0</v>
      </c>
      <c r="AM258" s="81">
        <v>0</v>
      </c>
      <c r="AN258" s="81">
        <v>0</v>
      </c>
      <c r="AO258" s="81">
        <v>0</v>
      </c>
      <c r="AP258" s="81">
        <v>1.5</v>
      </c>
      <c r="AQ258" s="81">
        <v>0</v>
      </c>
      <c r="AR258" s="81">
        <v>0</v>
      </c>
      <c r="AS258" s="81">
        <v>0</v>
      </c>
      <c r="AT258" s="81">
        <v>0</v>
      </c>
      <c r="AU258" s="81"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0</v>
      </c>
      <c r="BA258" s="81">
        <v>0</v>
      </c>
      <c r="BB258" s="81">
        <v>0</v>
      </c>
      <c r="BC258" s="81">
        <v>0</v>
      </c>
      <c r="BD258" s="81">
        <v>0</v>
      </c>
      <c r="BE258" s="81">
        <v>0</v>
      </c>
      <c r="BF258" s="81">
        <v>0</v>
      </c>
      <c r="BG258" s="81">
        <v>0</v>
      </c>
      <c r="BH258" s="81">
        <v>0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0</v>
      </c>
      <c r="BY258" s="81">
        <v>0</v>
      </c>
      <c r="BZ258" s="81">
        <v>0</v>
      </c>
      <c r="CA258" s="81"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0</v>
      </c>
      <c r="DJ258" s="81">
        <v>0</v>
      </c>
      <c r="DK258" s="81">
        <v>0</v>
      </c>
      <c r="DL258" s="81">
        <v>0</v>
      </c>
      <c r="DM258" s="81">
        <v>0</v>
      </c>
      <c r="DN258" s="81">
        <v>0</v>
      </c>
      <c r="DO258" s="81">
        <v>0</v>
      </c>
      <c r="DP258" s="81">
        <v>0</v>
      </c>
      <c r="DQ258" s="81">
        <v>0</v>
      </c>
      <c r="DR258" s="81">
        <v>0</v>
      </c>
      <c r="DS258" s="81">
        <v>0</v>
      </c>
      <c r="DT258" s="81">
        <v>0</v>
      </c>
      <c r="DU258" s="81">
        <v>0</v>
      </c>
      <c r="DV258" s="81">
        <v>1</v>
      </c>
      <c r="DW258" s="81">
        <v>0</v>
      </c>
    </row>
    <row r="259" spans="1:127" x14ac:dyDescent="0.25">
      <c r="A259" s="58" t="s">
        <v>999</v>
      </c>
      <c r="B259" s="58" t="s">
        <v>1000</v>
      </c>
      <c r="C259" s="58" t="s">
        <v>1001</v>
      </c>
      <c r="D259" s="59">
        <v>59400</v>
      </c>
      <c r="E259" s="59" t="str">
        <f>VLOOKUP(C259,Data_PulledFromUniProt!$B$2:$E$782,4,FALSE)</f>
        <v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v>
      </c>
      <c r="F259" s="58">
        <v>4.3499999999999996</v>
      </c>
      <c r="G259" s="81">
        <v>0</v>
      </c>
      <c r="H259" s="81">
        <v>0</v>
      </c>
      <c r="I259" s="81">
        <v>0</v>
      </c>
      <c r="J259" s="81">
        <v>0</v>
      </c>
      <c r="K259" s="81">
        <v>0</v>
      </c>
      <c r="L259" s="81">
        <v>0</v>
      </c>
      <c r="M259" s="81">
        <v>0</v>
      </c>
      <c r="N259" s="81">
        <v>0</v>
      </c>
      <c r="O259" s="81">
        <v>0</v>
      </c>
      <c r="P259" s="81">
        <v>0</v>
      </c>
      <c r="Q259" s="81">
        <v>0</v>
      </c>
      <c r="R259" s="81">
        <v>0</v>
      </c>
      <c r="S259" s="81">
        <v>0</v>
      </c>
      <c r="T259" s="81">
        <v>0</v>
      </c>
      <c r="U259" s="81">
        <v>0</v>
      </c>
      <c r="V259" s="81">
        <v>0</v>
      </c>
      <c r="W259" s="81">
        <v>0</v>
      </c>
      <c r="X259" s="81">
        <v>0</v>
      </c>
      <c r="Y259" s="81">
        <v>0</v>
      </c>
      <c r="Z259" s="81">
        <v>0</v>
      </c>
      <c r="AA259" s="81">
        <v>0</v>
      </c>
      <c r="AB259" s="81">
        <v>0</v>
      </c>
      <c r="AC259" s="81">
        <v>0</v>
      </c>
      <c r="AD259" s="81">
        <v>0</v>
      </c>
      <c r="AE259" s="81">
        <v>0</v>
      </c>
      <c r="AF259" s="81">
        <v>0</v>
      </c>
      <c r="AG259" s="81">
        <v>0</v>
      </c>
      <c r="AH259" s="81">
        <v>0</v>
      </c>
      <c r="AI259" s="81">
        <v>0</v>
      </c>
      <c r="AJ259" s="81">
        <v>0</v>
      </c>
      <c r="AK259" s="81">
        <v>0</v>
      </c>
      <c r="AL259" s="81">
        <v>0</v>
      </c>
      <c r="AM259" s="81">
        <v>0</v>
      </c>
      <c r="AN259" s="81">
        <v>0</v>
      </c>
      <c r="AO259" s="81">
        <v>0</v>
      </c>
      <c r="AP259" s="81">
        <v>0</v>
      </c>
      <c r="AQ259" s="81">
        <v>0</v>
      </c>
      <c r="AR259" s="81">
        <v>0</v>
      </c>
      <c r="AS259" s="81">
        <v>0</v>
      </c>
      <c r="AT259" s="81">
        <v>0</v>
      </c>
      <c r="AU259" s="81"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0</v>
      </c>
      <c r="BA259" s="81">
        <v>0</v>
      </c>
      <c r="BB259" s="81">
        <v>0</v>
      </c>
      <c r="BC259" s="81">
        <v>0</v>
      </c>
      <c r="BD259" s="81">
        <v>3</v>
      </c>
      <c r="BE259" s="81">
        <v>0</v>
      </c>
      <c r="BF259" s="81">
        <v>0</v>
      </c>
      <c r="BG259" s="81">
        <v>4</v>
      </c>
      <c r="BH259" s="81">
        <v>0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0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0</v>
      </c>
      <c r="BY259" s="81">
        <v>0</v>
      </c>
      <c r="BZ259" s="81">
        <v>0</v>
      </c>
      <c r="CA259" s="81"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0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0</v>
      </c>
      <c r="DJ259" s="81">
        <v>0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2</v>
      </c>
      <c r="DV259" s="81">
        <v>0</v>
      </c>
      <c r="DW259" s="81">
        <v>0</v>
      </c>
    </row>
    <row r="260" spans="1:127" x14ac:dyDescent="0.25">
      <c r="A260" s="58" t="s">
        <v>1002</v>
      </c>
      <c r="B260" s="58" t="s">
        <v>1003</v>
      </c>
      <c r="C260" s="58" t="s">
        <v>1004</v>
      </c>
      <c r="D260" s="59">
        <v>16100</v>
      </c>
      <c r="E260" s="59" t="str">
        <f>VLOOKUP(C260,Data_PulledFromUniProt!$B$2:$E$782,4,FALSE)</f>
        <v>MMWPMHTPLLLLTALMVAVAGSASAQSRTLAGGIHATDLNDKSVQCALDFAISEYNKVINKDEYYSRPLQVMAAYQQIVGGVNYYFNVKFGRTTCTKSQPNLDNCPFNDQPKLKEEEFCSFQINEVPWEDKISILNYKCRKV</v>
      </c>
      <c r="F260" s="58">
        <v>7</v>
      </c>
      <c r="G260" s="81">
        <v>0</v>
      </c>
      <c r="H260" s="81">
        <v>0</v>
      </c>
      <c r="I260" s="81">
        <v>0</v>
      </c>
      <c r="J260" s="81">
        <v>0</v>
      </c>
      <c r="K260" s="81">
        <v>0</v>
      </c>
      <c r="L260" s="81">
        <v>0</v>
      </c>
      <c r="M260" s="81">
        <v>0</v>
      </c>
      <c r="N260" s="81">
        <v>0</v>
      </c>
      <c r="O260" s="81">
        <v>0</v>
      </c>
      <c r="P260" s="81">
        <v>0</v>
      </c>
      <c r="Q260" s="81">
        <v>0</v>
      </c>
      <c r="R260" s="81">
        <v>0</v>
      </c>
      <c r="S260" s="81">
        <v>0</v>
      </c>
      <c r="T260" s="81">
        <v>0</v>
      </c>
      <c r="U260" s="81">
        <v>0</v>
      </c>
      <c r="V260" s="81">
        <v>0</v>
      </c>
      <c r="W260" s="81">
        <v>0</v>
      </c>
      <c r="X260" s="81">
        <v>0</v>
      </c>
      <c r="Y260" s="81">
        <v>0</v>
      </c>
      <c r="Z260" s="81">
        <v>0</v>
      </c>
      <c r="AA260" s="81">
        <v>0</v>
      </c>
      <c r="AB260" s="81">
        <v>0</v>
      </c>
      <c r="AC260" s="81">
        <v>0</v>
      </c>
      <c r="AD260" s="81">
        <v>0</v>
      </c>
      <c r="AE260" s="81">
        <v>0</v>
      </c>
      <c r="AF260" s="81">
        <v>0</v>
      </c>
      <c r="AG260" s="81">
        <v>0</v>
      </c>
      <c r="AH260" s="81">
        <v>0</v>
      </c>
      <c r="AI260" s="81">
        <v>0</v>
      </c>
      <c r="AJ260" s="81">
        <v>0</v>
      </c>
      <c r="AK260" s="81">
        <v>0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0</v>
      </c>
      <c r="AU260" s="81"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0</v>
      </c>
      <c r="BA260" s="81">
        <v>0</v>
      </c>
      <c r="BB260" s="81">
        <v>0</v>
      </c>
      <c r="BC260" s="81">
        <v>0</v>
      </c>
      <c r="BD260" s="81">
        <v>0</v>
      </c>
      <c r="BE260" s="81">
        <v>0</v>
      </c>
      <c r="BF260" s="81">
        <v>0</v>
      </c>
      <c r="BG260" s="81">
        <v>0</v>
      </c>
      <c r="BH260" s="81">
        <v>0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0</v>
      </c>
      <c r="BU260" s="81">
        <v>0</v>
      </c>
      <c r="BV260" s="81">
        <v>0</v>
      </c>
      <c r="BW260" s="81">
        <v>0</v>
      </c>
      <c r="BX260" s="81">
        <v>0</v>
      </c>
      <c r="BY260" s="81">
        <v>0</v>
      </c>
      <c r="BZ260" s="81">
        <v>0</v>
      </c>
      <c r="CA260" s="81"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2</v>
      </c>
      <c r="DI260" s="81">
        <v>0</v>
      </c>
      <c r="DJ260" s="81">
        <v>0</v>
      </c>
      <c r="DK260" s="81">
        <v>0</v>
      </c>
      <c r="DL260" s="81">
        <v>0</v>
      </c>
      <c r="DM260" s="81">
        <v>5</v>
      </c>
      <c r="DN260" s="81">
        <v>0</v>
      </c>
      <c r="DO260" s="81">
        <v>3</v>
      </c>
      <c r="DP260" s="81">
        <v>1</v>
      </c>
      <c r="DQ260" s="81">
        <v>0</v>
      </c>
      <c r="DR260" s="81">
        <v>6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</row>
    <row r="261" spans="1:127" x14ac:dyDescent="0.25">
      <c r="A261" s="58" t="s">
        <v>1005</v>
      </c>
      <c r="B261" s="58" t="s">
        <v>1006</v>
      </c>
      <c r="C261" s="58" t="s">
        <v>1007</v>
      </c>
      <c r="D261" s="59">
        <v>54700</v>
      </c>
      <c r="E261" s="59" t="str">
        <f>VLOOKUP(C261,Data_PulledFromUniProt!$B$2:$E$782,4,FALSE)</f>
        <v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v>
      </c>
      <c r="F261" s="58">
        <v>6.39</v>
      </c>
      <c r="G261" s="81">
        <v>0</v>
      </c>
      <c r="H261" s="81">
        <v>0</v>
      </c>
      <c r="I261" s="81">
        <v>0</v>
      </c>
      <c r="J261" s="81">
        <v>0</v>
      </c>
      <c r="K261" s="81">
        <v>0</v>
      </c>
      <c r="L261" s="81">
        <v>0</v>
      </c>
      <c r="M261" s="81">
        <v>0</v>
      </c>
      <c r="N261" s="81">
        <v>0</v>
      </c>
      <c r="O261" s="81">
        <v>0</v>
      </c>
      <c r="P261" s="81">
        <v>0</v>
      </c>
      <c r="Q261" s="81">
        <v>0</v>
      </c>
      <c r="R261" s="81">
        <v>0</v>
      </c>
      <c r="S261" s="81">
        <v>0</v>
      </c>
      <c r="T261" s="81">
        <v>0</v>
      </c>
      <c r="U261" s="81">
        <v>0</v>
      </c>
      <c r="V261" s="81">
        <v>0</v>
      </c>
      <c r="W261" s="81">
        <v>0</v>
      </c>
      <c r="X261" s="81">
        <v>0</v>
      </c>
      <c r="Y261" s="81">
        <v>0</v>
      </c>
      <c r="Z261" s="81">
        <v>0</v>
      </c>
      <c r="AA261" s="81">
        <v>0</v>
      </c>
      <c r="AB261" s="81">
        <v>0</v>
      </c>
      <c r="AC261" s="81">
        <v>0</v>
      </c>
      <c r="AD261" s="81">
        <v>0</v>
      </c>
      <c r="AE261" s="81">
        <v>0</v>
      </c>
      <c r="AF261" s="81">
        <v>0</v>
      </c>
      <c r="AG261" s="81">
        <v>0</v>
      </c>
      <c r="AH261" s="81">
        <v>0</v>
      </c>
      <c r="AI261" s="81">
        <v>0</v>
      </c>
      <c r="AJ261" s="81">
        <v>0</v>
      </c>
      <c r="AK261" s="81">
        <v>0</v>
      </c>
      <c r="AL261" s="81">
        <v>0</v>
      </c>
      <c r="AM261" s="81">
        <v>0</v>
      </c>
      <c r="AN261" s="81">
        <v>0</v>
      </c>
      <c r="AO261" s="81">
        <v>0</v>
      </c>
      <c r="AP261" s="81">
        <v>0</v>
      </c>
      <c r="AQ261" s="81">
        <v>0</v>
      </c>
      <c r="AR261" s="81">
        <v>0</v>
      </c>
      <c r="AS261" s="81">
        <v>0</v>
      </c>
      <c r="AT261" s="81">
        <v>0</v>
      </c>
      <c r="AU261" s="81">
        <v>0</v>
      </c>
      <c r="AV261" s="81">
        <v>0</v>
      </c>
      <c r="AW261" s="81">
        <v>0</v>
      </c>
      <c r="AX261" s="81">
        <v>0</v>
      </c>
      <c r="AY261" s="81">
        <v>0</v>
      </c>
      <c r="AZ261" s="81">
        <v>0</v>
      </c>
      <c r="BA261" s="81">
        <v>0</v>
      </c>
      <c r="BB261" s="81">
        <v>0</v>
      </c>
      <c r="BC261" s="81">
        <v>0</v>
      </c>
      <c r="BD261" s="81">
        <v>0</v>
      </c>
      <c r="BE261" s="81">
        <v>0</v>
      </c>
      <c r="BF261" s="81">
        <v>0</v>
      </c>
      <c r="BG261" s="81">
        <v>0</v>
      </c>
      <c r="BH261" s="81">
        <v>0</v>
      </c>
      <c r="BI261" s="81">
        <v>0</v>
      </c>
      <c r="BJ261" s="81">
        <v>0</v>
      </c>
      <c r="BK261" s="81">
        <v>0</v>
      </c>
      <c r="BL261" s="81">
        <v>0</v>
      </c>
      <c r="BM261" s="81">
        <v>1</v>
      </c>
      <c r="BN261" s="81">
        <v>0</v>
      </c>
      <c r="BO261" s="81">
        <v>0</v>
      </c>
      <c r="BP261" s="81">
        <v>0</v>
      </c>
      <c r="BQ261" s="81">
        <v>0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0</v>
      </c>
      <c r="BY261" s="81">
        <v>0</v>
      </c>
      <c r="BZ261" s="81">
        <v>0</v>
      </c>
      <c r="CA261" s="81"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0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0</v>
      </c>
      <c r="DJ261" s="81">
        <v>0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</row>
    <row r="262" spans="1:127" x14ac:dyDescent="0.25">
      <c r="A262" s="58" t="s">
        <v>1008</v>
      </c>
      <c r="B262" s="58" t="s">
        <v>1009</v>
      </c>
      <c r="C262" s="58" t="s">
        <v>1010</v>
      </c>
      <c r="D262" s="59">
        <v>11700</v>
      </c>
      <c r="E262" s="59" t="str">
        <f>VLOOKUP(C262,Data_PulledFromUniProt!$B$2:$E$782,4,FALSE)</f>
        <v>MVKQIESKTAFQEALDAAGDKLVVVDFSATWCGPCKMIKPFFHSLSEKYSNVIFLEVDVDDCQDVASECEVKCMPTFQFFKKGQKVGEFSGANKEKLEATINELV</v>
      </c>
      <c r="F262" s="58">
        <v>4.84</v>
      </c>
      <c r="G262" s="81">
        <v>0</v>
      </c>
      <c r="H262" s="81">
        <v>0</v>
      </c>
      <c r="I262" s="81">
        <v>0</v>
      </c>
      <c r="J262" s="81">
        <v>0</v>
      </c>
      <c r="K262" s="81">
        <v>0</v>
      </c>
      <c r="L262" s="81">
        <v>0</v>
      </c>
      <c r="M262" s="81">
        <v>0</v>
      </c>
      <c r="N262" s="81">
        <v>0</v>
      </c>
      <c r="O262" s="81">
        <v>0</v>
      </c>
      <c r="P262" s="81">
        <v>0</v>
      </c>
      <c r="Q262" s="81">
        <v>0</v>
      </c>
      <c r="R262" s="81">
        <v>0</v>
      </c>
      <c r="S262" s="81">
        <v>0</v>
      </c>
      <c r="T262" s="81">
        <v>0</v>
      </c>
      <c r="U262" s="81">
        <v>0</v>
      </c>
      <c r="V262" s="81">
        <v>0</v>
      </c>
      <c r="W262" s="81">
        <v>0</v>
      </c>
      <c r="X262" s="81">
        <v>0</v>
      </c>
      <c r="Y262" s="81">
        <v>0</v>
      </c>
      <c r="Z262" s="81">
        <v>0</v>
      </c>
      <c r="AA262" s="81">
        <v>0</v>
      </c>
      <c r="AB262" s="81">
        <v>0</v>
      </c>
      <c r="AC262" s="81">
        <v>0</v>
      </c>
      <c r="AD262" s="81">
        <v>0</v>
      </c>
      <c r="AE262" s="81">
        <v>0</v>
      </c>
      <c r="AF262" s="81">
        <v>0</v>
      </c>
      <c r="AG262" s="81">
        <v>0</v>
      </c>
      <c r="AH262" s="81">
        <v>0</v>
      </c>
      <c r="AI262" s="81">
        <v>0</v>
      </c>
      <c r="AJ262" s="81">
        <v>0</v>
      </c>
      <c r="AK262" s="81">
        <v>1</v>
      </c>
      <c r="AL262" s="81">
        <v>0</v>
      </c>
      <c r="AM262" s="81">
        <v>0</v>
      </c>
      <c r="AN262" s="81">
        <v>0</v>
      </c>
      <c r="AO262" s="81">
        <v>0</v>
      </c>
      <c r="AP262" s="81">
        <v>0</v>
      </c>
      <c r="AQ262" s="81">
        <v>0</v>
      </c>
      <c r="AR262" s="81">
        <v>0</v>
      </c>
      <c r="AS262" s="81">
        <v>0</v>
      </c>
      <c r="AT262" s="81">
        <v>0</v>
      </c>
      <c r="AU262" s="81"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0</v>
      </c>
      <c r="BA262" s="81">
        <v>0</v>
      </c>
      <c r="BB262" s="81">
        <v>0</v>
      </c>
      <c r="BC262" s="81">
        <v>0</v>
      </c>
      <c r="BD262" s="81">
        <v>0</v>
      </c>
      <c r="BE262" s="81">
        <v>0</v>
      </c>
      <c r="BF262" s="81">
        <v>0</v>
      </c>
      <c r="BG262" s="81">
        <v>0</v>
      </c>
      <c r="BH262" s="81">
        <v>0</v>
      </c>
      <c r="BI262" s="81">
        <v>0</v>
      </c>
      <c r="BJ262" s="81">
        <v>0</v>
      </c>
      <c r="BK262" s="81">
        <v>0</v>
      </c>
      <c r="BL262" s="81">
        <v>0</v>
      </c>
      <c r="BM262" s="81">
        <v>0</v>
      </c>
      <c r="BN262" s="81">
        <v>0</v>
      </c>
      <c r="BO262" s="81">
        <v>0</v>
      </c>
      <c r="BP262" s="81">
        <v>0</v>
      </c>
      <c r="BQ262" s="81">
        <v>0</v>
      </c>
      <c r="BR262" s="81">
        <v>0</v>
      </c>
      <c r="BS262" s="81">
        <v>0</v>
      </c>
      <c r="BT262" s="81">
        <v>0</v>
      </c>
      <c r="BU262" s="81">
        <v>0</v>
      </c>
      <c r="BV262" s="81">
        <v>0</v>
      </c>
      <c r="BW262" s="81">
        <v>0</v>
      </c>
      <c r="BX262" s="81">
        <v>0</v>
      </c>
      <c r="BY262" s="81">
        <v>0</v>
      </c>
      <c r="BZ262" s="81">
        <v>0</v>
      </c>
      <c r="CA262" s="81"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0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0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0</v>
      </c>
      <c r="DG262" s="81">
        <v>0</v>
      </c>
      <c r="DH262" s="81">
        <v>0</v>
      </c>
      <c r="DI262" s="81">
        <v>0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0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</row>
    <row r="263" spans="1:127" x14ac:dyDescent="0.25">
      <c r="A263" s="58" t="s">
        <v>1011</v>
      </c>
      <c r="B263" s="58" t="s">
        <v>1012</v>
      </c>
      <c r="C263" s="58" t="s">
        <v>1013</v>
      </c>
      <c r="D263" s="59">
        <v>13400</v>
      </c>
      <c r="E263" s="59">
        <f>VLOOKUP(C263,Data_PulledFromUniProt!$B$2:$E$782,4,FALSE)</f>
        <v>0</v>
      </c>
      <c r="F263" s="58">
        <v>9.58</v>
      </c>
      <c r="G263" s="81">
        <v>0</v>
      </c>
      <c r="H263" s="81">
        <v>0</v>
      </c>
      <c r="I263" s="81">
        <v>0</v>
      </c>
      <c r="J263" s="81">
        <v>0</v>
      </c>
      <c r="K263" s="81">
        <v>0</v>
      </c>
      <c r="L263" s="81">
        <v>0</v>
      </c>
      <c r="M263" s="81">
        <v>0</v>
      </c>
      <c r="N263" s="81">
        <v>0</v>
      </c>
      <c r="O263" s="81">
        <v>0</v>
      </c>
      <c r="P263" s="81">
        <v>0</v>
      </c>
      <c r="Q263" s="81">
        <v>0</v>
      </c>
      <c r="R263" s="81">
        <v>0</v>
      </c>
      <c r="S263" s="81">
        <v>0</v>
      </c>
      <c r="T263" s="81">
        <v>0</v>
      </c>
      <c r="U263" s="81">
        <v>0</v>
      </c>
      <c r="V263" s="81">
        <v>3</v>
      </c>
      <c r="W263" s="81">
        <v>0</v>
      </c>
      <c r="X263" s="81">
        <v>0</v>
      </c>
      <c r="Y263" s="81">
        <v>0</v>
      </c>
      <c r="Z263" s="81">
        <v>0</v>
      </c>
      <c r="AA263" s="81">
        <v>0</v>
      </c>
      <c r="AB263" s="81">
        <v>0</v>
      </c>
      <c r="AC263" s="81">
        <v>0</v>
      </c>
      <c r="AD263" s="81">
        <v>0</v>
      </c>
      <c r="AE263" s="81">
        <v>0</v>
      </c>
      <c r="AF263" s="81">
        <v>0</v>
      </c>
      <c r="AG263" s="81">
        <v>0</v>
      </c>
      <c r="AH263" s="81">
        <v>0</v>
      </c>
      <c r="AI263" s="81">
        <v>0</v>
      </c>
      <c r="AJ263" s="81">
        <v>0</v>
      </c>
      <c r="AK263" s="81">
        <v>0</v>
      </c>
      <c r="AL263" s="81">
        <v>0</v>
      </c>
      <c r="AM263" s="81">
        <v>0</v>
      </c>
      <c r="AN263" s="81">
        <v>0</v>
      </c>
      <c r="AO263" s="81">
        <v>0</v>
      </c>
      <c r="AP263" s="81">
        <v>0</v>
      </c>
      <c r="AQ263" s="81">
        <v>0</v>
      </c>
      <c r="AR263" s="81">
        <v>0</v>
      </c>
      <c r="AS263" s="81">
        <v>0</v>
      </c>
      <c r="AT263" s="81">
        <v>0</v>
      </c>
      <c r="AU263" s="81"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0</v>
      </c>
      <c r="BA263" s="81">
        <v>0</v>
      </c>
      <c r="BB263" s="81">
        <v>0</v>
      </c>
      <c r="BC263" s="81">
        <v>0</v>
      </c>
      <c r="BD263" s="81">
        <v>0</v>
      </c>
      <c r="BE263" s="81">
        <v>0</v>
      </c>
      <c r="BF263" s="81">
        <v>0</v>
      </c>
      <c r="BG263" s="81">
        <v>0</v>
      </c>
      <c r="BH263" s="81">
        <v>0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0</v>
      </c>
      <c r="BY263" s="81">
        <v>0</v>
      </c>
      <c r="BZ263" s="81">
        <v>0</v>
      </c>
      <c r="CA263" s="81"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2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6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0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</row>
    <row r="264" spans="1:127" x14ac:dyDescent="0.25">
      <c r="A264" s="58" t="s">
        <v>1014</v>
      </c>
      <c r="B264" s="58" t="s">
        <v>1015</v>
      </c>
      <c r="C264" s="58" t="s">
        <v>1016</v>
      </c>
      <c r="D264" s="59">
        <v>80300</v>
      </c>
      <c r="E264" s="59" t="str">
        <f>VLOOKUP(C264,Data_PulledFromUniProt!$B$2:$E$782,4,FALSE)</f>
        <v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v>
      </c>
      <c r="F264" s="58">
        <v>9.01</v>
      </c>
      <c r="G264" s="81">
        <v>0</v>
      </c>
      <c r="H264" s="81">
        <v>0</v>
      </c>
      <c r="I264" s="81">
        <v>0</v>
      </c>
      <c r="J264" s="81">
        <v>0</v>
      </c>
      <c r="K264" s="81">
        <v>0</v>
      </c>
      <c r="L264" s="81">
        <v>0</v>
      </c>
      <c r="M264" s="81">
        <v>0</v>
      </c>
      <c r="N264" s="81">
        <v>0</v>
      </c>
      <c r="O264" s="81">
        <v>2</v>
      </c>
      <c r="P264" s="81">
        <v>0</v>
      </c>
      <c r="Q264" s="81">
        <v>0</v>
      </c>
      <c r="R264" s="81">
        <v>0</v>
      </c>
      <c r="S264" s="81">
        <v>0</v>
      </c>
      <c r="T264" s="81">
        <v>0</v>
      </c>
      <c r="U264" s="81">
        <v>0</v>
      </c>
      <c r="V264" s="81">
        <v>0</v>
      </c>
      <c r="W264" s="81">
        <v>0</v>
      </c>
      <c r="X264" s="81">
        <v>2</v>
      </c>
      <c r="Y264" s="81">
        <v>0</v>
      </c>
      <c r="Z264" s="81">
        <v>0</v>
      </c>
      <c r="AA264" s="81">
        <v>0</v>
      </c>
      <c r="AB264" s="81">
        <v>0</v>
      </c>
      <c r="AC264" s="81">
        <v>0</v>
      </c>
      <c r="AD264" s="81">
        <v>0</v>
      </c>
      <c r="AE264" s="81">
        <v>0</v>
      </c>
      <c r="AF264" s="81">
        <v>0</v>
      </c>
      <c r="AG264" s="81">
        <v>0</v>
      </c>
      <c r="AH264" s="81">
        <v>0</v>
      </c>
      <c r="AI264" s="81">
        <v>0</v>
      </c>
      <c r="AJ264" s="81">
        <v>0</v>
      </c>
      <c r="AK264" s="81">
        <v>0</v>
      </c>
      <c r="AL264" s="81">
        <v>0</v>
      </c>
      <c r="AM264" s="81">
        <v>0</v>
      </c>
      <c r="AN264" s="81">
        <v>0</v>
      </c>
      <c r="AO264" s="81">
        <v>0</v>
      </c>
      <c r="AP264" s="81">
        <v>0</v>
      </c>
      <c r="AQ264" s="81">
        <v>0</v>
      </c>
      <c r="AR264" s="81">
        <v>0</v>
      </c>
      <c r="AS264" s="81">
        <v>1</v>
      </c>
      <c r="AT264" s="81">
        <v>0</v>
      </c>
      <c r="AU264" s="81"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0</v>
      </c>
      <c r="BA264" s="81">
        <v>0</v>
      </c>
      <c r="BB264" s="81">
        <v>0</v>
      </c>
      <c r="BC264" s="81">
        <v>0</v>
      </c>
      <c r="BD264" s="81">
        <v>0</v>
      </c>
      <c r="BE264" s="81">
        <v>0</v>
      </c>
      <c r="BF264" s="81">
        <v>0</v>
      </c>
      <c r="BG264" s="81">
        <v>0</v>
      </c>
      <c r="BH264" s="81">
        <v>0</v>
      </c>
      <c r="BI264" s="81">
        <v>0</v>
      </c>
      <c r="BJ264" s="81">
        <v>0</v>
      </c>
      <c r="BK264" s="81">
        <v>0</v>
      </c>
      <c r="BL264" s="81">
        <v>0</v>
      </c>
      <c r="BM264" s="81">
        <v>0</v>
      </c>
      <c r="BN264" s="81">
        <v>0</v>
      </c>
      <c r="BO264" s="81">
        <v>0</v>
      </c>
      <c r="BP264" s="81">
        <v>0</v>
      </c>
      <c r="BQ264" s="81">
        <v>0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0</v>
      </c>
      <c r="BY264" s="81">
        <v>0</v>
      </c>
      <c r="BZ264" s="81">
        <v>0</v>
      </c>
      <c r="CA264" s="81"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0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0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</row>
    <row r="265" spans="1:127" x14ac:dyDescent="0.25">
      <c r="A265" s="58" t="s">
        <v>1017</v>
      </c>
      <c r="B265" s="58" t="s">
        <v>1018</v>
      </c>
      <c r="C265" s="58" t="s">
        <v>1019</v>
      </c>
      <c r="D265" s="59">
        <v>102000</v>
      </c>
      <c r="E265" s="59" t="str">
        <f>VLOOKUP(C265,Data_PulledFromUniProt!$B$2:$E$782,4,FALSE)</f>
        <v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v>
      </c>
      <c r="F265" s="58">
        <v>4.9400000000000004</v>
      </c>
      <c r="G265" s="81">
        <v>0</v>
      </c>
      <c r="H265" s="81">
        <v>0</v>
      </c>
      <c r="I265" s="81">
        <v>0</v>
      </c>
      <c r="J265" s="81">
        <v>0</v>
      </c>
      <c r="K265" s="81">
        <v>0</v>
      </c>
      <c r="L265" s="81">
        <v>0</v>
      </c>
      <c r="M265" s="81">
        <v>0</v>
      </c>
      <c r="N265" s="81">
        <v>0</v>
      </c>
      <c r="O265" s="81">
        <v>0</v>
      </c>
      <c r="P265" s="81">
        <v>0</v>
      </c>
      <c r="Q265" s="81">
        <v>0</v>
      </c>
      <c r="R265" s="81">
        <v>0</v>
      </c>
      <c r="S265" s="81">
        <v>0</v>
      </c>
      <c r="T265" s="81">
        <v>0</v>
      </c>
      <c r="U265" s="81">
        <v>0</v>
      </c>
      <c r="V265" s="81">
        <v>0</v>
      </c>
      <c r="W265" s="81">
        <v>0</v>
      </c>
      <c r="X265" s="81">
        <v>0</v>
      </c>
      <c r="Y265" s="81">
        <v>0</v>
      </c>
      <c r="Z265" s="81">
        <v>0</v>
      </c>
      <c r="AA265" s="81">
        <v>0</v>
      </c>
      <c r="AB265" s="81">
        <v>0</v>
      </c>
      <c r="AC265" s="81">
        <v>0</v>
      </c>
      <c r="AD265" s="81">
        <v>0</v>
      </c>
      <c r="AE265" s="81">
        <v>0</v>
      </c>
      <c r="AF265" s="81">
        <v>0</v>
      </c>
      <c r="AG265" s="81">
        <v>0</v>
      </c>
      <c r="AH265" s="81">
        <v>0</v>
      </c>
      <c r="AI265" s="81">
        <v>0</v>
      </c>
      <c r="AJ265" s="81">
        <v>0</v>
      </c>
      <c r="AK265" s="81">
        <v>0</v>
      </c>
      <c r="AL265" s="81">
        <v>0</v>
      </c>
      <c r="AM265" s="81">
        <v>0</v>
      </c>
      <c r="AN265" s="81">
        <v>0</v>
      </c>
      <c r="AO265" s="81">
        <v>0</v>
      </c>
      <c r="AP265" s="81">
        <v>0</v>
      </c>
      <c r="AQ265" s="81">
        <v>0</v>
      </c>
      <c r="AR265" s="81">
        <v>0</v>
      </c>
      <c r="AS265" s="81">
        <v>0</v>
      </c>
      <c r="AT265" s="81">
        <v>0</v>
      </c>
      <c r="AU265" s="81">
        <v>0</v>
      </c>
      <c r="AV265" s="81">
        <v>0</v>
      </c>
      <c r="AW265" s="81">
        <v>0</v>
      </c>
      <c r="AX265" s="81">
        <v>0</v>
      </c>
      <c r="AY265" s="81">
        <v>0</v>
      </c>
      <c r="AZ265" s="81">
        <v>0</v>
      </c>
      <c r="BA265" s="81">
        <v>0</v>
      </c>
      <c r="BB265" s="81">
        <v>0</v>
      </c>
      <c r="BC265" s="81">
        <v>0</v>
      </c>
      <c r="BD265" s="81">
        <v>2</v>
      </c>
      <c r="BE265" s="81">
        <v>0</v>
      </c>
      <c r="BF265" s="81">
        <v>0</v>
      </c>
      <c r="BG265" s="81">
        <v>1</v>
      </c>
      <c r="BH265" s="81">
        <v>0</v>
      </c>
      <c r="BI265" s="81">
        <v>0</v>
      </c>
      <c r="BJ265" s="81">
        <v>0</v>
      </c>
      <c r="BK265" s="81">
        <v>0</v>
      </c>
      <c r="BL265" s="81">
        <v>0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1</v>
      </c>
      <c r="BY265" s="81">
        <v>0</v>
      </c>
      <c r="BZ265" s="81">
        <v>0</v>
      </c>
      <c r="CA265" s="81"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0</v>
      </c>
      <c r="CR265" s="81">
        <v>0</v>
      </c>
      <c r="CS265" s="81">
        <v>0</v>
      </c>
      <c r="CT265" s="81">
        <v>1</v>
      </c>
      <c r="CU265" s="81">
        <v>1</v>
      </c>
      <c r="CV265" s="81">
        <v>0</v>
      </c>
      <c r="CW265" s="81">
        <v>0</v>
      </c>
      <c r="CX265" s="81">
        <v>0</v>
      </c>
      <c r="CY265" s="81">
        <v>0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0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</row>
    <row r="266" spans="1:127" x14ac:dyDescent="0.25">
      <c r="A266" s="58" t="s">
        <v>1020</v>
      </c>
      <c r="B266" s="58" t="s">
        <v>1021</v>
      </c>
      <c r="C266" s="58" t="s">
        <v>1022</v>
      </c>
      <c r="D266" s="59">
        <v>101000</v>
      </c>
      <c r="E266" s="59" t="str">
        <f>VLOOKUP(C266,Data_PulledFromUniProt!$B$2:$E$782,4,FALSE)</f>
        <v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v>
      </c>
      <c r="F266" s="58">
        <v>9.69</v>
      </c>
      <c r="G266" s="81">
        <v>0</v>
      </c>
      <c r="H266" s="81">
        <v>0</v>
      </c>
      <c r="I266" s="81">
        <v>0</v>
      </c>
      <c r="J266" s="81">
        <v>0</v>
      </c>
      <c r="K266" s="81">
        <v>0</v>
      </c>
      <c r="L266" s="81">
        <v>0</v>
      </c>
      <c r="M266" s="81">
        <v>0</v>
      </c>
      <c r="N266" s="81">
        <v>0</v>
      </c>
      <c r="O266" s="81">
        <v>0</v>
      </c>
      <c r="P266" s="81">
        <v>1</v>
      </c>
      <c r="Q266" s="81">
        <v>0</v>
      </c>
      <c r="R266" s="81">
        <v>0</v>
      </c>
      <c r="S266" s="81">
        <v>0</v>
      </c>
      <c r="T266" s="81">
        <v>0</v>
      </c>
      <c r="U266" s="81">
        <v>0</v>
      </c>
      <c r="V266" s="81">
        <v>0</v>
      </c>
      <c r="W266" s="81">
        <v>0</v>
      </c>
      <c r="X266" s="81">
        <v>0</v>
      </c>
      <c r="Y266" s="81">
        <v>0</v>
      </c>
      <c r="Z266" s="81">
        <v>0</v>
      </c>
      <c r="AA266" s="81">
        <v>0</v>
      </c>
      <c r="AB266" s="81">
        <v>0</v>
      </c>
      <c r="AC266" s="81">
        <v>0</v>
      </c>
      <c r="AD266" s="81">
        <v>0</v>
      </c>
      <c r="AE266" s="81">
        <v>0</v>
      </c>
      <c r="AF266" s="81">
        <v>0</v>
      </c>
      <c r="AG266" s="81">
        <v>0</v>
      </c>
      <c r="AH266" s="81">
        <v>0</v>
      </c>
      <c r="AI266" s="81">
        <v>0</v>
      </c>
      <c r="AJ266" s="81">
        <v>0</v>
      </c>
      <c r="AK266" s="81">
        <v>0</v>
      </c>
      <c r="AL266" s="81">
        <v>0</v>
      </c>
      <c r="AM266" s="81">
        <v>0</v>
      </c>
      <c r="AN266" s="81">
        <v>0</v>
      </c>
      <c r="AO266" s="81">
        <v>0</v>
      </c>
      <c r="AP266" s="81">
        <v>0</v>
      </c>
      <c r="AQ266" s="81">
        <v>0</v>
      </c>
      <c r="AR266" s="81">
        <v>0</v>
      </c>
      <c r="AS266" s="81">
        <v>0</v>
      </c>
      <c r="AT266" s="81">
        <v>0</v>
      </c>
      <c r="AU266" s="81">
        <v>0</v>
      </c>
      <c r="AV266" s="81">
        <v>0</v>
      </c>
      <c r="AW266" s="81">
        <v>0</v>
      </c>
      <c r="AX266" s="81">
        <v>0</v>
      </c>
      <c r="AY266" s="81">
        <v>0</v>
      </c>
      <c r="AZ266" s="81">
        <v>0</v>
      </c>
      <c r="BA266" s="81">
        <v>0</v>
      </c>
      <c r="BB266" s="81">
        <v>0</v>
      </c>
      <c r="BC266" s="81">
        <v>0</v>
      </c>
      <c r="BD266" s="81">
        <v>0</v>
      </c>
      <c r="BE266" s="81">
        <v>0</v>
      </c>
      <c r="BF266" s="81">
        <v>0</v>
      </c>
      <c r="BG266" s="81">
        <v>0</v>
      </c>
      <c r="BH266" s="81">
        <v>0</v>
      </c>
      <c r="BI266" s="81">
        <v>0</v>
      </c>
      <c r="BJ266" s="81">
        <v>0</v>
      </c>
      <c r="BK266" s="81">
        <v>0</v>
      </c>
      <c r="BL266" s="81">
        <v>0</v>
      </c>
      <c r="BM266" s="81">
        <v>0</v>
      </c>
      <c r="BN266" s="81">
        <v>0</v>
      </c>
      <c r="BO266" s="81">
        <v>0</v>
      </c>
      <c r="BP266" s="81">
        <v>0</v>
      </c>
      <c r="BQ266" s="81">
        <v>0</v>
      </c>
      <c r="BR266" s="81">
        <v>0</v>
      </c>
      <c r="BS266" s="81">
        <v>0</v>
      </c>
      <c r="BT266" s="81">
        <v>0</v>
      </c>
      <c r="BU266" s="81">
        <v>0</v>
      </c>
      <c r="BV266" s="81">
        <v>3</v>
      </c>
      <c r="BW266" s="81">
        <v>0</v>
      </c>
      <c r="BX266" s="81">
        <v>0</v>
      </c>
      <c r="BY266" s="81">
        <v>1</v>
      </c>
      <c r="BZ266" s="81">
        <v>0</v>
      </c>
      <c r="CA266" s="81">
        <v>0</v>
      </c>
      <c r="CB266" s="81">
        <v>0</v>
      </c>
      <c r="CC266" s="81">
        <v>0</v>
      </c>
      <c r="CD266" s="81">
        <v>0</v>
      </c>
      <c r="CE266" s="81">
        <v>0</v>
      </c>
      <c r="CF266" s="81">
        <v>0</v>
      </c>
      <c r="CG266" s="81">
        <v>0</v>
      </c>
      <c r="CH266" s="81">
        <v>0</v>
      </c>
      <c r="CI266" s="81">
        <v>0</v>
      </c>
      <c r="CJ266" s="81">
        <v>0</v>
      </c>
      <c r="CK266" s="81">
        <v>0</v>
      </c>
      <c r="CL266" s="81">
        <v>0</v>
      </c>
      <c r="CM266" s="81">
        <v>0</v>
      </c>
      <c r="CN266" s="81">
        <v>0</v>
      </c>
      <c r="CO266" s="81">
        <v>0</v>
      </c>
      <c r="CP266" s="81">
        <v>0</v>
      </c>
      <c r="CQ266" s="81">
        <v>0</v>
      </c>
      <c r="CR266" s="81">
        <v>0</v>
      </c>
      <c r="CS266" s="81">
        <v>0</v>
      </c>
      <c r="CT266" s="81">
        <v>0</v>
      </c>
      <c r="CU266" s="81">
        <v>0</v>
      </c>
      <c r="CV266" s="81">
        <v>0</v>
      </c>
      <c r="CW266" s="81">
        <v>0</v>
      </c>
      <c r="CX266" s="81">
        <v>0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0</v>
      </c>
      <c r="DF266" s="81">
        <v>0</v>
      </c>
      <c r="DG266" s="81">
        <v>0</v>
      </c>
      <c r="DH266" s="81">
        <v>0</v>
      </c>
      <c r="DI266" s="81">
        <v>0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0</v>
      </c>
      <c r="DP266" s="81">
        <v>0</v>
      </c>
      <c r="DQ266" s="81">
        <v>0</v>
      </c>
      <c r="DR266" s="81">
        <v>0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</row>
    <row r="267" spans="1:127" x14ac:dyDescent="0.25">
      <c r="A267" s="58" t="s">
        <v>1023</v>
      </c>
      <c r="B267" s="58" t="s">
        <v>1024</v>
      </c>
      <c r="C267" s="58" t="s">
        <v>1025</v>
      </c>
      <c r="D267" s="59">
        <v>25300</v>
      </c>
      <c r="E267" s="59" t="str">
        <f>VLOOKUP(C267,Data_PulledFromUniProt!$B$2:$E$782,4,FALSE)</f>
        <v>MTPHRLLPPLLLLLALLLAASPGGALARCPGCGQGVQAGCPGGCVEEEDGGSPAEGCAEAEGCLRREGQECGVYTPNCAPGLQCHPPKDDEAPLRALLLGRGRCLPARAPAVAEENPKESKPQAGTARPQDVNRRDQQRNPGTSTTPSQPNSAGVQDTEMGPCRRHLDSVLQQLQTEVYRGAQTLYVPNCDHRGFYRKRQCRSSQGQRRGPCWCVDRMGKSLPGSPDGNGSSSCPTGSSG</v>
      </c>
      <c r="F267" s="58">
        <v>9.01</v>
      </c>
      <c r="G267" s="81">
        <v>0</v>
      </c>
      <c r="H267" s="81">
        <v>0</v>
      </c>
      <c r="I267" s="81">
        <v>0</v>
      </c>
      <c r="J267" s="81">
        <v>0</v>
      </c>
      <c r="K267" s="81">
        <v>0</v>
      </c>
      <c r="L267" s="81">
        <v>0</v>
      </c>
      <c r="M267" s="81">
        <v>0</v>
      </c>
      <c r="N267" s="81">
        <v>1</v>
      </c>
      <c r="O267" s="81">
        <v>0</v>
      </c>
      <c r="P267" s="81">
        <v>0</v>
      </c>
      <c r="Q267" s="81">
        <v>0</v>
      </c>
      <c r="R267" s="81">
        <v>0</v>
      </c>
      <c r="S267" s="81">
        <v>0</v>
      </c>
      <c r="T267" s="81">
        <v>0</v>
      </c>
      <c r="U267" s="81">
        <v>0</v>
      </c>
      <c r="V267" s="81">
        <v>0</v>
      </c>
      <c r="W267" s="81">
        <v>0</v>
      </c>
      <c r="X267" s="81">
        <v>0</v>
      </c>
      <c r="Y267" s="81">
        <v>0</v>
      </c>
      <c r="Z267" s="81">
        <v>0</v>
      </c>
      <c r="AA267" s="81">
        <v>0</v>
      </c>
      <c r="AB267" s="81">
        <v>0</v>
      </c>
      <c r="AC267" s="81">
        <v>0</v>
      </c>
      <c r="AD267" s="81">
        <v>0</v>
      </c>
      <c r="AE267" s="81">
        <v>0</v>
      </c>
      <c r="AF267" s="81">
        <v>0</v>
      </c>
      <c r="AG267" s="81">
        <v>0</v>
      </c>
      <c r="AH267" s="81">
        <v>0</v>
      </c>
      <c r="AI267" s="81">
        <v>0</v>
      </c>
      <c r="AJ267" s="81">
        <v>0</v>
      </c>
      <c r="AK267" s="81">
        <v>0</v>
      </c>
      <c r="AL267" s="81">
        <v>0</v>
      </c>
      <c r="AM267" s="81">
        <v>0</v>
      </c>
      <c r="AN267" s="81">
        <v>0</v>
      </c>
      <c r="AO267" s="81">
        <v>0</v>
      </c>
      <c r="AP267" s="81">
        <v>0</v>
      </c>
      <c r="AQ267" s="81">
        <v>0</v>
      </c>
      <c r="AR267" s="81">
        <v>0</v>
      </c>
      <c r="AS267" s="81">
        <v>0</v>
      </c>
      <c r="AT267" s="81">
        <v>0</v>
      </c>
      <c r="AU267" s="81">
        <v>0</v>
      </c>
      <c r="AV267" s="81">
        <v>0</v>
      </c>
      <c r="AW267" s="81">
        <v>0</v>
      </c>
      <c r="AX267" s="81">
        <v>0</v>
      </c>
      <c r="AY267" s="81">
        <v>0</v>
      </c>
      <c r="AZ267" s="81">
        <v>0</v>
      </c>
      <c r="BA267" s="81">
        <v>0</v>
      </c>
      <c r="BB267" s="81">
        <v>0</v>
      </c>
      <c r="BC267" s="81">
        <v>0</v>
      </c>
      <c r="BD267" s="81">
        <v>0</v>
      </c>
      <c r="BE267" s="81">
        <v>0</v>
      </c>
      <c r="BF267" s="81">
        <v>0</v>
      </c>
      <c r="BG267" s="81">
        <v>0</v>
      </c>
      <c r="BH267" s="81">
        <v>0</v>
      </c>
      <c r="BI267" s="81">
        <v>0</v>
      </c>
      <c r="BJ267" s="81">
        <v>0</v>
      </c>
      <c r="BK267" s="81">
        <v>0</v>
      </c>
      <c r="BL267" s="81">
        <v>0</v>
      </c>
      <c r="BM267" s="81">
        <v>0</v>
      </c>
      <c r="BN267" s="81">
        <v>0</v>
      </c>
      <c r="BO267" s="81">
        <v>0</v>
      </c>
      <c r="BP267" s="81">
        <v>0</v>
      </c>
      <c r="BQ267" s="81">
        <v>0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0</v>
      </c>
      <c r="BY267" s="81">
        <v>0</v>
      </c>
      <c r="BZ267" s="81">
        <v>0</v>
      </c>
      <c r="CA267" s="81">
        <v>0</v>
      </c>
      <c r="CB267" s="81">
        <v>0</v>
      </c>
      <c r="CC267" s="81">
        <v>0</v>
      </c>
      <c r="CD267" s="81">
        <v>0</v>
      </c>
      <c r="CE267" s="81">
        <v>0</v>
      </c>
      <c r="CF267" s="81">
        <v>0</v>
      </c>
      <c r="CG267" s="81">
        <v>0</v>
      </c>
      <c r="CH267" s="81">
        <v>0</v>
      </c>
      <c r="CI267" s="81">
        <v>0</v>
      </c>
      <c r="CJ267" s="81">
        <v>0</v>
      </c>
      <c r="CK267" s="81">
        <v>0</v>
      </c>
      <c r="CL267" s="81">
        <v>2</v>
      </c>
      <c r="CM267" s="81">
        <v>0</v>
      </c>
      <c r="CN267" s="81">
        <v>0</v>
      </c>
      <c r="CO267" s="81">
        <v>0</v>
      </c>
      <c r="CP267" s="81">
        <v>0</v>
      </c>
      <c r="CQ267" s="81">
        <v>0</v>
      </c>
      <c r="CR267" s="81">
        <v>0</v>
      </c>
      <c r="CS267" s="81">
        <v>0</v>
      </c>
      <c r="CT267" s="81">
        <v>0</v>
      </c>
      <c r="CU267" s="81">
        <v>0</v>
      </c>
      <c r="CV267" s="81">
        <v>0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0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6</v>
      </c>
      <c r="DJ267" s="81">
        <v>0</v>
      </c>
      <c r="DK267" s="81">
        <v>0</v>
      </c>
      <c r="DL267" s="81">
        <v>2</v>
      </c>
      <c r="DM267" s="81">
        <v>0</v>
      </c>
      <c r="DN267" s="81">
        <v>0</v>
      </c>
      <c r="DO267" s="81">
        <v>0</v>
      </c>
      <c r="DP267" s="81">
        <v>0</v>
      </c>
      <c r="DQ267" s="81">
        <v>0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</row>
    <row r="268" spans="1:127" x14ac:dyDescent="0.25">
      <c r="A268" s="58" t="s">
        <v>1026</v>
      </c>
      <c r="B268" s="58" t="s">
        <v>1027</v>
      </c>
      <c r="C268" s="58" t="s">
        <v>1028</v>
      </c>
      <c r="D268" s="59">
        <v>44600</v>
      </c>
      <c r="E268" s="59" t="str">
        <f>VLOOKUP(C268,Data_PulledFromUniProt!$B$2:$E$782,4,FALSE)</f>
        <v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v>
      </c>
      <c r="F268" s="58">
        <v>9.01</v>
      </c>
      <c r="G268" s="81">
        <v>0</v>
      </c>
      <c r="H268" s="81">
        <v>0</v>
      </c>
      <c r="I268" s="81">
        <v>0</v>
      </c>
      <c r="J268" s="81">
        <v>0</v>
      </c>
      <c r="K268" s="81">
        <v>0</v>
      </c>
      <c r="L268" s="81">
        <v>0</v>
      </c>
      <c r="M268" s="81">
        <v>0</v>
      </c>
      <c r="N268" s="81">
        <v>0</v>
      </c>
      <c r="O268" s="81">
        <v>0</v>
      </c>
      <c r="P268" s="81">
        <v>0</v>
      </c>
      <c r="Q268" s="81">
        <v>0</v>
      </c>
      <c r="R268" s="81">
        <v>0</v>
      </c>
      <c r="S268" s="81">
        <v>0</v>
      </c>
      <c r="T268" s="81">
        <v>0</v>
      </c>
      <c r="U268" s="81">
        <v>0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1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1">
        <v>0</v>
      </c>
      <c r="AJ268" s="81">
        <v>0</v>
      </c>
      <c r="AK268" s="81">
        <v>0</v>
      </c>
      <c r="AL268" s="81">
        <v>0</v>
      </c>
      <c r="AM268" s="81">
        <v>0</v>
      </c>
      <c r="AN268" s="81">
        <v>0</v>
      </c>
      <c r="AO268" s="81">
        <v>0</v>
      </c>
      <c r="AP268" s="81">
        <v>0</v>
      </c>
      <c r="AQ268" s="81">
        <v>0</v>
      </c>
      <c r="AR268" s="81">
        <v>0</v>
      </c>
      <c r="AS268" s="81">
        <v>0</v>
      </c>
      <c r="AT268" s="81">
        <v>0</v>
      </c>
      <c r="AU268" s="81">
        <v>0</v>
      </c>
      <c r="AV268" s="81">
        <v>0</v>
      </c>
      <c r="AW268" s="81">
        <v>0</v>
      </c>
      <c r="AX268" s="81">
        <v>0</v>
      </c>
      <c r="AY268" s="81">
        <v>0</v>
      </c>
      <c r="AZ268" s="81">
        <v>0</v>
      </c>
      <c r="BA268" s="81">
        <v>0</v>
      </c>
      <c r="BB268" s="81">
        <v>0</v>
      </c>
      <c r="BC268" s="81">
        <v>0</v>
      </c>
      <c r="BD268" s="81">
        <v>0</v>
      </c>
      <c r="BE268" s="81">
        <v>0</v>
      </c>
      <c r="BF268" s="81">
        <v>0</v>
      </c>
      <c r="BG268" s="81">
        <v>0</v>
      </c>
      <c r="BH268" s="81">
        <v>0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0</v>
      </c>
      <c r="BW268" s="81">
        <v>0</v>
      </c>
      <c r="BX268" s="81">
        <v>0</v>
      </c>
      <c r="BY268" s="81">
        <v>0</v>
      </c>
      <c r="BZ268" s="81">
        <v>0</v>
      </c>
      <c r="CA268" s="81"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1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0</v>
      </c>
      <c r="DJ268" s="81">
        <v>0</v>
      </c>
      <c r="DK268" s="81">
        <v>0</v>
      </c>
      <c r="DL268" s="81">
        <v>0</v>
      </c>
      <c r="DM268" s="81">
        <v>0</v>
      </c>
      <c r="DN268" s="81">
        <v>7</v>
      </c>
      <c r="DO268" s="81">
        <v>0</v>
      </c>
      <c r="DP268" s="81">
        <v>14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2</v>
      </c>
      <c r="DW268" s="81">
        <v>0</v>
      </c>
    </row>
    <row r="269" spans="1:127" x14ac:dyDescent="0.25">
      <c r="A269" s="58" t="s">
        <v>1029</v>
      </c>
      <c r="B269" s="58" t="s">
        <v>1030</v>
      </c>
      <c r="C269" s="58" t="s">
        <v>1031</v>
      </c>
      <c r="D269" s="59">
        <v>48000</v>
      </c>
      <c r="E269" s="59" t="str">
        <f>VLOOKUP(C269,Data_PulledFromUniProt!$B$2:$E$782,4,FALSE)</f>
        <v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v>
      </c>
      <c r="F269" s="58">
        <v>8.57</v>
      </c>
      <c r="G269" s="81">
        <v>0</v>
      </c>
      <c r="H269" s="81">
        <v>0</v>
      </c>
      <c r="I269" s="81">
        <v>0</v>
      </c>
      <c r="J269" s="81">
        <v>0</v>
      </c>
      <c r="K269" s="81">
        <v>0</v>
      </c>
      <c r="L269" s="81">
        <v>0</v>
      </c>
      <c r="M269" s="81">
        <v>0</v>
      </c>
      <c r="N269" s="81">
        <v>0</v>
      </c>
      <c r="O269" s="81">
        <v>0</v>
      </c>
      <c r="P269" s="81">
        <v>0</v>
      </c>
      <c r="Q269" s="81">
        <v>0</v>
      </c>
      <c r="R269" s="81">
        <v>0</v>
      </c>
      <c r="S269" s="81">
        <v>0</v>
      </c>
      <c r="T269" s="81">
        <v>0</v>
      </c>
      <c r="U269" s="81">
        <v>0</v>
      </c>
      <c r="V269" s="81">
        <v>0</v>
      </c>
      <c r="W269" s="81">
        <v>0</v>
      </c>
      <c r="X269" s="81">
        <v>0</v>
      </c>
      <c r="Y269" s="81">
        <v>0</v>
      </c>
      <c r="Z269" s="81">
        <v>0</v>
      </c>
      <c r="AA269" s="81">
        <v>0</v>
      </c>
      <c r="AB269" s="81">
        <v>0</v>
      </c>
      <c r="AC269" s="81">
        <v>0</v>
      </c>
      <c r="AD269" s="81">
        <v>0</v>
      </c>
      <c r="AE269" s="81">
        <v>0</v>
      </c>
      <c r="AF269" s="81">
        <v>0</v>
      </c>
      <c r="AG269" s="81">
        <v>0</v>
      </c>
      <c r="AH269" s="81">
        <v>0</v>
      </c>
      <c r="AI269" s="81">
        <v>0</v>
      </c>
      <c r="AJ269" s="81">
        <v>0</v>
      </c>
      <c r="AK269" s="81">
        <v>0</v>
      </c>
      <c r="AL269" s="81">
        <v>0</v>
      </c>
      <c r="AM269" s="81">
        <v>0</v>
      </c>
      <c r="AN269" s="81">
        <v>0</v>
      </c>
      <c r="AO269" s="81">
        <v>0</v>
      </c>
      <c r="AP269" s="81">
        <v>0</v>
      </c>
      <c r="AQ269" s="81">
        <v>0</v>
      </c>
      <c r="AR269" s="81">
        <v>0</v>
      </c>
      <c r="AS269" s="81">
        <v>0</v>
      </c>
      <c r="AT269" s="81">
        <v>0</v>
      </c>
      <c r="AU269" s="81"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0</v>
      </c>
      <c r="BA269" s="81">
        <v>0</v>
      </c>
      <c r="BB269" s="81">
        <v>0</v>
      </c>
      <c r="BC269" s="81">
        <v>0</v>
      </c>
      <c r="BD269" s="81">
        <v>0</v>
      </c>
      <c r="BE269" s="81">
        <v>0</v>
      </c>
      <c r="BF269" s="81">
        <v>0</v>
      </c>
      <c r="BG269" s="81">
        <v>0</v>
      </c>
      <c r="BH269" s="81">
        <v>0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0</v>
      </c>
      <c r="BY269" s="81">
        <v>0</v>
      </c>
      <c r="BZ269" s="81">
        <v>0</v>
      </c>
      <c r="CA269" s="81"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2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3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</row>
    <row r="270" spans="1:127" x14ac:dyDescent="0.25">
      <c r="A270" s="58" t="s">
        <v>1032</v>
      </c>
      <c r="B270" s="58" t="s">
        <v>1033</v>
      </c>
      <c r="C270" s="58" t="s">
        <v>1034</v>
      </c>
      <c r="D270" s="59">
        <v>12600</v>
      </c>
      <c r="E270" s="59" t="str">
        <f>VLOOKUP(C270,Data_PulledFromUniProt!$B$2:$E$782,4,FALSE)</f>
        <v>MEAPAQLLFLLLLWLPDTTGEIVLTQSPATLSLSPGERATLSCRASQSVSSYLAWYQQKPGQAPRLLIYDASNRATGIPARFSGSGSGTDFTLTISSLEPEDFAVYYCQQRSNWP</v>
      </c>
      <c r="F270" s="58">
        <v>4.84</v>
      </c>
      <c r="G270" s="81">
        <v>0</v>
      </c>
      <c r="H270" s="81">
        <v>0</v>
      </c>
      <c r="I270" s="81">
        <v>0</v>
      </c>
      <c r="J270" s="81">
        <v>0</v>
      </c>
      <c r="K270" s="81">
        <v>0</v>
      </c>
      <c r="L270" s="81">
        <v>0</v>
      </c>
      <c r="M270" s="81">
        <v>0</v>
      </c>
      <c r="N270" s="81">
        <v>0</v>
      </c>
      <c r="O270" s="81">
        <v>0</v>
      </c>
      <c r="P270" s="81">
        <v>0</v>
      </c>
      <c r="Q270" s="81">
        <v>0</v>
      </c>
      <c r="R270" s="81">
        <v>0</v>
      </c>
      <c r="S270" s="81">
        <v>0</v>
      </c>
      <c r="T270" s="81">
        <v>0</v>
      </c>
      <c r="U270" s="81">
        <v>0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1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1">
        <v>0</v>
      </c>
      <c r="AJ270" s="81">
        <v>0</v>
      </c>
      <c r="AK270" s="81">
        <v>0</v>
      </c>
      <c r="AL270" s="81">
        <v>0</v>
      </c>
      <c r="AM270" s="81">
        <v>0</v>
      </c>
      <c r="AN270" s="81">
        <v>0</v>
      </c>
      <c r="AO270" s="81">
        <v>0</v>
      </c>
      <c r="AP270" s="81">
        <v>0</v>
      </c>
      <c r="AQ270" s="81">
        <v>0</v>
      </c>
      <c r="AR270" s="81">
        <v>0</v>
      </c>
      <c r="AS270" s="81">
        <v>0</v>
      </c>
      <c r="AT270" s="81">
        <v>0</v>
      </c>
      <c r="AU270" s="81"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0</v>
      </c>
      <c r="BA270" s="81">
        <v>0</v>
      </c>
      <c r="BB270" s="81">
        <v>0</v>
      </c>
      <c r="BC270" s="81">
        <v>0</v>
      </c>
      <c r="BD270" s="81">
        <v>0</v>
      </c>
      <c r="BE270" s="81">
        <v>0</v>
      </c>
      <c r="BF270" s="81">
        <v>0</v>
      </c>
      <c r="BG270" s="81">
        <v>0</v>
      </c>
      <c r="BH270" s="81">
        <v>0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0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0</v>
      </c>
      <c r="BY270" s="81">
        <v>0</v>
      </c>
      <c r="BZ270" s="81">
        <v>0</v>
      </c>
      <c r="CA270" s="81"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0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2</v>
      </c>
      <c r="DQ270" s="81">
        <v>0</v>
      </c>
      <c r="DR270" s="81">
        <v>0</v>
      </c>
      <c r="DS270" s="81">
        <v>0</v>
      </c>
      <c r="DT270" s="81">
        <v>0</v>
      </c>
      <c r="DU270" s="81">
        <v>2</v>
      </c>
      <c r="DV270" s="81">
        <v>0</v>
      </c>
      <c r="DW270" s="81">
        <v>0</v>
      </c>
    </row>
    <row r="271" spans="1:127" x14ac:dyDescent="0.25">
      <c r="A271" s="58" t="s">
        <v>1035</v>
      </c>
      <c r="B271" s="58" t="s">
        <v>1036</v>
      </c>
      <c r="C271" s="58" t="s">
        <v>1037</v>
      </c>
      <c r="D271" s="59">
        <v>69400</v>
      </c>
      <c r="E271" s="59" t="str">
        <f>VLOOKUP(C271,Data_PulledFromUniProt!$B$2:$E$782,4,FALSE)</f>
        <v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v>
      </c>
      <c r="F271" s="58">
        <v>6.21</v>
      </c>
      <c r="G271" s="81">
        <v>0</v>
      </c>
      <c r="H271" s="81">
        <v>0</v>
      </c>
      <c r="I271" s="81">
        <v>0</v>
      </c>
      <c r="J271" s="81">
        <v>0</v>
      </c>
      <c r="K271" s="81">
        <v>0</v>
      </c>
      <c r="L271" s="81">
        <v>0</v>
      </c>
      <c r="M271" s="81">
        <v>0</v>
      </c>
      <c r="N271" s="81">
        <v>0</v>
      </c>
      <c r="O271" s="81">
        <v>0</v>
      </c>
      <c r="P271" s="81">
        <v>0</v>
      </c>
      <c r="Q271" s="81">
        <v>0</v>
      </c>
      <c r="R271" s="81">
        <v>0</v>
      </c>
      <c r="S271" s="81">
        <v>0</v>
      </c>
      <c r="T271" s="81">
        <v>0</v>
      </c>
      <c r="U271" s="81">
        <v>0</v>
      </c>
      <c r="V271" s="81">
        <v>0</v>
      </c>
      <c r="W271" s="81">
        <v>0</v>
      </c>
      <c r="X271" s="81">
        <v>0</v>
      </c>
      <c r="Y271" s="81">
        <v>0</v>
      </c>
      <c r="Z271" s="81">
        <v>0</v>
      </c>
      <c r="AA271" s="81">
        <v>0</v>
      </c>
      <c r="AB271" s="81">
        <v>0</v>
      </c>
      <c r="AC271" s="81">
        <v>0</v>
      </c>
      <c r="AD271" s="81">
        <v>0</v>
      </c>
      <c r="AE271" s="81">
        <v>0</v>
      </c>
      <c r="AF271" s="81">
        <v>0</v>
      </c>
      <c r="AG271" s="81">
        <v>0</v>
      </c>
      <c r="AH271" s="81">
        <v>0</v>
      </c>
      <c r="AI271" s="81">
        <v>0</v>
      </c>
      <c r="AJ271" s="81">
        <v>0</v>
      </c>
      <c r="AK271" s="81">
        <v>0</v>
      </c>
      <c r="AL271" s="81">
        <v>0</v>
      </c>
      <c r="AM271" s="81">
        <v>0</v>
      </c>
      <c r="AN271" s="81">
        <v>0</v>
      </c>
      <c r="AO271" s="81">
        <v>0</v>
      </c>
      <c r="AP271" s="81">
        <v>0</v>
      </c>
      <c r="AQ271" s="81">
        <v>0</v>
      </c>
      <c r="AR271" s="81">
        <v>0</v>
      </c>
      <c r="AS271" s="81">
        <v>0</v>
      </c>
      <c r="AT271" s="81">
        <v>0</v>
      </c>
      <c r="AU271" s="81">
        <v>0</v>
      </c>
      <c r="AV271" s="81">
        <v>0</v>
      </c>
      <c r="AW271" s="81">
        <v>0</v>
      </c>
      <c r="AX271" s="81">
        <v>0</v>
      </c>
      <c r="AY271" s="81">
        <v>0</v>
      </c>
      <c r="AZ271" s="81">
        <v>0</v>
      </c>
      <c r="BA271" s="81">
        <v>0</v>
      </c>
      <c r="BB271" s="81">
        <v>0</v>
      </c>
      <c r="BC271" s="81">
        <v>0</v>
      </c>
      <c r="BD271" s="81">
        <v>0</v>
      </c>
      <c r="BE271" s="81">
        <v>0</v>
      </c>
      <c r="BF271" s="81">
        <v>0</v>
      </c>
      <c r="BG271" s="81">
        <v>0</v>
      </c>
      <c r="BH271" s="81">
        <v>0</v>
      </c>
      <c r="BI271" s="81">
        <v>0</v>
      </c>
      <c r="BJ271" s="81">
        <v>0</v>
      </c>
      <c r="BK271" s="81">
        <v>0</v>
      </c>
      <c r="BL271" s="81">
        <v>0</v>
      </c>
      <c r="BM271" s="81">
        <v>0</v>
      </c>
      <c r="BN271" s="81">
        <v>0</v>
      </c>
      <c r="BO271" s="81">
        <v>0</v>
      </c>
      <c r="BP271" s="81">
        <v>0</v>
      </c>
      <c r="BQ271" s="81">
        <v>0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0</v>
      </c>
      <c r="BY271" s="81">
        <v>0</v>
      </c>
      <c r="BZ271" s="81">
        <v>0</v>
      </c>
      <c r="CA271" s="81"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0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0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1</v>
      </c>
      <c r="DF271" s="81">
        <v>0</v>
      </c>
      <c r="DG271" s="81">
        <v>0</v>
      </c>
      <c r="DH271" s="81">
        <v>0</v>
      </c>
      <c r="DI271" s="81">
        <v>0</v>
      </c>
      <c r="DJ271" s="81">
        <v>0</v>
      </c>
      <c r="DK271" s="81">
        <v>0</v>
      </c>
      <c r="DL271" s="81">
        <v>0</v>
      </c>
      <c r="DM271" s="81">
        <v>0</v>
      </c>
      <c r="DN271" s="81">
        <v>2</v>
      </c>
      <c r="DO271" s="81">
        <v>0</v>
      </c>
      <c r="DP271" s="81">
        <v>4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</row>
    <row r="272" spans="1:127" x14ac:dyDescent="0.25">
      <c r="A272" s="58" t="s">
        <v>1038</v>
      </c>
      <c r="B272" s="58" t="s">
        <v>1039</v>
      </c>
      <c r="C272" s="58" t="s">
        <v>1040</v>
      </c>
      <c r="D272" s="59">
        <v>227000</v>
      </c>
      <c r="E272" s="59" t="str">
        <f>VLOOKUP(C272,Data_PulledFromUniProt!$B$2:$E$782,4,FALSE)</f>
        <v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v>
      </c>
      <c r="F272" s="58">
        <v>5.5</v>
      </c>
      <c r="G272" s="81">
        <v>0</v>
      </c>
      <c r="H272" s="81">
        <v>0</v>
      </c>
      <c r="I272" s="81">
        <v>0</v>
      </c>
      <c r="J272" s="81">
        <v>0</v>
      </c>
      <c r="K272" s="81">
        <v>0</v>
      </c>
      <c r="L272" s="81">
        <v>0</v>
      </c>
      <c r="M272" s="81">
        <v>0</v>
      </c>
      <c r="N272" s="81">
        <v>0</v>
      </c>
      <c r="O272" s="81">
        <v>0</v>
      </c>
      <c r="P272" s="81">
        <v>0</v>
      </c>
      <c r="Q272" s="81">
        <v>0</v>
      </c>
      <c r="R272" s="81">
        <v>0</v>
      </c>
      <c r="S272" s="81">
        <v>0</v>
      </c>
      <c r="T272" s="81">
        <v>0</v>
      </c>
      <c r="U272" s="81">
        <v>0</v>
      </c>
      <c r="V272" s="81">
        <v>0</v>
      </c>
      <c r="W272" s="81">
        <v>0</v>
      </c>
      <c r="X272" s="81">
        <v>0</v>
      </c>
      <c r="Y272" s="81">
        <v>0</v>
      </c>
      <c r="Z272" s="81">
        <v>0</v>
      </c>
      <c r="AA272" s="81">
        <v>0</v>
      </c>
      <c r="AB272" s="81">
        <v>0</v>
      </c>
      <c r="AC272" s="81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1">
        <v>0</v>
      </c>
      <c r="AJ272" s="81">
        <v>0</v>
      </c>
      <c r="AK272" s="81">
        <v>0</v>
      </c>
      <c r="AL272" s="81">
        <v>0</v>
      </c>
      <c r="AM272" s="81">
        <v>0</v>
      </c>
      <c r="AN272" s="81">
        <v>0</v>
      </c>
      <c r="AO272" s="81">
        <v>0</v>
      </c>
      <c r="AP272" s="81">
        <v>0</v>
      </c>
      <c r="AQ272" s="81">
        <v>0</v>
      </c>
      <c r="AR272" s="81">
        <v>0</v>
      </c>
      <c r="AS272" s="81">
        <v>0</v>
      </c>
      <c r="AT272" s="81">
        <v>0</v>
      </c>
      <c r="AU272" s="81"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0</v>
      </c>
      <c r="BA272" s="81">
        <v>0</v>
      </c>
      <c r="BB272" s="81">
        <v>0</v>
      </c>
      <c r="BC272" s="81">
        <v>0</v>
      </c>
      <c r="BD272" s="81">
        <v>0</v>
      </c>
      <c r="BE272" s="81">
        <v>0</v>
      </c>
      <c r="BF272" s="81">
        <v>0</v>
      </c>
      <c r="BG272" s="81">
        <v>0</v>
      </c>
      <c r="BH272" s="81">
        <v>0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1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0</v>
      </c>
      <c r="BY272" s="81">
        <v>0</v>
      </c>
      <c r="BZ272" s="81">
        <v>0</v>
      </c>
      <c r="CA272" s="81"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1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1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0</v>
      </c>
      <c r="DJ272" s="81">
        <v>0</v>
      </c>
      <c r="DK272" s="81">
        <v>0</v>
      </c>
      <c r="DL272" s="81">
        <v>0</v>
      </c>
      <c r="DM272" s="81">
        <v>0</v>
      </c>
      <c r="DN272" s="81">
        <v>1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</row>
    <row r="273" spans="1:127" x14ac:dyDescent="0.25">
      <c r="A273" s="58" t="s">
        <v>1041</v>
      </c>
      <c r="B273" s="58" t="s">
        <v>1042</v>
      </c>
      <c r="C273" s="58" t="s">
        <v>1043</v>
      </c>
      <c r="D273" s="59">
        <v>94600</v>
      </c>
      <c r="E273" s="59" t="str">
        <f>VLOOKUP(C273,Data_PulledFromUniProt!$B$2:$E$782,4,FALSE)</f>
        <v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v>
      </c>
      <c r="F273" s="58">
        <v>4.82</v>
      </c>
      <c r="G273" s="81">
        <v>0</v>
      </c>
      <c r="H273" s="81">
        <v>0</v>
      </c>
      <c r="I273" s="81">
        <v>0</v>
      </c>
      <c r="J273" s="81">
        <v>0</v>
      </c>
      <c r="K273" s="81">
        <v>0</v>
      </c>
      <c r="L273" s="81">
        <v>0</v>
      </c>
      <c r="M273" s="81">
        <v>0</v>
      </c>
      <c r="N273" s="81">
        <v>0</v>
      </c>
      <c r="O273" s="81">
        <v>0</v>
      </c>
      <c r="P273" s="81">
        <v>0</v>
      </c>
      <c r="Q273" s="81">
        <v>0</v>
      </c>
      <c r="R273" s="81">
        <v>0</v>
      </c>
      <c r="S273" s="81">
        <v>0</v>
      </c>
      <c r="T273" s="81">
        <v>0</v>
      </c>
      <c r="U273" s="81">
        <v>0</v>
      </c>
      <c r="V273" s="81">
        <v>0</v>
      </c>
      <c r="W273" s="81">
        <v>0</v>
      </c>
      <c r="X273" s="81">
        <v>0</v>
      </c>
      <c r="Y273" s="81">
        <v>0</v>
      </c>
      <c r="Z273" s="81">
        <v>0</v>
      </c>
      <c r="AA273" s="81">
        <v>0</v>
      </c>
      <c r="AB273" s="81">
        <v>0</v>
      </c>
      <c r="AC273" s="81">
        <v>0</v>
      </c>
      <c r="AD273" s="81">
        <v>0</v>
      </c>
      <c r="AE273" s="81">
        <v>0</v>
      </c>
      <c r="AF273" s="81">
        <v>0</v>
      </c>
      <c r="AG273" s="81">
        <v>0</v>
      </c>
      <c r="AH273" s="81">
        <v>0</v>
      </c>
      <c r="AI273" s="81">
        <v>0</v>
      </c>
      <c r="AJ273" s="81">
        <v>0</v>
      </c>
      <c r="AK273" s="81">
        <v>0</v>
      </c>
      <c r="AL273" s="81">
        <v>0</v>
      </c>
      <c r="AM273" s="81">
        <v>0</v>
      </c>
      <c r="AN273" s="81">
        <v>0</v>
      </c>
      <c r="AO273" s="81">
        <v>0</v>
      </c>
      <c r="AP273" s="81">
        <v>0</v>
      </c>
      <c r="AQ273" s="81">
        <v>3</v>
      </c>
      <c r="AR273" s="81">
        <v>0</v>
      </c>
      <c r="AS273" s="81">
        <v>0</v>
      </c>
      <c r="AT273" s="81">
        <v>0</v>
      </c>
      <c r="AU273" s="81"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0</v>
      </c>
      <c r="BA273" s="81">
        <v>0</v>
      </c>
      <c r="BB273" s="81">
        <v>0</v>
      </c>
      <c r="BC273" s="81">
        <v>0</v>
      </c>
      <c r="BD273" s="81">
        <v>0</v>
      </c>
      <c r="BE273" s="81">
        <v>0</v>
      </c>
      <c r="BF273" s="81">
        <v>0</v>
      </c>
      <c r="BG273" s="81">
        <v>4</v>
      </c>
      <c r="BH273" s="81">
        <v>0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0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0</v>
      </c>
      <c r="BY273" s="81">
        <v>0</v>
      </c>
      <c r="BZ273" s="81">
        <v>0</v>
      </c>
      <c r="CA273" s="81"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0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2</v>
      </c>
      <c r="DT273" s="81">
        <v>0</v>
      </c>
      <c r="DU273" s="81">
        <v>6</v>
      </c>
      <c r="DV273" s="81">
        <v>0</v>
      </c>
      <c r="DW273" s="81">
        <v>0</v>
      </c>
    </row>
    <row r="274" spans="1:127" x14ac:dyDescent="0.25">
      <c r="A274" s="58" t="s">
        <v>1044</v>
      </c>
      <c r="B274" s="58" t="s">
        <v>1045</v>
      </c>
      <c r="C274" s="58" t="s">
        <v>1046</v>
      </c>
      <c r="D274" s="59">
        <v>48100</v>
      </c>
      <c r="E274" s="59" t="str">
        <f>VLOOKUP(C274,Data_PulledFromUniProt!$B$2:$E$782,4,FALSE)</f>
        <v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v>
      </c>
      <c r="F274" s="58">
        <v>4.29</v>
      </c>
      <c r="G274" s="81">
        <v>0</v>
      </c>
      <c r="H274" s="81">
        <v>0</v>
      </c>
      <c r="I274" s="81">
        <v>0</v>
      </c>
      <c r="J274" s="81">
        <v>0</v>
      </c>
      <c r="K274" s="81">
        <v>0</v>
      </c>
      <c r="L274" s="81">
        <v>0</v>
      </c>
      <c r="M274" s="81">
        <v>0</v>
      </c>
      <c r="N274" s="81">
        <v>0</v>
      </c>
      <c r="O274" s="81">
        <v>0</v>
      </c>
      <c r="P274" s="81">
        <v>0</v>
      </c>
      <c r="Q274" s="81">
        <v>0</v>
      </c>
      <c r="R274" s="81">
        <v>0</v>
      </c>
      <c r="S274" s="81">
        <v>0</v>
      </c>
      <c r="T274" s="81">
        <v>0</v>
      </c>
      <c r="U274" s="81">
        <v>0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0</v>
      </c>
      <c r="AC274" s="81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1">
        <v>0</v>
      </c>
      <c r="AJ274" s="81">
        <v>0</v>
      </c>
      <c r="AK274" s="81">
        <v>0</v>
      </c>
      <c r="AL274" s="81">
        <v>0</v>
      </c>
      <c r="AM274" s="81">
        <v>0</v>
      </c>
      <c r="AN274" s="81">
        <v>0</v>
      </c>
      <c r="AO274" s="81">
        <v>0</v>
      </c>
      <c r="AP274" s="81">
        <v>0</v>
      </c>
      <c r="AQ274" s="81">
        <v>0</v>
      </c>
      <c r="AR274" s="81">
        <v>0</v>
      </c>
      <c r="AS274" s="81">
        <v>0</v>
      </c>
      <c r="AT274" s="81">
        <v>0</v>
      </c>
      <c r="AU274" s="81"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0</v>
      </c>
      <c r="BA274" s="81">
        <v>0</v>
      </c>
      <c r="BB274" s="81">
        <v>0</v>
      </c>
      <c r="BC274" s="81">
        <v>0</v>
      </c>
      <c r="BD274" s="81">
        <v>14</v>
      </c>
      <c r="BE274" s="81">
        <v>0</v>
      </c>
      <c r="BF274" s="81">
        <v>0</v>
      </c>
      <c r="BG274" s="81">
        <v>11</v>
      </c>
      <c r="BH274" s="81">
        <v>0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0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0</v>
      </c>
      <c r="BY274" s="81">
        <v>0</v>
      </c>
      <c r="BZ274" s="81">
        <v>0</v>
      </c>
      <c r="CA274" s="81"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0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18</v>
      </c>
      <c r="DV274" s="81">
        <v>0</v>
      </c>
      <c r="DW274" s="81">
        <v>0</v>
      </c>
    </row>
    <row r="275" spans="1:127" x14ac:dyDescent="0.25">
      <c r="A275" s="58" t="s">
        <v>1047</v>
      </c>
      <c r="B275" s="58" t="s">
        <v>1048</v>
      </c>
      <c r="C275" s="58" t="s">
        <v>1049</v>
      </c>
      <c r="D275" s="58">
        <v>25851</v>
      </c>
      <c r="E275" s="59" t="str">
        <f>VLOOKUP(C275,Data_PulledFromUniProt!$B$2:$E$782,4,FALSE)</f>
        <v>MLALLCSCLLLAAGASDAWTGEDSAEPNSDSAEWIRDMYAKVTEIWQEVMQRRDDDGALHAACQVQPSATLDAAQPRVTGVVLFRQLAPRAKLDAFFALEGFPTEPNSSSRAIHVHQFGDLSQGCESTGPHYNPLAVPHPQHPGDFGNFAVRDGSLWRYRAGLAASLAGPHSIVGRAVVVHAGEDDLGRGGNQASVENGNAGRRLACCVVGVCGPGLWERQAREHSERKKRRRESECKAA</v>
      </c>
      <c r="F275" s="58">
        <v>6.39</v>
      </c>
      <c r="G275" s="81">
        <v>0</v>
      </c>
      <c r="H275" s="81">
        <v>0</v>
      </c>
      <c r="I275" s="81">
        <v>0</v>
      </c>
      <c r="J275" s="81">
        <v>0</v>
      </c>
      <c r="K275" s="81">
        <v>0</v>
      </c>
      <c r="L275" s="81">
        <v>0</v>
      </c>
      <c r="M275" s="81">
        <v>0</v>
      </c>
      <c r="N275" s="81">
        <v>0</v>
      </c>
      <c r="O275" s="81">
        <v>0</v>
      </c>
      <c r="P275" s="81">
        <v>0</v>
      </c>
      <c r="Q275" s="81">
        <v>0</v>
      </c>
      <c r="R275" s="81">
        <v>0</v>
      </c>
      <c r="S275" s="81">
        <v>0</v>
      </c>
      <c r="T275" s="81">
        <v>0</v>
      </c>
      <c r="U275" s="81">
        <v>0</v>
      </c>
      <c r="V275" s="81">
        <v>0</v>
      </c>
      <c r="W275" s="81">
        <v>0</v>
      </c>
      <c r="X275" s="81">
        <v>0</v>
      </c>
      <c r="Y275" s="81">
        <v>0</v>
      </c>
      <c r="Z275" s="81">
        <v>0</v>
      </c>
      <c r="AA275" s="81">
        <v>0</v>
      </c>
      <c r="AB275" s="81">
        <v>0</v>
      </c>
      <c r="AC275" s="81">
        <v>0</v>
      </c>
      <c r="AD275" s="81">
        <v>0</v>
      </c>
      <c r="AE275" s="81">
        <v>0</v>
      </c>
      <c r="AF275" s="81">
        <v>0</v>
      </c>
      <c r="AG275" s="81">
        <v>0</v>
      </c>
      <c r="AH275" s="81">
        <v>0</v>
      </c>
      <c r="AI275" s="81">
        <v>0</v>
      </c>
      <c r="AJ275" s="81">
        <v>0</v>
      </c>
      <c r="AK275" s="81">
        <v>0</v>
      </c>
      <c r="AL275" s="81">
        <v>0</v>
      </c>
      <c r="AM275" s="81">
        <v>0</v>
      </c>
      <c r="AN275" s="81">
        <v>0</v>
      </c>
      <c r="AO275" s="81">
        <v>0</v>
      </c>
      <c r="AP275" s="81">
        <v>0</v>
      </c>
      <c r="AQ275" s="81">
        <v>0</v>
      </c>
      <c r="AR275" s="81">
        <v>0</v>
      </c>
      <c r="AS275" s="81">
        <v>0</v>
      </c>
      <c r="AT275" s="81">
        <v>0</v>
      </c>
      <c r="AU275" s="81"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0</v>
      </c>
      <c r="BA275" s="81">
        <v>0</v>
      </c>
      <c r="BB275" s="81">
        <v>3</v>
      </c>
      <c r="BC275" s="81">
        <v>0</v>
      </c>
      <c r="BD275" s="81">
        <v>0</v>
      </c>
      <c r="BE275" s="81">
        <v>0</v>
      </c>
      <c r="BF275" s="81">
        <v>0</v>
      </c>
      <c r="BG275" s="81">
        <v>2.5</v>
      </c>
      <c r="BH275" s="81">
        <v>0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0</v>
      </c>
      <c r="BY275" s="81">
        <v>0</v>
      </c>
      <c r="BZ275" s="81">
        <v>0</v>
      </c>
      <c r="CA275" s="81">
        <v>0</v>
      </c>
      <c r="CB275" s="81">
        <v>0</v>
      </c>
      <c r="CC275" s="81">
        <v>0</v>
      </c>
      <c r="CD275" s="81">
        <v>0</v>
      </c>
      <c r="CE275" s="81">
        <v>0</v>
      </c>
      <c r="CF275" s="81">
        <v>1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0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0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0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4</v>
      </c>
      <c r="DV275" s="81">
        <v>0</v>
      </c>
      <c r="DW275" s="81">
        <v>0</v>
      </c>
    </row>
    <row r="276" spans="1:127" x14ac:dyDescent="0.25">
      <c r="A276" s="58" t="s">
        <v>1050</v>
      </c>
      <c r="B276" s="58" t="s">
        <v>1051</v>
      </c>
      <c r="C276" s="58" t="s">
        <v>1052</v>
      </c>
      <c r="D276" s="59">
        <v>46000</v>
      </c>
      <c r="E276" s="59" t="str">
        <f>VLOOKUP(C276,Data_PulledFromUniProt!$B$2:$E$782,4,FALSE)</f>
        <v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v>
      </c>
      <c r="F276" s="58">
        <v>6.39</v>
      </c>
      <c r="G276" s="81">
        <v>0</v>
      </c>
      <c r="H276" s="81">
        <v>0</v>
      </c>
      <c r="I276" s="81">
        <v>0</v>
      </c>
      <c r="J276" s="81">
        <v>0</v>
      </c>
      <c r="K276" s="81">
        <v>1</v>
      </c>
      <c r="L276" s="81">
        <v>0</v>
      </c>
      <c r="M276" s="81">
        <v>0</v>
      </c>
      <c r="N276" s="81">
        <v>0</v>
      </c>
      <c r="O276" s="81">
        <v>0</v>
      </c>
      <c r="P276" s="81">
        <v>0</v>
      </c>
      <c r="Q276" s="81">
        <v>0</v>
      </c>
      <c r="R276" s="81">
        <v>0</v>
      </c>
      <c r="S276" s="81">
        <v>1</v>
      </c>
      <c r="T276" s="81">
        <v>0</v>
      </c>
      <c r="U276" s="81">
        <v>0</v>
      </c>
      <c r="V276" s="81">
        <v>0</v>
      </c>
      <c r="W276" s="81">
        <v>0</v>
      </c>
      <c r="X276" s="81">
        <v>0</v>
      </c>
      <c r="Y276" s="81">
        <v>0</v>
      </c>
      <c r="Z276" s="81">
        <v>0</v>
      </c>
      <c r="AA276" s="81">
        <v>0</v>
      </c>
      <c r="AB276" s="81">
        <v>0</v>
      </c>
      <c r="AC276" s="81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1">
        <v>0</v>
      </c>
      <c r="AJ276" s="81">
        <v>0</v>
      </c>
      <c r="AK276" s="81">
        <v>0</v>
      </c>
      <c r="AL276" s="81">
        <v>0</v>
      </c>
      <c r="AM276" s="81">
        <v>0</v>
      </c>
      <c r="AN276" s="81">
        <v>0</v>
      </c>
      <c r="AO276" s="81">
        <v>0</v>
      </c>
      <c r="AP276" s="81">
        <v>0</v>
      </c>
      <c r="AQ276" s="81">
        <v>0</v>
      </c>
      <c r="AR276" s="81">
        <v>0</v>
      </c>
      <c r="AS276" s="81">
        <v>0</v>
      </c>
      <c r="AT276" s="81">
        <v>0</v>
      </c>
      <c r="AU276" s="81">
        <v>0</v>
      </c>
      <c r="AV276" s="81">
        <v>0</v>
      </c>
      <c r="AW276" s="81">
        <v>0</v>
      </c>
      <c r="AX276" s="81">
        <v>0</v>
      </c>
      <c r="AY276" s="81">
        <v>0</v>
      </c>
      <c r="AZ276" s="81">
        <v>0</v>
      </c>
      <c r="BA276" s="81">
        <v>0</v>
      </c>
      <c r="BB276" s="81">
        <v>1</v>
      </c>
      <c r="BC276" s="81">
        <v>0</v>
      </c>
      <c r="BD276" s="81">
        <v>0</v>
      </c>
      <c r="BE276" s="81">
        <v>0</v>
      </c>
      <c r="BF276" s="81">
        <v>0</v>
      </c>
      <c r="BG276" s="81">
        <v>0</v>
      </c>
      <c r="BH276" s="81">
        <v>0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2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0</v>
      </c>
      <c r="BY276" s="81">
        <v>0</v>
      </c>
      <c r="BZ276" s="81">
        <v>0</v>
      </c>
      <c r="CA276" s="81"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0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0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2</v>
      </c>
      <c r="DV276" s="81">
        <v>0</v>
      </c>
      <c r="DW276" s="81">
        <v>0</v>
      </c>
    </row>
    <row r="277" spans="1:127" x14ac:dyDescent="0.25">
      <c r="A277" s="58" t="s">
        <v>1053</v>
      </c>
      <c r="B277" s="58" t="s">
        <v>1054</v>
      </c>
      <c r="C277" s="58" t="s">
        <v>1055</v>
      </c>
      <c r="D277" s="59">
        <v>82600</v>
      </c>
      <c r="E277" s="59" t="str">
        <f>VLOOKUP(C277,Data_PulledFromUniProt!$B$2:$E$782,4,FALSE)</f>
        <v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v>
      </c>
      <c r="F277" s="58">
        <v>9.4700000000000006</v>
      </c>
      <c r="G277" s="81">
        <v>0</v>
      </c>
      <c r="H277" s="81">
        <v>0</v>
      </c>
      <c r="I277" s="81">
        <v>0</v>
      </c>
      <c r="J277" s="81">
        <v>0</v>
      </c>
      <c r="K277" s="81">
        <v>0</v>
      </c>
      <c r="L277" s="81">
        <v>0</v>
      </c>
      <c r="M277" s="81">
        <v>0</v>
      </c>
      <c r="N277" s="81">
        <v>2</v>
      </c>
      <c r="O277" s="81">
        <v>0</v>
      </c>
      <c r="P277" s="81">
        <v>0</v>
      </c>
      <c r="Q277" s="81">
        <v>0</v>
      </c>
      <c r="R277" s="81">
        <v>0</v>
      </c>
      <c r="S277" s="81">
        <v>0</v>
      </c>
      <c r="T277" s="81">
        <v>0</v>
      </c>
      <c r="U277" s="81">
        <v>0</v>
      </c>
      <c r="V277" s="81">
        <v>0</v>
      </c>
      <c r="W277" s="81">
        <v>0</v>
      </c>
      <c r="X277" s="81">
        <v>0</v>
      </c>
      <c r="Y277" s="81">
        <v>0</v>
      </c>
      <c r="Z277" s="81">
        <v>0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0</v>
      </c>
      <c r="AG277" s="81">
        <v>0</v>
      </c>
      <c r="AH277" s="81">
        <v>0</v>
      </c>
      <c r="AI277" s="81">
        <v>0</v>
      </c>
      <c r="AJ277" s="81">
        <v>0</v>
      </c>
      <c r="AK277" s="81">
        <v>0</v>
      </c>
      <c r="AL277" s="81">
        <v>0</v>
      </c>
      <c r="AM277" s="81">
        <v>0</v>
      </c>
      <c r="AN277" s="81">
        <v>0</v>
      </c>
      <c r="AO277" s="81">
        <v>0</v>
      </c>
      <c r="AP277" s="81">
        <v>0</v>
      </c>
      <c r="AQ277" s="81">
        <v>0</v>
      </c>
      <c r="AR277" s="81">
        <v>0</v>
      </c>
      <c r="AS277" s="81">
        <v>2</v>
      </c>
      <c r="AT277" s="81">
        <v>0</v>
      </c>
      <c r="AU277" s="81"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0</v>
      </c>
      <c r="BA277" s="81">
        <v>0</v>
      </c>
      <c r="BB277" s="81">
        <v>0</v>
      </c>
      <c r="BC277" s="81">
        <v>0</v>
      </c>
      <c r="BD277" s="81">
        <v>0</v>
      </c>
      <c r="BE277" s="81">
        <v>0</v>
      </c>
      <c r="BF277" s="81">
        <v>0</v>
      </c>
      <c r="BG277" s="81">
        <v>0</v>
      </c>
      <c r="BH277" s="81">
        <v>0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0</v>
      </c>
      <c r="BY277" s="81">
        <v>0</v>
      </c>
      <c r="BZ277" s="81">
        <v>0</v>
      </c>
      <c r="CA277" s="81"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0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</row>
    <row r="278" spans="1:127" x14ac:dyDescent="0.25">
      <c r="A278" s="58" t="s">
        <v>1056</v>
      </c>
      <c r="B278" s="58" t="s">
        <v>1057</v>
      </c>
      <c r="C278" s="58" t="s">
        <v>1058</v>
      </c>
      <c r="D278" s="59">
        <v>14100</v>
      </c>
      <c r="E278" s="59" t="e">
        <f>VLOOKUP(C278,Data_PulledFromUniProt!$B$2:$E$782,4,FALSE)</f>
        <v>#N/A</v>
      </c>
      <c r="F278" s="58">
        <v>7</v>
      </c>
      <c r="G278" s="81">
        <v>0</v>
      </c>
      <c r="H278" s="81">
        <v>0</v>
      </c>
      <c r="I278" s="81">
        <v>0</v>
      </c>
      <c r="J278" s="81">
        <v>0</v>
      </c>
      <c r="K278" s="81">
        <v>0</v>
      </c>
      <c r="L278" s="81">
        <v>0</v>
      </c>
      <c r="M278" s="81">
        <v>0</v>
      </c>
      <c r="N278" s="81">
        <v>0</v>
      </c>
      <c r="O278" s="81">
        <v>0</v>
      </c>
      <c r="P278" s="81">
        <v>0</v>
      </c>
      <c r="Q278" s="81">
        <v>0</v>
      </c>
      <c r="R278" s="81">
        <v>0</v>
      </c>
      <c r="S278" s="81">
        <v>0</v>
      </c>
      <c r="T278" s="81">
        <v>0</v>
      </c>
      <c r="U278" s="81">
        <v>0</v>
      </c>
      <c r="V278" s="81">
        <v>0</v>
      </c>
      <c r="W278" s="81">
        <v>0</v>
      </c>
      <c r="X278" s="81">
        <v>0</v>
      </c>
      <c r="Y278" s="81">
        <v>0</v>
      </c>
      <c r="Z278" s="81">
        <v>0</v>
      </c>
      <c r="AA278" s="81">
        <v>0</v>
      </c>
      <c r="AB278" s="81">
        <v>0</v>
      </c>
      <c r="AC278" s="81">
        <v>0</v>
      </c>
      <c r="AD278" s="81">
        <v>0</v>
      </c>
      <c r="AE278" s="81">
        <v>0</v>
      </c>
      <c r="AF278" s="81">
        <v>0</v>
      </c>
      <c r="AG278" s="81">
        <v>0</v>
      </c>
      <c r="AH278" s="81">
        <v>0</v>
      </c>
      <c r="AI278" s="81">
        <v>0</v>
      </c>
      <c r="AJ278" s="81">
        <v>0</v>
      </c>
      <c r="AK278" s="81">
        <v>0</v>
      </c>
      <c r="AL278" s="81">
        <v>0</v>
      </c>
      <c r="AM278" s="81">
        <v>0</v>
      </c>
      <c r="AN278" s="81">
        <v>0</v>
      </c>
      <c r="AO278" s="81">
        <v>0</v>
      </c>
      <c r="AP278" s="81">
        <v>0</v>
      </c>
      <c r="AQ278" s="81">
        <v>0</v>
      </c>
      <c r="AR278" s="81">
        <v>0</v>
      </c>
      <c r="AS278" s="81">
        <v>0</v>
      </c>
      <c r="AT278" s="81">
        <v>0</v>
      </c>
      <c r="AU278" s="81">
        <v>0</v>
      </c>
      <c r="AV278" s="81">
        <v>0</v>
      </c>
      <c r="AW278" s="81">
        <v>0</v>
      </c>
      <c r="AX278" s="81">
        <v>0</v>
      </c>
      <c r="AY278" s="81">
        <v>0</v>
      </c>
      <c r="AZ278" s="81">
        <v>0</v>
      </c>
      <c r="BA278" s="81">
        <v>0</v>
      </c>
      <c r="BB278" s="81">
        <v>0</v>
      </c>
      <c r="BC278" s="81">
        <v>0</v>
      </c>
      <c r="BD278" s="81">
        <v>0</v>
      </c>
      <c r="BE278" s="81">
        <v>0</v>
      </c>
      <c r="BF278" s="81">
        <v>0</v>
      </c>
      <c r="BG278" s="81">
        <v>0</v>
      </c>
      <c r="BH278" s="81">
        <v>1</v>
      </c>
      <c r="BI278" s="81">
        <v>0</v>
      </c>
      <c r="BJ278" s="81">
        <v>0</v>
      </c>
      <c r="BK278" s="81">
        <v>0</v>
      </c>
      <c r="BL278" s="81">
        <v>0</v>
      </c>
      <c r="BM278" s="81">
        <v>0</v>
      </c>
      <c r="BN278" s="81">
        <v>0</v>
      </c>
      <c r="BO278" s="81">
        <v>0</v>
      </c>
      <c r="BP278" s="81">
        <v>0</v>
      </c>
      <c r="BQ278" s="81">
        <v>0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0</v>
      </c>
      <c r="BY278" s="81">
        <v>0</v>
      </c>
      <c r="BZ278" s="81">
        <v>0</v>
      </c>
      <c r="CA278" s="81"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0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0</v>
      </c>
      <c r="CR278" s="81">
        <v>0</v>
      </c>
      <c r="CS278" s="81">
        <v>0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0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0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</row>
    <row r="279" spans="1:127" x14ac:dyDescent="0.25">
      <c r="A279" s="58" t="s">
        <v>1059</v>
      </c>
      <c r="B279" s="58" t="s">
        <v>1060</v>
      </c>
      <c r="C279" s="58" t="s">
        <v>1061</v>
      </c>
      <c r="D279" s="59">
        <v>83300</v>
      </c>
      <c r="E279" s="59" t="str">
        <f>VLOOKUP(C279,Data_PulledFromUniProt!$B$2:$E$782,4,FALSE)</f>
        <v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v>
      </c>
      <c r="F279" s="58">
        <v>5.69</v>
      </c>
      <c r="G279" s="81">
        <v>0</v>
      </c>
      <c r="H279" s="81">
        <v>0</v>
      </c>
      <c r="I279" s="81">
        <v>0</v>
      </c>
      <c r="J279" s="81">
        <v>0</v>
      </c>
      <c r="K279" s="81">
        <v>0</v>
      </c>
      <c r="L279" s="81">
        <v>0</v>
      </c>
      <c r="M279" s="81">
        <v>0</v>
      </c>
      <c r="N279" s="81">
        <v>0</v>
      </c>
      <c r="O279" s="81">
        <v>0</v>
      </c>
      <c r="P279" s="81">
        <v>0</v>
      </c>
      <c r="Q279" s="81">
        <v>0</v>
      </c>
      <c r="R279" s="81">
        <v>0</v>
      </c>
      <c r="S279" s="81">
        <v>0</v>
      </c>
      <c r="T279" s="81">
        <v>0</v>
      </c>
      <c r="U279" s="81">
        <v>0</v>
      </c>
      <c r="V279" s="81">
        <v>0</v>
      </c>
      <c r="W279" s="81">
        <v>0</v>
      </c>
      <c r="X279" s="81">
        <v>0</v>
      </c>
      <c r="Y279" s="81">
        <v>0</v>
      </c>
      <c r="Z279" s="81">
        <v>0</v>
      </c>
      <c r="AA279" s="81">
        <v>0</v>
      </c>
      <c r="AB279" s="81">
        <v>0</v>
      </c>
      <c r="AC279" s="81">
        <v>0</v>
      </c>
      <c r="AD279" s="81">
        <v>0</v>
      </c>
      <c r="AE279" s="81">
        <v>0</v>
      </c>
      <c r="AF279" s="81">
        <v>0</v>
      </c>
      <c r="AG279" s="81">
        <v>0</v>
      </c>
      <c r="AH279" s="81">
        <v>0</v>
      </c>
      <c r="AI279" s="81">
        <v>0</v>
      </c>
      <c r="AJ279" s="81">
        <v>0</v>
      </c>
      <c r="AK279" s="81">
        <v>0</v>
      </c>
      <c r="AL279" s="81">
        <v>14</v>
      </c>
      <c r="AM279" s="81">
        <v>0</v>
      </c>
      <c r="AN279" s="81">
        <v>0</v>
      </c>
      <c r="AO279" s="81">
        <v>0</v>
      </c>
      <c r="AP279" s="81">
        <v>0</v>
      </c>
      <c r="AQ279" s="81">
        <v>0</v>
      </c>
      <c r="AR279" s="81">
        <v>0</v>
      </c>
      <c r="AS279" s="81">
        <v>0</v>
      </c>
      <c r="AT279" s="81">
        <v>0</v>
      </c>
      <c r="AU279" s="81">
        <v>0</v>
      </c>
      <c r="AV279" s="81">
        <v>0</v>
      </c>
      <c r="AW279" s="81">
        <v>0</v>
      </c>
      <c r="AX279" s="81">
        <v>0</v>
      </c>
      <c r="AY279" s="81">
        <v>0</v>
      </c>
      <c r="AZ279" s="81">
        <v>0</v>
      </c>
      <c r="BA279" s="81">
        <v>0</v>
      </c>
      <c r="BB279" s="81">
        <v>0</v>
      </c>
      <c r="BC279" s="81">
        <v>0</v>
      </c>
      <c r="BD279" s="81">
        <v>0</v>
      </c>
      <c r="BE279" s="81">
        <v>0</v>
      </c>
      <c r="BF279" s="81">
        <v>0</v>
      </c>
      <c r="BG279" s="81">
        <v>0</v>
      </c>
      <c r="BH279" s="81">
        <v>0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0</v>
      </c>
      <c r="BR279" s="81">
        <v>0</v>
      </c>
      <c r="BS279" s="81">
        <v>0</v>
      </c>
      <c r="BT279" s="81">
        <v>0</v>
      </c>
      <c r="BU279" s="81">
        <v>0</v>
      </c>
      <c r="BV279" s="81">
        <v>0</v>
      </c>
      <c r="BW279" s="81">
        <v>0</v>
      </c>
      <c r="BX279" s="81">
        <v>0</v>
      </c>
      <c r="BY279" s="81">
        <v>0</v>
      </c>
      <c r="BZ279" s="81">
        <v>0</v>
      </c>
      <c r="CA279" s="81"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0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0</v>
      </c>
      <c r="DJ279" s="81">
        <v>0</v>
      </c>
      <c r="DK279" s="81">
        <v>0</v>
      </c>
      <c r="DL279" s="81">
        <v>0</v>
      </c>
      <c r="DM279" s="81">
        <v>0</v>
      </c>
      <c r="DN279" s="81">
        <v>0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</row>
    <row r="280" spans="1:127" x14ac:dyDescent="0.25">
      <c r="A280" s="58" t="s">
        <v>1062</v>
      </c>
      <c r="B280" s="58" t="s">
        <v>1063</v>
      </c>
      <c r="C280" s="58" t="s">
        <v>1064</v>
      </c>
      <c r="D280" s="59">
        <v>11800</v>
      </c>
      <c r="E280" s="59" t="e">
        <f>VLOOKUP(C280,Data_PulledFromUniProt!$B$2:$E$782,4,FALSE)</f>
        <v>#N/A</v>
      </c>
      <c r="F280" s="58">
        <v>9.58</v>
      </c>
      <c r="G280" s="81">
        <v>0</v>
      </c>
      <c r="H280" s="81">
        <v>0</v>
      </c>
      <c r="I280" s="81">
        <v>0</v>
      </c>
      <c r="J280" s="81">
        <v>0</v>
      </c>
      <c r="K280" s="81">
        <v>0</v>
      </c>
      <c r="L280" s="81">
        <v>0</v>
      </c>
      <c r="M280" s="81">
        <v>0</v>
      </c>
      <c r="N280" s="81">
        <v>0</v>
      </c>
      <c r="O280" s="81">
        <v>0</v>
      </c>
      <c r="P280" s="81">
        <v>0</v>
      </c>
      <c r="Q280" s="81">
        <v>0</v>
      </c>
      <c r="R280" s="81">
        <v>0</v>
      </c>
      <c r="S280" s="81">
        <v>0</v>
      </c>
      <c r="T280" s="81">
        <v>0</v>
      </c>
      <c r="U280" s="81">
        <v>0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1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1">
        <v>0</v>
      </c>
      <c r="AJ280" s="81">
        <v>0</v>
      </c>
      <c r="AK280" s="81">
        <v>0</v>
      </c>
      <c r="AL280" s="81">
        <v>0</v>
      </c>
      <c r="AM280" s="81">
        <v>0</v>
      </c>
      <c r="AN280" s="81">
        <v>0</v>
      </c>
      <c r="AO280" s="81">
        <v>0</v>
      </c>
      <c r="AP280" s="81">
        <v>0</v>
      </c>
      <c r="AQ280" s="81">
        <v>0</v>
      </c>
      <c r="AR280" s="81">
        <v>0</v>
      </c>
      <c r="AS280" s="81">
        <v>0</v>
      </c>
      <c r="AT280" s="81">
        <v>0</v>
      </c>
      <c r="AU280" s="81"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3</v>
      </c>
      <c r="BA280" s="81">
        <v>0</v>
      </c>
      <c r="BB280" s="81">
        <v>0</v>
      </c>
      <c r="BC280" s="81">
        <v>0</v>
      </c>
      <c r="BD280" s="81">
        <v>0</v>
      </c>
      <c r="BE280" s="81">
        <v>0</v>
      </c>
      <c r="BF280" s="81">
        <v>0</v>
      </c>
      <c r="BG280" s="81">
        <v>0</v>
      </c>
      <c r="BH280" s="81">
        <v>2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0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0</v>
      </c>
      <c r="BY280" s="81">
        <v>0</v>
      </c>
      <c r="BZ280" s="81">
        <v>0</v>
      </c>
      <c r="CA280" s="81"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0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4</v>
      </c>
      <c r="DB280" s="81">
        <v>0</v>
      </c>
      <c r="DC280" s="81">
        <v>0</v>
      </c>
      <c r="DD280" s="81">
        <v>4</v>
      </c>
      <c r="DE280" s="81">
        <v>0</v>
      </c>
      <c r="DF280" s="81">
        <v>0</v>
      </c>
      <c r="DG280" s="81">
        <v>0</v>
      </c>
      <c r="DH280" s="81">
        <v>0</v>
      </c>
      <c r="DI280" s="81">
        <v>0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</row>
    <row r="281" spans="1:127" x14ac:dyDescent="0.25">
      <c r="A281" s="58" t="s">
        <v>1065</v>
      </c>
      <c r="B281" s="58" t="s">
        <v>1066</v>
      </c>
      <c r="C281" s="58" t="s">
        <v>1067</v>
      </c>
      <c r="D281" s="59">
        <v>185000</v>
      </c>
      <c r="E281" s="59" t="str">
        <f>VLOOKUP(C281,Data_PulledFromUniProt!$B$2:$E$782,4,FALSE)</f>
        <v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v>
      </c>
      <c r="F281" s="58">
        <v>5.82</v>
      </c>
      <c r="G281" s="81">
        <v>0</v>
      </c>
      <c r="H281" s="81">
        <v>0</v>
      </c>
      <c r="I281" s="81">
        <v>0</v>
      </c>
      <c r="J281" s="81">
        <v>0</v>
      </c>
      <c r="K281" s="81">
        <v>0</v>
      </c>
      <c r="L281" s="81">
        <v>0</v>
      </c>
      <c r="M281" s="81">
        <v>0</v>
      </c>
      <c r="N281" s="81">
        <v>0</v>
      </c>
      <c r="O281" s="81">
        <v>0</v>
      </c>
      <c r="P281" s="81">
        <v>0</v>
      </c>
      <c r="Q281" s="81">
        <v>0</v>
      </c>
      <c r="R281" s="81">
        <v>0</v>
      </c>
      <c r="S281" s="81">
        <v>0</v>
      </c>
      <c r="T281" s="81">
        <v>0</v>
      </c>
      <c r="U281" s="81">
        <v>0</v>
      </c>
      <c r="V281" s="81">
        <v>0</v>
      </c>
      <c r="W281" s="81">
        <v>0</v>
      </c>
      <c r="X281" s="81">
        <v>0</v>
      </c>
      <c r="Y281" s="81">
        <v>0</v>
      </c>
      <c r="Z281" s="81">
        <v>0</v>
      </c>
      <c r="AA281" s="81">
        <v>0</v>
      </c>
      <c r="AB281" s="81">
        <v>0</v>
      </c>
      <c r="AC281" s="81">
        <v>0</v>
      </c>
      <c r="AD281" s="81">
        <v>0</v>
      </c>
      <c r="AE281" s="81">
        <v>0</v>
      </c>
      <c r="AF281" s="81">
        <v>0</v>
      </c>
      <c r="AG281" s="81">
        <v>0</v>
      </c>
      <c r="AH281" s="81">
        <v>0</v>
      </c>
      <c r="AI281" s="81">
        <v>0</v>
      </c>
      <c r="AJ281" s="81">
        <v>0</v>
      </c>
      <c r="AK281" s="81">
        <v>0</v>
      </c>
      <c r="AL281" s="81">
        <v>0</v>
      </c>
      <c r="AM281" s="81">
        <v>0</v>
      </c>
      <c r="AN281" s="81">
        <v>0</v>
      </c>
      <c r="AO281" s="81">
        <v>0</v>
      </c>
      <c r="AP281" s="81">
        <v>0</v>
      </c>
      <c r="AQ281" s="81">
        <v>0</v>
      </c>
      <c r="AR281" s="81">
        <v>0</v>
      </c>
      <c r="AS281" s="81">
        <v>0</v>
      </c>
      <c r="AT281" s="81">
        <v>0</v>
      </c>
      <c r="AU281" s="81">
        <v>0</v>
      </c>
      <c r="AV281" s="81">
        <v>0</v>
      </c>
      <c r="AW281" s="81">
        <v>2</v>
      </c>
      <c r="AX281" s="81">
        <v>0</v>
      </c>
      <c r="AY281" s="81">
        <v>0</v>
      </c>
      <c r="AZ281" s="81">
        <v>0</v>
      </c>
      <c r="BA281" s="81">
        <v>0</v>
      </c>
      <c r="BB281" s="81">
        <v>0</v>
      </c>
      <c r="BC281" s="81">
        <v>0</v>
      </c>
      <c r="BD281" s="81">
        <v>0</v>
      </c>
      <c r="BE281" s="81">
        <v>0</v>
      </c>
      <c r="BF281" s="81">
        <v>0</v>
      </c>
      <c r="BG281" s="81">
        <v>0</v>
      </c>
      <c r="BH281" s="81">
        <v>0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0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0</v>
      </c>
      <c r="BY281" s="81">
        <v>0</v>
      </c>
      <c r="BZ281" s="81">
        <v>0</v>
      </c>
      <c r="CA281" s="81"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0</v>
      </c>
      <c r="DJ281" s="81">
        <v>0</v>
      </c>
      <c r="DK281" s="81">
        <v>0</v>
      </c>
      <c r="DL281" s="81">
        <v>0</v>
      </c>
      <c r="DM281" s="81">
        <v>0</v>
      </c>
      <c r="DN281" s="81">
        <v>0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</row>
    <row r="282" spans="1:127" x14ac:dyDescent="0.25">
      <c r="A282" s="58" t="s">
        <v>1068</v>
      </c>
      <c r="B282" s="58" t="s">
        <v>1069</v>
      </c>
      <c r="C282" s="58" t="s">
        <v>1070</v>
      </c>
      <c r="D282" s="59">
        <v>58400</v>
      </c>
      <c r="E282" s="59" t="str">
        <f>VLOOKUP(C282,Data_PulledFromUniProt!$B$2:$E$782,4,FALSE)</f>
        <v>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v>
      </c>
      <c r="F282" s="58">
        <v>5.6</v>
      </c>
      <c r="G282" s="81">
        <v>0</v>
      </c>
      <c r="H282" s="81">
        <v>0</v>
      </c>
      <c r="I282" s="81">
        <v>0</v>
      </c>
      <c r="J282" s="81">
        <v>0</v>
      </c>
      <c r="K282" s="81">
        <v>0</v>
      </c>
      <c r="L282" s="81">
        <v>0</v>
      </c>
      <c r="M282" s="81">
        <v>0</v>
      </c>
      <c r="N282" s="81">
        <v>0</v>
      </c>
      <c r="O282" s="81">
        <v>0</v>
      </c>
      <c r="P282" s="81">
        <v>0</v>
      </c>
      <c r="Q282" s="81">
        <v>0</v>
      </c>
      <c r="R282" s="81">
        <v>2</v>
      </c>
      <c r="S282" s="81">
        <v>0</v>
      </c>
      <c r="T282" s="81">
        <v>0</v>
      </c>
      <c r="U282" s="81">
        <v>0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1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1">
        <v>0</v>
      </c>
      <c r="AJ282" s="81">
        <v>0</v>
      </c>
      <c r="AK282" s="81">
        <v>0</v>
      </c>
      <c r="AL282" s="81">
        <v>0</v>
      </c>
      <c r="AM282" s="81">
        <v>0</v>
      </c>
      <c r="AN282" s="81">
        <v>0</v>
      </c>
      <c r="AO282" s="81">
        <v>0</v>
      </c>
      <c r="AP282" s="81">
        <v>0</v>
      </c>
      <c r="AQ282" s="81">
        <v>0</v>
      </c>
      <c r="AR282" s="81">
        <v>0</v>
      </c>
      <c r="AS282" s="81">
        <v>0</v>
      </c>
      <c r="AT282" s="81">
        <v>0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0</v>
      </c>
      <c r="BA282" s="81">
        <v>0</v>
      </c>
      <c r="BB282" s="81">
        <v>0</v>
      </c>
      <c r="BC282" s="81">
        <v>0</v>
      </c>
      <c r="BD282" s="81">
        <v>0</v>
      </c>
      <c r="BE282" s="81">
        <v>0</v>
      </c>
      <c r="BF282" s="81">
        <v>0</v>
      </c>
      <c r="BG282" s="81">
        <v>0</v>
      </c>
      <c r="BH282" s="81">
        <v>0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1</v>
      </c>
      <c r="BV282" s="81">
        <v>0</v>
      </c>
      <c r="BW282" s="81">
        <v>0</v>
      </c>
      <c r="BX282" s="81">
        <v>0</v>
      </c>
      <c r="BY282" s="81">
        <v>0</v>
      </c>
      <c r="BZ282" s="81">
        <v>0</v>
      </c>
      <c r="CA282" s="81"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</row>
    <row r="283" spans="1:127" x14ac:dyDescent="0.25">
      <c r="A283" s="58" t="s">
        <v>1071</v>
      </c>
      <c r="B283" s="58" t="s">
        <v>1072</v>
      </c>
      <c r="C283" s="58" t="s">
        <v>1073</v>
      </c>
      <c r="D283" s="59">
        <v>16900</v>
      </c>
      <c r="E283" s="59" t="str">
        <f>VLOOKUP(C283,Data_PulledFromUniProt!$B$2:$E$782,4,FALSE)</f>
        <v>MSFRFGQHLIKPSVVFLKTELSFALVNRKPVVPGHVLVCPLRPVERFHDLRPDEVADLFQTTQRVGTVVEKHFHGTSLTFSMQDGPEAGQTVKHVHVHVLPRKAGDFHRNDSIYEELQKHDKEDFPASWRSEEEMAAEAAALRVYFQ</v>
      </c>
      <c r="F283" s="58">
        <v>6.39</v>
      </c>
      <c r="G283" s="81">
        <v>0</v>
      </c>
      <c r="H283" s="81">
        <v>0</v>
      </c>
      <c r="I283" s="81">
        <v>0</v>
      </c>
      <c r="J283" s="81">
        <v>0</v>
      </c>
      <c r="K283" s="81">
        <v>0</v>
      </c>
      <c r="L283" s="81">
        <v>0</v>
      </c>
      <c r="M283" s="81">
        <v>0</v>
      </c>
      <c r="N283" s="81">
        <v>0</v>
      </c>
      <c r="O283" s="81">
        <v>0</v>
      </c>
      <c r="P283" s="81">
        <v>0</v>
      </c>
      <c r="Q283" s="81">
        <v>0</v>
      </c>
      <c r="R283" s="81">
        <v>0</v>
      </c>
      <c r="S283" s="81">
        <v>0</v>
      </c>
      <c r="T283" s="81">
        <v>0</v>
      </c>
      <c r="U283" s="81">
        <v>0</v>
      </c>
      <c r="V283" s="81">
        <v>0</v>
      </c>
      <c r="W283" s="81">
        <v>0</v>
      </c>
      <c r="X283" s="81">
        <v>1</v>
      </c>
      <c r="Y283" s="81">
        <v>0</v>
      </c>
      <c r="Z283" s="81">
        <v>0</v>
      </c>
      <c r="AA283" s="81">
        <v>0</v>
      </c>
      <c r="AB283" s="81">
        <v>0</v>
      </c>
      <c r="AC283" s="81">
        <v>0</v>
      </c>
      <c r="AD283" s="81">
        <v>0</v>
      </c>
      <c r="AE283" s="81">
        <v>0</v>
      </c>
      <c r="AF283" s="81">
        <v>0</v>
      </c>
      <c r="AG283" s="81">
        <v>0</v>
      </c>
      <c r="AH283" s="81">
        <v>0</v>
      </c>
      <c r="AI283" s="81">
        <v>0</v>
      </c>
      <c r="AJ283" s="81">
        <v>0</v>
      </c>
      <c r="AK283" s="81">
        <v>0</v>
      </c>
      <c r="AL283" s="81">
        <v>0</v>
      </c>
      <c r="AM283" s="81">
        <v>0</v>
      </c>
      <c r="AN283" s="81">
        <v>0</v>
      </c>
      <c r="AO283" s="81">
        <v>0</v>
      </c>
      <c r="AP283" s="81">
        <v>0</v>
      </c>
      <c r="AQ283" s="81">
        <v>0</v>
      </c>
      <c r="AR283" s="81">
        <v>0</v>
      </c>
      <c r="AS283" s="81">
        <v>0</v>
      </c>
      <c r="AT283" s="81">
        <v>0</v>
      </c>
      <c r="AU283" s="81"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0</v>
      </c>
      <c r="BA283" s="81">
        <v>0</v>
      </c>
      <c r="BB283" s="81">
        <v>0</v>
      </c>
      <c r="BC283" s="81">
        <v>0</v>
      </c>
      <c r="BD283" s="81">
        <v>0</v>
      </c>
      <c r="BE283" s="81">
        <v>0</v>
      </c>
      <c r="BF283" s="81">
        <v>0</v>
      </c>
      <c r="BG283" s="81">
        <v>0</v>
      </c>
      <c r="BH283" s="81">
        <v>0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0</v>
      </c>
      <c r="BR283" s="81">
        <v>0</v>
      </c>
      <c r="BS283" s="81">
        <v>0</v>
      </c>
      <c r="BT283" s="81">
        <v>1</v>
      </c>
      <c r="BU283" s="81">
        <v>0</v>
      </c>
      <c r="BV283" s="81">
        <v>0</v>
      </c>
      <c r="BW283" s="81">
        <v>0</v>
      </c>
      <c r="BX283" s="81">
        <v>0</v>
      </c>
      <c r="BY283" s="81">
        <v>0</v>
      </c>
      <c r="BZ283" s="81">
        <v>0</v>
      </c>
      <c r="CA283" s="81"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0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2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0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</row>
    <row r="284" spans="1:127" x14ac:dyDescent="0.25">
      <c r="A284" s="58" t="s">
        <v>1074</v>
      </c>
      <c r="B284" s="58" t="s">
        <v>1075</v>
      </c>
      <c r="C284" s="58" t="s">
        <v>1076</v>
      </c>
      <c r="D284" s="59">
        <v>36900</v>
      </c>
      <c r="E284" s="59" t="str">
        <f>VLOOKUP(C284,Data_PulledFromUniProt!$B$2:$E$782,4,FALSE)</f>
        <v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v>
      </c>
      <c r="F284" s="58">
        <v>5.9</v>
      </c>
      <c r="G284" s="81">
        <v>0</v>
      </c>
      <c r="H284" s="81">
        <v>0</v>
      </c>
      <c r="I284" s="81">
        <v>0</v>
      </c>
      <c r="J284" s="81">
        <v>0</v>
      </c>
      <c r="K284" s="81">
        <v>0</v>
      </c>
      <c r="L284" s="81">
        <v>0</v>
      </c>
      <c r="M284" s="81">
        <v>0</v>
      </c>
      <c r="N284" s="81">
        <v>0</v>
      </c>
      <c r="O284" s="81">
        <v>0</v>
      </c>
      <c r="P284" s="81">
        <v>0</v>
      </c>
      <c r="Q284" s="81">
        <v>0</v>
      </c>
      <c r="R284" s="81">
        <v>0</v>
      </c>
      <c r="S284" s="81">
        <v>0</v>
      </c>
      <c r="T284" s="81">
        <v>0</v>
      </c>
      <c r="U284" s="81">
        <v>0</v>
      </c>
      <c r="V284" s="81">
        <v>0</v>
      </c>
      <c r="W284" s="81">
        <v>0</v>
      </c>
      <c r="X284" s="81">
        <v>0</v>
      </c>
      <c r="Y284" s="81">
        <v>0</v>
      </c>
      <c r="Z284" s="81">
        <v>0</v>
      </c>
      <c r="AA284" s="81">
        <v>0</v>
      </c>
      <c r="AB284" s="81">
        <v>0</v>
      </c>
      <c r="AC284" s="81">
        <v>0</v>
      </c>
      <c r="AD284" s="81">
        <v>0</v>
      </c>
      <c r="AE284" s="81">
        <v>0</v>
      </c>
      <c r="AF284" s="81">
        <v>0</v>
      </c>
      <c r="AG284" s="81">
        <v>0</v>
      </c>
      <c r="AH284" s="81">
        <v>0</v>
      </c>
      <c r="AI284" s="81">
        <v>0</v>
      </c>
      <c r="AJ284" s="81">
        <v>0</v>
      </c>
      <c r="AK284" s="81">
        <v>0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0</v>
      </c>
      <c r="AU284" s="81"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0</v>
      </c>
      <c r="BA284" s="81">
        <v>0</v>
      </c>
      <c r="BB284" s="81">
        <v>0</v>
      </c>
      <c r="BC284" s="81">
        <v>0</v>
      </c>
      <c r="BD284" s="81">
        <v>0</v>
      </c>
      <c r="BE284" s="81">
        <v>0</v>
      </c>
      <c r="BF284" s="81">
        <v>0</v>
      </c>
      <c r="BG284" s="81">
        <v>0</v>
      </c>
      <c r="BH284" s="81">
        <v>0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0</v>
      </c>
      <c r="BU284" s="81">
        <v>0</v>
      </c>
      <c r="BV284" s="81">
        <v>0</v>
      </c>
      <c r="BW284" s="81">
        <v>0</v>
      </c>
      <c r="BX284" s="81">
        <v>0</v>
      </c>
      <c r="BY284" s="81">
        <v>0</v>
      </c>
      <c r="BZ284" s="81">
        <v>0</v>
      </c>
      <c r="CA284" s="81"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2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0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</row>
    <row r="285" spans="1:127" x14ac:dyDescent="0.25">
      <c r="A285" s="58" t="s">
        <v>1077</v>
      </c>
      <c r="B285" s="58" t="s">
        <v>1078</v>
      </c>
      <c r="C285" s="58" t="s">
        <v>1079</v>
      </c>
      <c r="D285" s="59">
        <v>271000</v>
      </c>
      <c r="E285" s="59" t="str">
        <f>VLOOKUP(C285,Data_PulledFromUniProt!$B$2:$E$782,4,FALSE)</f>
        <v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v>
      </c>
      <c r="F285" s="58">
        <v>6.39</v>
      </c>
      <c r="G285" s="81">
        <v>0</v>
      </c>
      <c r="H285" s="81">
        <v>0</v>
      </c>
      <c r="I285" s="81">
        <v>0</v>
      </c>
      <c r="J285" s="81">
        <v>0</v>
      </c>
      <c r="K285" s="81">
        <v>0</v>
      </c>
      <c r="L285" s="81">
        <v>0</v>
      </c>
      <c r="M285" s="81">
        <v>0</v>
      </c>
      <c r="N285" s="81">
        <v>0</v>
      </c>
      <c r="O285" s="81">
        <v>0</v>
      </c>
      <c r="P285" s="81">
        <v>0</v>
      </c>
      <c r="Q285" s="81">
        <v>0</v>
      </c>
      <c r="R285" s="81">
        <v>0</v>
      </c>
      <c r="S285" s="81">
        <v>0</v>
      </c>
      <c r="T285" s="81">
        <v>0</v>
      </c>
      <c r="U285" s="81">
        <v>0</v>
      </c>
      <c r="V285" s="81">
        <v>0</v>
      </c>
      <c r="W285" s="81">
        <v>0</v>
      </c>
      <c r="X285" s="81">
        <v>0</v>
      </c>
      <c r="Y285" s="81">
        <v>0</v>
      </c>
      <c r="Z285" s="81">
        <v>0</v>
      </c>
      <c r="AA285" s="81">
        <v>0</v>
      </c>
      <c r="AB285" s="81">
        <v>0</v>
      </c>
      <c r="AC285" s="81">
        <v>0</v>
      </c>
      <c r="AD285" s="81">
        <v>0</v>
      </c>
      <c r="AE285" s="81">
        <v>0</v>
      </c>
      <c r="AF285" s="81">
        <v>0</v>
      </c>
      <c r="AG285" s="81">
        <v>0</v>
      </c>
      <c r="AH285" s="81">
        <v>0</v>
      </c>
      <c r="AI285" s="81">
        <v>0</v>
      </c>
      <c r="AJ285" s="81">
        <v>0</v>
      </c>
      <c r="AK285" s="81">
        <v>0</v>
      </c>
      <c r="AL285" s="81">
        <v>0</v>
      </c>
      <c r="AM285" s="81">
        <v>0</v>
      </c>
      <c r="AN285" s="81">
        <v>0</v>
      </c>
      <c r="AO285" s="81">
        <v>0</v>
      </c>
      <c r="AP285" s="81">
        <v>0</v>
      </c>
      <c r="AQ285" s="81">
        <v>0</v>
      </c>
      <c r="AR285" s="81">
        <v>0</v>
      </c>
      <c r="AS285" s="81">
        <v>0</v>
      </c>
      <c r="AT285" s="81">
        <v>0</v>
      </c>
      <c r="AU285" s="81">
        <v>0</v>
      </c>
      <c r="AV285" s="81">
        <v>0</v>
      </c>
      <c r="AW285" s="81">
        <v>0</v>
      </c>
      <c r="AX285" s="81">
        <v>0</v>
      </c>
      <c r="AY285" s="81">
        <v>0</v>
      </c>
      <c r="AZ285" s="81">
        <v>0</v>
      </c>
      <c r="BA285" s="81">
        <v>0</v>
      </c>
      <c r="BB285" s="81">
        <v>0</v>
      </c>
      <c r="BC285" s="81">
        <v>0</v>
      </c>
      <c r="BD285" s="81">
        <v>0</v>
      </c>
      <c r="BE285" s="81">
        <v>0</v>
      </c>
      <c r="BF285" s="81">
        <v>0</v>
      </c>
      <c r="BG285" s="81">
        <v>0</v>
      </c>
      <c r="BH285" s="81">
        <v>0</v>
      </c>
      <c r="BI285" s="81">
        <v>0</v>
      </c>
      <c r="BJ285" s="81">
        <v>0</v>
      </c>
      <c r="BK285" s="81">
        <v>0</v>
      </c>
      <c r="BL285" s="81">
        <v>0</v>
      </c>
      <c r="BM285" s="81">
        <v>0</v>
      </c>
      <c r="BN285" s="81">
        <v>0</v>
      </c>
      <c r="BO285" s="81">
        <v>0</v>
      </c>
      <c r="BP285" s="81">
        <v>0</v>
      </c>
      <c r="BQ285" s="81">
        <v>0</v>
      </c>
      <c r="BR285" s="81">
        <v>0</v>
      </c>
      <c r="BS285" s="81">
        <v>0</v>
      </c>
      <c r="BT285" s="81">
        <v>0</v>
      </c>
      <c r="BU285" s="81">
        <v>0</v>
      </c>
      <c r="BV285" s="81">
        <v>1</v>
      </c>
      <c r="BW285" s="81">
        <v>0</v>
      </c>
      <c r="BX285" s="81">
        <v>0</v>
      </c>
      <c r="BY285" s="81">
        <v>4</v>
      </c>
      <c r="BZ285" s="81">
        <v>0</v>
      </c>
      <c r="CA285" s="81"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0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0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</row>
    <row r="286" spans="1:127" x14ac:dyDescent="0.25">
      <c r="A286" s="58" t="s">
        <v>1080</v>
      </c>
      <c r="B286" s="58" t="s">
        <v>1081</v>
      </c>
      <c r="C286" s="58" t="s">
        <v>1082</v>
      </c>
      <c r="D286" s="59">
        <v>106000</v>
      </c>
      <c r="E286" s="59" t="str">
        <f>VLOOKUP(C286,Data_PulledFromUniProt!$B$2:$E$782,4,FALSE)</f>
        <v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v>
      </c>
      <c r="F286" s="58">
        <v>4.42</v>
      </c>
      <c r="G286" s="81">
        <v>0</v>
      </c>
      <c r="H286" s="81">
        <v>0</v>
      </c>
      <c r="I286" s="81">
        <v>0</v>
      </c>
      <c r="J286" s="81">
        <v>0</v>
      </c>
      <c r="K286" s="81">
        <v>0</v>
      </c>
      <c r="L286" s="81">
        <v>0</v>
      </c>
      <c r="M286" s="81">
        <v>0</v>
      </c>
      <c r="N286" s="81">
        <v>0</v>
      </c>
      <c r="O286" s="81">
        <v>0</v>
      </c>
      <c r="P286" s="81">
        <v>0</v>
      </c>
      <c r="Q286" s="81">
        <v>0</v>
      </c>
      <c r="R286" s="81">
        <v>0</v>
      </c>
      <c r="S286" s="81">
        <v>0</v>
      </c>
      <c r="T286" s="81">
        <v>0</v>
      </c>
      <c r="U286" s="81">
        <v>0</v>
      </c>
      <c r="V286" s="81">
        <v>0</v>
      </c>
      <c r="W286" s="81">
        <v>0</v>
      </c>
      <c r="X286" s="81">
        <v>0</v>
      </c>
      <c r="Y286" s="81">
        <v>0</v>
      </c>
      <c r="Z286" s="81">
        <v>0</v>
      </c>
      <c r="AA286" s="81">
        <v>0</v>
      </c>
      <c r="AB286" s="81">
        <v>0</v>
      </c>
      <c r="AC286" s="81">
        <v>0</v>
      </c>
      <c r="AD286" s="81">
        <v>0</v>
      </c>
      <c r="AE286" s="81">
        <v>0</v>
      </c>
      <c r="AF286" s="81">
        <v>0</v>
      </c>
      <c r="AG286" s="81">
        <v>0</v>
      </c>
      <c r="AH286" s="81">
        <v>0</v>
      </c>
      <c r="AI286" s="81">
        <v>0</v>
      </c>
      <c r="AJ286" s="81">
        <v>0</v>
      </c>
      <c r="AK286" s="81">
        <v>0</v>
      </c>
      <c r="AL286" s="81">
        <v>0</v>
      </c>
      <c r="AM286" s="81">
        <v>0</v>
      </c>
      <c r="AN286" s="81">
        <v>0</v>
      </c>
      <c r="AO286" s="81">
        <v>0</v>
      </c>
      <c r="AP286" s="81">
        <v>0</v>
      </c>
      <c r="AQ286" s="81">
        <v>0</v>
      </c>
      <c r="AR286" s="81">
        <v>0</v>
      </c>
      <c r="AS286" s="81">
        <v>0</v>
      </c>
      <c r="AT286" s="81">
        <v>0</v>
      </c>
      <c r="AU286" s="81"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0</v>
      </c>
      <c r="BA286" s="81">
        <v>0</v>
      </c>
      <c r="BB286" s="81">
        <v>0</v>
      </c>
      <c r="BC286" s="81">
        <v>0</v>
      </c>
      <c r="BD286" s="81">
        <v>18</v>
      </c>
      <c r="BE286" s="81">
        <v>0</v>
      </c>
      <c r="BF286" s="81">
        <v>0</v>
      </c>
      <c r="BG286" s="81">
        <v>25.5</v>
      </c>
      <c r="BH286" s="81">
        <v>0</v>
      </c>
      <c r="BI286" s="81">
        <v>0</v>
      </c>
      <c r="BJ286" s="81">
        <v>0</v>
      </c>
      <c r="BK286" s="81">
        <v>0</v>
      </c>
      <c r="BL286" s="81">
        <v>0</v>
      </c>
      <c r="BM286" s="81">
        <v>0</v>
      </c>
      <c r="BN286" s="81">
        <v>0</v>
      </c>
      <c r="BO286" s="81">
        <v>0</v>
      </c>
      <c r="BP286" s="81">
        <v>0</v>
      </c>
      <c r="BQ286" s="81">
        <v>0</v>
      </c>
      <c r="BR286" s="81">
        <v>0</v>
      </c>
      <c r="BS286" s="81">
        <v>0</v>
      </c>
      <c r="BT286" s="81">
        <v>0</v>
      </c>
      <c r="BU286" s="81">
        <v>0</v>
      </c>
      <c r="BV286" s="81">
        <v>0</v>
      </c>
      <c r="BW286" s="81">
        <v>0</v>
      </c>
      <c r="BX286" s="81">
        <v>0</v>
      </c>
      <c r="BY286" s="81">
        <v>0</v>
      </c>
      <c r="BZ286" s="81">
        <v>0</v>
      </c>
      <c r="CA286" s="81"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0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0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0</v>
      </c>
      <c r="DG286" s="81">
        <v>0</v>
      </c>
      <c r="DH286" s="81">
        <v>0</v>
      </c>
      <c r="DI286" s="81">
        <v>0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0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26</v>
      </c>
      <c r="DV286" s="81">
        <v>0</v>
      </c>
      <c r="DW286" s="81">
        <v>0</v>
      </c>
    </row>
    <row r="287" spans="1:127" x14ac:dyDescent="0.25">
      <c r="A287" s="58" t="s">
        <v>1083</v>
      </c>
      <c r="B287" s="58" t="s">
        <v>1084</v>
      </c>
      <c r="C287" s="58" t="s">
        <v>1085</v>
      </c>
      <c r="D287" s="59">
        <v>292000</v>
      </c>
      <c r="E287" s="59" t="str">
        <f>VLOOKUP(C287,Data_PulledFromUniProt!$B$2:$E$782,4,FALSE)</f>
        <v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v>
      </c>
      <c r="F287" s="58">
        <v>6.35</v>
      </c>
      <c r="G287" s="81">
        <v>0</v>
      </c>
      <c r="H287" s="81">
        <v>1</v>
      </c>
      <c r="I287" s="81">
        <v>0</v>
      </c>
      <c r="J287" s="81">
        <v>0</v>
      </c>
      <c r="K287" s="81">
        <v>0</v>
      </c>
      <c r="L287" s="81">
        <v>0</v>
      </c>
      <c r="M287" s="81">
        <v>0</v>
      </c>
      <c r="N287" s="81">
        <v>0</v>
      </c>
      <c r="O287" s="81">
        <v>0</v>
      </c>
      <c r="P287" s="81">
        <v>0</v>
      </c>
      <c r="Q287" s="81">
        <v>0</v>
      </c>
      <c r="R287" s="81">
        <v>0</v>
      </c>
      <c r="S287" s="81">
        <v>0</v>
      </c>
      <c r="T287" s="81">
        <v>0</v>
      </c>
      <c r="U287" s="81">
        <v>0</v>
      </c>
      <c r="V287" s="81">
        <v>0</v>
      </c>
      <c r="W287" s="81">
        <v>0</v>
      </c>
      <c r="X287" s="81">
        <v>0</v>
      </c>
      <c r="Y287" s="81">
        <v>0</v>
      </c>
      <c r="Z287" s="81">
        <v>0</v>
      </c>
      <c r="AA287" s="81">
        <v>0</v>
      </c>
      <c r="AB287" s="81">
        <v>0</v>
      </c>
      <c r="AC287" s="81">
        <v>0</v>
      </c>
      <c r="AD287" s="81">
        <v>0</v>
      </c>
      <c r="AE287" s="81">
        <v>0</v>
      </c>
      <c r="AF287" s="81">
        <v>0</v>
      </c>
      <c r="AG287" s="81">
        <v>0</v>
      </c>
      <c r="AH287" s="81">
        <v>0</v>
      </c>
      <c r="AI287" s="81">
        <v>0</v>
      </c>
      <c r="AJ287" s="81">
        <v>0</v>
      </c>
      <c r="AK287" s="81">
        <v>0</v>
      </c>
      <c r="AL287" s="81">
        <v>0</v>
      </c>
      <c r="AM287" s="81">
        <v>0</v>
      </c>
      <c r="AN287" s="81">
        <v>0</v>
      </c>
      <c r="AO287" s="81">
        <v>0</v>
      </c>
      <c r="AP287" s="81">
        <v>0</v>
      </c>
      <c r="AQ287" s="81">
        <v>0</v>
      </c>
      <c r="AR287" s="81">
        <v>0</v>
      </c>
      <c r="AS287" s="81">
        <v>0</v>
      </c>
      <c r="AT287" s="81">
        <v>0</v>
      </c>
      <c r="AU287" s="81"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0</v>
      </c>
      <c r="BA287" s="81">
        <v>0</v>
      </c>
      <c r="BB287" s="81">
        <v>0</v>
      </c>
      <c r="BC287" s="81">
        <v>0</v>
      </c>
      <c r="BD287" s="81">
        <v>0</v>
      </c>
      <c r="BE287" s="81">
        <v>0</v>
      </c>
      <c r="BF287" s="81">
        <v>0</v>
      </c>
      <c r="BG287" s="81">
        <v>0</v>
      </c>
      <c r="BH287" s="81">
        <v>0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0</v>
      </c>
      <c r="BY287" s="81">
        <v>0</v>
      </c>
      <c r="BZ287" s="81">
        <v>0</v>
      </c>
      <c r="CA287" s="81"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1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2</v>
      </c>
      <c r="CQ287" s="81">
        <v>0</v>
      </c>
      <c r="CR287" s="81">
        <v>0</v>
      </c>
      <c r="CS287" s="81">
        <v>1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0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</row>
    <row r="288" spans="1:127" x14ac:dyDescent="0.25">
      <c r="A288" s="58" t="s">
        <v>1086</v>
      </c>
      <c r="B288" s="58" t="s">
        <v>1087</v>
      </c>
      <c r="C288" s="58" t="s">
        <v>1088</v>
      </c>
      <c r="D288" s="59">
        <v>56600</v>
      </c>
      <c r="E288" s="59" t="str">
        <f>VLOOKUP(C288,Data_PulledFromUniProt!$B$2:$E$782,4,FALSE)</f>
        <v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v>
      </c>
      <c r="F288" s="58">
        <v>6.11</v>
      </c>
      <c r="G288" s="81">
        <v>0</v>
      </c>
      <c r="H288" s="81">
        <v>0</v>
      </c>
      <c r="I288" s="81">
        <v>0</v>
      </c>
      <c r="J288" s="81">
        <v>0</v>
      </c>
      <c r="K288" s="81">
        <v>0</v>
      </c>
      <c r="L288" s="81">
        <v>0</v>
      </c>
      <c r="M288" s="81">
        <v>0</v>
      </c>
      <c r="N288" s="81">
        <v>0</v>
      </c>
      <c r="O288" s="81">
        <v>0</v>
      </c>
      <c r="P288" s="81">
        <v>0</v>
      </c>
      <c r="Q288" s="81">
        <v>0</v>
      </c>
      <c r="R288" s="81">
        <v>0</v>
      </c>
      <c r="S288" s="81">
        <v>0</v>
      </c>
      <c r="T288" s="81">
        <v>0</v>
      </c>
      <c r="U288" s="81">
        <v>0</v>
      </c>
      <c r="V288" s="81">
        <v>0</v>
      </c>
      <c r="W288" s="81">
        <v>0</v>
      </c>
      <c r="X288" s="81">
        <v>0</v>
      </c>
      <c r="Y288" s="81">
        <v>0</v>
      </c>
      <c r="Z288" s="81">
        <v>5</v>
      </c>
      <c r="AA288" s="81">
        <v>0</v>
      </c>
      <c r="AB288" s="81">
        <v>0</v>
      </c>
      <c r="AC288" s="81">
        <v>0</v>
      </c>
      <c r="AD288" s="81">
        <v>0</v>
      </c>
      <c r="AE288" s="81">
        <v>0</v>
      </c>
      <c r="AF288" s="81">
        <v>0</v>
      </c>
      <c r="AG288" s="81">
        <v>0</v>
      </c>
      <c r="AH288" s="81">
        <v>0</v>
      </c>
      <c r="AI288" s="81">
        <v>0</v>
      </c>
      <c r="AJ288" s="81">
        <v>0</v>
      </c>
      <c r="AK288" s="81">
        <v>0</v>
      </c>
      <c r="AL288" s="81">
        <v>0</v>
      </c>
      <c r="AM288" s="81">
        <v>0</v>
      </c>
      <c r="AN288" s="81">
        <v>0</v>
      </c>
      <c r="AO288" s="81">
        <v>0</v>
      </c>
      <c r="AP288" s="81">
        <v>0</v>
      </c>
      <c r="AQ288" s="81">
        <v>0</v>
      </c>
      <c r="AR288" s="81">
        <v>0</v>
      </c>
      <c r="AS288" s="81">
        <v>0</v>
      </c>
      <c r="AT288" s="81">
        <v>0</v>
      </c>
      <c r="AU288" s="81">
        <v>4</v>
      </c>
      <c r="AV288" s="81">
        <v>0</v>
      </c>
      <c r="AW288" s="81">
        <v>0</v>
      </c>
      <c r="AX288" s="81">
        <v>0</v>
      </c>
      <c r="AY288" s="81">
        <v>0</v>
      </c>
      <c r="AZ288" s="81">
        <v>0</v>
      </c>
      <c r="BA288" s="81">
        <v>0</v>
      </c>
      <c r="BB288" s="81">
        <v>0</v>
      </c>
      <c r="BC288" s="81">
        <v>0</v>
      </c>
      <c r="BD288" s="81">
        <v>0</v>
      </c>
      <c r="BE288" s="81">
        <v>0</v>
      </c>
      <c r="BF288" s="81">
        <v>0</v>
      </c>
      <c r="BG288" s="81">
        <v>0</v>
      </c>
      <c r="BH288" s="81">
        <v>0</v>
      </c>
      <c r="BI288" s="81">
        <v>0</v>
      </c>
      <c r="BJ288" s="81">
        <v>0</v>
      </c>
      <c r="BK288" s="81">
        <v>0</v>
      </c>
      <c r="BL288" s="81">
        <v>0</v>
      </c>
      <c r="BM288" s="81">
        <v>0</v>
      </c>
      <c r="BN288" s="81">
        <v>0</v>
      </c>
      <c r="BO288" s="81">
        <v>0</v>
      </c>
      <c r="BP288" s="81">
        <v>0</v>
      </c>
      <c r="BQ288" s="81">
        <v>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0</v>
      </c>
      <c r="BY288" s="81">
        <v>0</v>
      </c>
      <c r="BZ288" s="81">
        <v>0</v>
      </c>
      <c r="CA288" s="81"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0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0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</row>
    <row r="289" spans="1:127" x14ac:dyDescent="0.25">
      <c r="A289" s="58" t="s">
        <v>1089</v>
      </c>
      <c r="B289" s="58" t="s">
        <v>1090</v>
      </c>
      <c r="C289" s="58" t="s">
        <v>1091</v>
      </c>
      <c r="D289" s="59">
        <v>31700</v>
      </c>
      <c r="E289" s="59" t="str">
        <f>VLOOKUP(C289,Data_PulledFromUniProt!$B$2:$E$782,4,FALSE)</f>
        <v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v>
      </c>
      <c r="F289" s="58">
        <v>8.57</v>
      </c>
      <c r="G289" s="81">
        <v>0</v>
      </c>
      <c r="H289" s="81">
        <v>0</v>
      </c>
      <c r="I289" s="81">
        <v>0</v>
      </c>
      <c r="J289" s="81">
        <v>0</v>
      </c>
      <c r="K289" s="81">
        <v>0</v>
      </c>
      <c r="L289" s="81">
        <v>0</v>
      </c>
      <c r="M289" s="81">
        <v>0</v>
      </c>
      <c r="N289" s="81">
        <v>0</v>
      </c>
      <c r="O289" s="81">
        <v>0</v>
      </c>
      <c r="P289" s="81">
        <v>0</v>
      </c>
      <c r="Q289" s="81">
        <v>1</v>
      </c>
      <c r="R289" s="81">
        <v>0</v>
      </c>
      <c r="S289" s="81">
        <v>0</v>
      </c>
      <c r="T289" s="81">
        <v>0</v>
      </c>
      <c r="U289" s="81">
        <v>0</v>
      </c>
      <c r="V289" s="81">
        <v>0</v>
      </c>
      <c r="W289" s="81">
        <v>0</v>
      </c>
      <c r="X289" s="81">
        <v>0</v>
      </c>
      <c r="Y289" s="81">
        <v>0</v>
      </c>
      <c r="Z289" s="81">
        <v>0</v>
      </c>
      <c r="AA289" s="81">
        <v>0</v>
      </c>
      <c r="AB289" s="81">
        <v>0</v>
      </c>
      <c r="AC289" s="81">
        <v>0</v>
      </c>
      <c r="AD289" s="81">
        <v>0</v>
      </c>
      <c r="AE289" s="81">
        <v>0</v>
      </c>
      <c r="AF289" s="81">
        <v>0</v>
      </c>
      <c r="AG289" s="81">
        <v>0</v>
      </c>
      <c r="AH289" s="81">
        <v>0</v>
      </c>
      <c r="AI289" s="81">
        <v>0</v>
      </c>
      <c r="AJ289" s="81">
        <v>0</v>
      </c>
      <c r="AK289" s="81">
        <v>0</v>
      </c>
      <c r="AL289" s="81">
        <v>0</v>
      </c>
      <c r="AM289" s="81">
        <v>0</v>
      </c>
      <c r="AN289" s="81">
        <v>0</v>
      </c>
      <c r="AO289" s="81">
        <v>0</v>
      </c>
      <c r="AP289" s="81">
        <v>0</v>
      </c>
      <c r="AQ289" s="81">
        <v>0</v>
      </c>
      <c r="AR289" s="81">
        <v>0</v>
      </c>
      <c r="AS289" s="81">
        <v>0</v>
      </c>
      <c r="AT289" s="81">
        <v>0</v>
      </c>
      <c r="AU289" s="81"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0</v>
      </c>
      <c r="BA289" s="81">
        <v>0</v>
      </c>
      <c r="BB289" s="81">
        <v>0</v>
      </c>
      <c r="BC289" s="81">
        <v>0</v>
      </c>
      <c r="BD289" s="81">
        <v>0</v>
      </c>
      <c r="BE289" s="81">
        <v>0</v>
      </c>
      <c r="BF289" s="81">
        <v>0</v>
      </c>
      <c r="BG289" s="81">
        <v>0</v>
      </c>
      <c r="BH289" s="81">
        <v>0</v>
      </c>
      <c r="BI289" s="81">
        <v>0</v>
      </c>
      <c r="BJ289" s="81">
        <v>0</v>
      </c>
      <c r="BK289" s="81">
        <v>0</v>
      </c>
      <c r="BL289" s="81">
        <v>0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0</v>
      </c>
      <c r="BY289" s="81">
        <v>0</v>
      </c>
      <c r="BZ289" s="81">
        <v>0</v>
      </c>
      <c r="CA289" s="81"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0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0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</row>
    <row r="290" spans="1:127" x14ac:dyDescent="0.25">
      <c r="A290" s="58" t="s">
        <v>1092</v>
      </c>
      <c r="B290" s="58" t="s">
        <v>1093</v>
      </c>
      <c r="C290" s="58" t="s">
        <v>1094</v>
      </c>
      <c r="D290" s="59">
        <v>131000</v>
      </c>
      <c r="E290" s="59" t="str">
        <f>VLOOKUP(C290,Data_PulledFromUniProt!$B$2:$E$782,4,FALSE)</f>
        <v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v>
      </c>
      <c r="F290" s="58">
        <v>6.37</v>
      </c>
      <c r="G290" s="81">
        <v>0</v>
      </c>
      <c r="H290" s="81">
        <v>0</v>
      </c>
      <c r="I290" s="81">
        <v>0</v>
      </c>
      <c r="J290" s="81">
        <v>0</v>
      </c>
      <c r="K290" s="81">
        <v>0</v>
      </c>
      <c r="L290" s="81">
        <v>0</v>
      </c>
      <c r="M290" s="81">
        <v>0</v>
      </c>
      <c r="N290" s="81">
        <v>0</v>
      </c>
      <c r="O290" s="81">
        <v>1</v>
      </c>
      <c r="P290" s="81">
        <v>0</v>
      </c>
      <c r="Q290" s="81">
        <v>1</v>
      </c>
      <c r="R290" s="81">
        <v>0</v>
      </c>
      <c r="S290" s="81">
        <v>0</v>
      </c>
      <c r="T290" s="81">
        <v>0</v>
      </c>
      <c r="U290" s="81">
        <v>0</v>
      </c>
      <c r="V290" s="81">
        <v>0</v>
      </c>
      <c r="W290" s="81">
        <v>0</v>
      </c>
      <c r="X290" s="81">
        <v>0</v>
      </c>
      <c r="Y290" s="81">
        <v>0</v>
      </c>
      <c r="Z290" s="81">
        <v>0</v>
      </c>
      <c r="AA290" s="81">
        <v>0</v>
      </c>
      <c r="AB290" s="81">
        <v>0</v>
      </c>
      <c r="AC290" s="81">
        <v>0</v>
      </c>
      <c r="AD290" s="81">
        <v>0</v>
      </c>
      <c r="AE290" s="81">
        <v>0</v>
      </c>
      <c r="AF290" s="81">
        <v>0</v>
      </c>
      <c r="AG290" s="81">
        <v>0</v>
      </c>
      <c r="AH290" s="81">
        <v>0</v>
      </c>
      <c r="AI290" s="81">
        <v>0</v>
      </c>
      <c r="AJ290" s="81">
        <v>0</v>
      </c>
      <c r="AK290" s="81">
        <v>0</v>
      </c>
      <c r="AL290" s="81">
        <v>0</v>
      </c>
      <c r="AM290" s="81">
        <v>0</v>
      </c>
      <c r="AN290" s="81">
        <v>0</v>
      </c>
      <c r="AO290" s="81">
        <v>0</v>
      </c>
      <c r="AP290" s="81">
        <v>0</v>
      </c>
      <c r="AQ290" s="81">
        <v>0</v>
      </c>
      <c r="AR290" s="81">
        <v>0</v>
      </c>
      <c r="AS290" s="81">
        <v>0</v>
      </c>
      <c r="AT290" s="81">
        <v>0</v>
      </c>
      <c r="AU290" s="81">
        <v>0</v>
      </c>
      <c r="AV290" s="81">
        <v>0</v>
      </c>
      <c r="AW290" s="81">
        <v>0</v>
      </c>
      <c r="AX290" s="81">
        <v>0</v>
      </c>
      <c r="AY290" s="81">
        <v>0</v>
      </c>
      <c r="AZ290" s="81">
        <v>0</v>
      </c>
      <c r="BA290" s="81">
        <v>0</v>
      </c>
      <c r="BB290" s="81">
        <v>0</v>
      </c>
      <c r="BC290" s="81">
        <v>0</v>
      </c>
      <c r="BD290" s="81">
        <v>0</v>
      </c>
      <c r="BE290" s="81">
        <v>0</v>
      </c>
      <c r="BF290" s="81">
        <v>0</v>
      </c>
      <c r="BG290" s="81">
        <v>0</v>
      </c>
      <c r="BH290" s="81">
        <v>0</v>
      </c>
      <c r="BI290" s="81">
        <v>0</v>
      </c>
      <c r="BJ290" s="81">
        <v>0</v>
      </c>
      <c r="BK290" s="81">
        <v>0</v>
      </c>
      <c r="BL290" s="81">
        <v>0</v>
      </c>
      <c r="BM290" s="81">
        <v>0</v>
      </c>
      <c r="BN290" s="81">
        <v>0</v>
      </c>
      <c r="BO290" s="81">
        <v>0</v>
      </c>
      <c r="BP290" s="81">
        <v>0</v>
      </c>
      <c r="BQ290" s="81">
        <v>0</v>
      </c>
      <c r="BR290" s="81">
        <v>0</v>
      </c>
      <c r="BS290" s="81">
        <v>0</v>
      </c>
      <c r="BT290" s="81">
        <v>0</v>
      </c>
      <c r="BU290" s="81">
        <v>0</v>
      </c>
      <c r="BV290" s="81">
        <v>0</v>
      </c>
      <c r="BW290" s="81">
        <v>0</v>
      </c>
      <c r="BX290" s="81">
        <v>0</v>
      </c>
      <c r="BY290" s="81">
        <v>0</v>
      </c>
      <c r="BZ290" s="81">
        <v>0</v>
      </c>
      <c r="CA290" s="81">
        <v>0</v>
      </c>
      <c r="CB290" s="81">
        <v>0</v>
      </c>
      <c r="CC290" s="81">
        <v>0</v>
      </c>
      <c r="CD290" s="81">
        <v>0</v>
      </c>
      <c r="CE290" s="81">
        <v>0</v>
      </c>
      <c r="CF290" s="81">
        <v>0</v>
      </c>
      <c r="CG290" s="81">
        <v>0</v>
      </c>
      <c r="CH290" s="81">
        <v>0</v>
      </c>
      <c r="CI290" s="81">
        <v>0</v>
      </c>
      <c r="CJ290" s="81">
        <v>0</v>
      </c>
      <c r="CK290" s="81">
        <v>0</v>
      </c>
      <c r="CL290" s="81">
        <v>0</v>
      </c>
      <c r="CM290" s="81">
        <v>0</v>
      </c>
      <c r="CN290" s="81">
        <v>0</v>
      </c>
      <c r="CO290" s="81">
        <v>0</v>
      </c>
      <c r="CP290" s="81">
        <v>0</v>
      </c>
      <c r="CQ290" s="81">
        <v>0</v>
      </c>
      <c r="CR290" s="81">
        <v>0</v>
      </c>
      <c r="CS290" s="81">
        <v>0</v>
      </c>
      <c r="CT290" s="81">
        <v>0</v>
      </c>
      <c r="CU290" s="81">
        <v>0</v>
      </c>
      <c r="CV290" s="81">
        <v>0</v>
      </c>
      <c r="CW290" s="81">
        <v>0</v>
      </c>
      <c r="CX290" s="81">
        <v>0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0</v>
      </c>
      <c r="DF290" s="81">
        <v>0</v>
      </c>
      <c r="DG290" s="81">
        <v>0</v>
      </c>
      <c r="DH290" s="81">
        <v>0</v>
      </c>
      <c r="DI290" s="81">
        <v>0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0</v>
      </c>
      <c r="DP290" s="81">
        <v>0</v>
      </c>
      <c r="DQ290" s="81">
        <v>0</v>
      </c>
      <c r="DR290" s="81">
        <v>0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</row>
    <row r="291" spans="1:127" x14ac:dyDescent="0.25">
      <c r="A291" s="58" t="s">
        <v>1095</v>
      </c>
      <c r="B291" s="58" t="s">
        <v>1096</v>
      </c>
      <c r="C291" s="58" t="s">
        <v>1097</v>
      </c>
      <c r="D291" s="59">
        <v>24300</v>
      </c>
      <c r="E291" s="59" t="str">
        <f>VLOOKUP(C291,Data_PulledFromUniProt!$B$2:$E$782,4,FALSE)</f>
        <v>MDLAQPSQPVDELELSVLERQPEENTPLNGADKVFPSLDEEVPPAEANKESPWSSCNKNVVGRCKLWMIITSIFLGVITVIIIGLCLAAVTYVDEDENEILELSSNKTFFIMLKIPEECVAEEELPHLLTERLTDVYSTSPSLGRYFTSVEIVDFSGENATVTYDLQFGVPSDDENFMKYMMSEELVLGILLQDFRDQNIPGCESLGLDPTSLLLYE</v>
      </c>
      <c r="F291" s="58">
        <v>3.99</v>
      </c>
      <c r="G291" s="81">
        <v>0</v>
      </c>
      <c r="H291" s="81">
        <v>3</v>
      </c>
      <c r="I291" s="81">
        <v>0</v>
      </c>
      <c r="J291" s="81">
        <v>0</v>
      </c>
      <c r="K291" s="81">
        <v>0</v>
      </c>
      <c r="L291" s="81">
        <v>0</v>
      </c>
      <c r="M291" s="81">
        <v>0</v>
      </c>
      <c r="N291" s="81">
        <v>0</v>
      </c>
      <c r="O291" s="81">
        <v>0</v>
      </c>
      <c r="P291" s="81">
        <v>0</v>
      </c>
      <c r="Q291" s="81">
        <v>0</v>
      </c>
      <c r="R291" s="81">
        <v>0</v>
      </c>
      <c r="S291" s="81">
        <v>0</v>
      </c>
      <c r="T291" s="81">
        <v>0</v>
      </c>
      <c r="U291" s="81">
        <v>0</v>
      </c>
      <c r="V291" s="81">
        <v>0</v>
      </c>
      <c r="W291" s="81">
        <v>0</v>
      </c>
      <c r="X291" s="81">
        <v>0</v>
      </c>
      <c r="Y291" s="81">
        <v>0</v>
      </c>
      <c r="Z291" s="81">
        <v>0</v>
      </c>
      <c r="AA291" s="81">
        <v>0</v>
      </c>
      <c r="AB291" s="81">
        <v>0</v>
      </c>
      <c r="AC291" s="81">
        <v>0</v>
      </c>
      <c r="AD291" s="81">
        <v>0</v>
      </c>
      <c r="AE291" s="81">
        <v>0</v>
      </c>
      <c r="AF291" s="81">
        <v>0</v>
      </c>
      <c r="AG291" s="81">
        <v>0</v>
      </c>
      <c r="AH291" s="81">
        <v>0</v>
      </c>
      <c r="AI291" s="81">
        <v>0</v>
      </c>
      <c r="AJ291" s="81">
        <v>0</v>
      </c>
      <c r="AK291" s="81">
        <v>0</v>
      </c>
      <c r="AL291" s="81">
        <v>0</v>
      </c>
      <c r="AM291" s="81">
        <v>0</v>
      </c>
      <c r="AN291" s="81">
        <v>0</v>
      </c>
      <c r="AO291" s="81">
        <v>0</v>
      </c>
      <c r="AP291" s="81">
        <v>0</v>
      </c>
      <c r="AQ291" s="81">
        <v>0</v>
      </c>
      <c r="AR291" s="81">
        <v>0</v>
      </c>
      <c r="AS291" s="81">
        <v>0</v>
      </c>
      <c r="AT291" s="81">
        <v>0</v>
      </c>
      <c r="AU291" s="81">
        <v>0</v>
      </c>
      <c r="AV291" s="81">
        <v>0</v>
      </c>
      <c r="AW291" s="81">
        <v>0</v>
      </c>
      <c r="AX291" s="81">
        <v>0</v>
      </c>
      <c r="AY291" s="81">
        <v>0</v>
      </c>
      <c r="AZ291" s="81">
        <v>0</v>
      </c>
      <c r="BA291" s="81">
        <v>0</v>
      </c>
      <c r="BB291" s="81">
        <v>0</v>
      </c>
      <c r="BC291" s="81">
        <v>0</v>
      </c>
      <c r="BD291" s="81">
        <v>0</v>
      </c>
      <c r="BE291" s="81">
        <v>0</v>
      </c>
      <c r="BF291" s="81">
        <v>0</v>
      </c>
      <c r="BG291" s="81">
        <v>0</v>
      </c>
      <c r="BH291" s="81">
        <v>0</v>
      </c>
      <c r="BI291" s="81">
        <v>0</v>
      </c>
      <c r="BJ291" s="81">
        <v>0</v>
      </c>
      <c r="BK291" s="81">
        <v>0</v>
      </c>
      <c r="BL291" s="81">
        <v>0</v>
      </c>
      <c r="BM291" s="81">
        <v>0</v>
      </c>
      <c r="BN291" s="81">
        <v>0</v>
      </c>
      <c r="BO291" s="81">
        <v>0</v>
      </c>
      <c r="BP291" s="81">
        <v>0</v>
      </c>
      <c r="BQ291" s="81">
        <v>0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0</v>
      </c>
      <c r="BY291" s="81">
        <v>0</v>
      </c>
      <c r="BZ291" s="81">
        <v>0</v>
      </c>
      <c r="CA291" s="81">
        <v>0</v>
      </c>
      <c r="CB291" s="81">
        <v>0</v>
      </c>
      <c r="CC291" s="81">
        <v>3</v>
      </c>
      <c r="CD291" s="81">
        <v>0</v>
      </c>
      <c r="CE291" s="81">
        <v>0</v>
      </c>
      <c r="CF291" s="81">
        <v>0</v>
      </c>
      <c r="CG291" s="81">
        <v>0</v>
      </c>
      <c r="CH291" s="81">
        <v>0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0</v>
      </c>
      <c r="CO291" s="81">
        <v>0</v>
      </c>
      <c r="CP291" s="81">
        <v>0</v>
      </c>
      <c r="CQ291" s="81">
        <v>0</v>
      </c>
      <c r="CR291" s="81">
        <v>0</v>
      </c>
      <c r="CS291" s="81">
        <v>0</v>
      </c>
      <c r="CT291" s="81">
        <v>3</v>
      </c>
      <c r="CU291" s="81">
        <v>0</v>
      </c>
      <c r="CV291" s="81">
        <v>0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0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0</v>
      </c>
      <c r="DJ291" s="81">
        <v>0</v>
      </c>
      <c r="DK291" s="81">
        <v>0</v>
      </c>
      <c r="DL291" s="81">
        <v>0</v>
      </c>
      <c r="DM291" s="81">
        <v>0</v>
      </c>
      <c r="DN291" s="81">
        <v>0</v>
      </c>
      <c r="DO291" s="81">
        <v>0</v>
      </c>
      <c r="DP291" s="81">
        <v>0</v>
      </c>
      <c r="DQ291" s="81">
        <v>0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</row>
    <row r="292" spans="1:127" x14ac:dyDescent="0.25">
      <c r="A292" s="58" t="s">
        <v>1098</v>
      </c>
      <c r="B292" s="58" t="s">
        <v>1099</v>
      </c>
      <c r="C292" s="58" t="s">
        <v>1100</v>
      </c>
      <c r="D292" s="59">
        <v>155000</v>
      </c>
      <c r="E292" s="59" t="str">
        <f>VLOOKUP(C292,Data_PulledFromUniProt!$B$2:$E$782,4,FALSE)</f>
        <v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v>
      </c>
      <c r="F292" s="58">
        <v>6.39</v>
      </c>
      <c r="G292" s="81">
        <v>0</v>
      </c>
      <c r="H292" s="81">
        <v>0</v>
      </c>
      <c r="I292" s="81">
        <v>0</v>
      </c>
      <c r="J292" s="81">
        <v>0</v>
      </c>
      <c r="K292" s="81">
        <v>0</v>
      </c>
      <c r="L292" s="81">
        <v>0</v>
      </c>
      <c r="M292" s="81">
        <v>0</v>
      </c>
      <c r="N292" s="81">
        <v>0</v>
      </c>
      <c r="O292" s="81">
        <v>0</v>
      </c>
      <c r="P292" s="81">
        <v>0</v>
      </c>
      <c r="Q292" s="81">
        <v>0</v>
      </c>
      <c r="R292" s="81">
        <v>0</v>
      </c>
      <c r="S292" s="81">
        <v>0</v>
      </c>
      <c r="T292" s="81">
        <v>0</v>
      </c>
      <c r="U292" s="81">
        <v>0</v>
      </c>
      <c r="V292" s="81">
        <v>0</v>
      </c>
      <c r="W292" s="81">
        <v>0</v>
      </c>
      <c r="X292" s="81">
        <v>0</v>
      </c>
      <c r="Y292" s="81">
        <v>0</v>
      </c>
      <c r="Z292" s="81">
        <v>0</v>
      </c>
      <c r="AA292" s="81">
        <v>0</v>
      </c>
      <c r="AB292" s="81">
        <v>0</v>
      </c>
      <c r="AC292" s="81">
        <v>0</v>
      </c>
      <c r="AD292" s="81">
        <v>0</v>
      </c>
      <c r="AE292" s="81">
        <v>0</v>
      </c>
      <c r="AF292" s="81">
        <v>0</v>
      </c>
      <c r="AG292" s="81">
        <v>0</v>
      </c>
      <c r="AH292" s="81">
        <v>0</v>
      </c>
      <c r="AI292" s="81">
        <v>0</v>
      </c>
      <c r="AJ292" s="81">
        <v>0</v>
      </c>
      <c r="AK292" s="81">
        <v>0</v>
      </c>
      <c r="AL292" s="81">
        <v>0</v>
      </c>
      <c r="AM292" s="81">
        <v>0</v>
      </c>
      <c r="AN292" s="81">
        <v>0</v>
      </c>
      <c r="AO292" s="81">
        <v>0</v>
      </c>
      <c r="AP292" s="81">
        <v>0</v>
      </c>
      <c r="AQ292" s="81">
        <v>0</v>
      </c>
      <c r="AR292" s="81">
        <v>0</v>
      </c>
      <c r="AS292" s="81">
        <v>0</v>
      </c>
      <c r="AT292" s="81">
        <v>0</v>
      </c>
      <c r="AU292" s="81">
        <v>0</v>
      </c>
      <c r="AV292" s="81">
        <v>0</v>
      </c>
      <c r="AW292" s="81">
        <v>0</v>
      </c>
      <c r="AX292" s="81">
        <v>0</v>
      </c>
      <c r="AY292" s="81">
        <v>0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v>0</v>
      </c>
      <c r="BF292" s="81">
        <v>0</v>
      </c>
      <c r="BG292" s="81">
        <v>0</v>
      </c>
      <c r="BH292" s="81">
        <v>0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2</v>
      </c>
      <c r="BY292" s="81">
        <v>0</v>
      </c>
      <c r="BZ292" s="81">
        <v>0</v>
      </c>
      <c r="CA292" s="81"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1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1</v>
      </c>
      <c r="CT292" s="81">
        <v>0</v>
      </c>
      <c r="CU292" s="81">
        <v>0</v>
      </c>
      <c r="CV292" s="81">
        <v>0</v>
      </c>
      <c r="CW292" s="81">
        <v>0</v>
      </c>
      <c r="CX292" s="81">
        <v>1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0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</row>
    <row r="293" spans="1:127" x14ac:dyDescent="0.25">
      <c r="A293" s="58" t="s">
        <v>1101</v>
      </c>
      <c r="B293" s="58" t="s">
        <v>1102</v>
      </c>
      <c r="C293" s="58" t="s">
        <v>1103</v>
      </c>
      <c r="D293" s="59">
        <v>34500</v>
      </c>
      <c r="E293" s="59" t="str">
        <f>VLOOKUP(C293,Data_PulledFromUniProt!$B$2:$E$782,4,FALSE)</f>
        <v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v>
      </c>
      <c r="F293" s="58">
        <v>8.75</v>
      </c>
      <c r="G293" s="81">
        <v>0</v>
      </c>
      <c r="H293" s="81">
        <v>0</v>
      </c>
      <c r="I293" s="81">
        <v>0</v>
      </c>
      <c r="J293" s="81">
        <v>0</v>
      </c>
      <c r="K293" s="81">
        <v>0</v>
      </c>
      <c r="L293" s="81">
        <v>0</v>
      </c>
      <c r="M293" s="81">
        <v>0</v>
      </c>
      <c r="N293" s="81">
        <v>0</v>
      </c>
      <c r="O293" s="81">
        <v>0</v>
      </c>
      <c r="P293" s="81">
        <v>0</v>
      </c>
      <c r="Q293" s="81">
        <v>0</v>
      </c>
      <c r="R293" s="81">
        <v>0</v>
      </c>
      <c r="S293" s="81">
        <v>0</v>
      </c>
      <c r="T293" s="81">
        <v>0</v>
      </c>
      <c r="U293" s="81">
        <v>0</v>
      </c>
      <c r="V293" s="81">
        <v>0</v>
      </c>
      <c r="W293" s="81">
        <v>0</v>
      </c>
      <c r="X293" s="81">
        <v>0</v>
      </c>
      <c r="Y293" s="81">
        <v>0</v>
      </c>
      <c r="Z293" s="81">
        <v>1</v>
      </c>
      <c r="AA293" s="81">
        <v>0</v>
      </c>
      <c r="AB293" s="81">
        <v>0</v>
      </c>
      <c r="AC293" s="81">
        <v>0</v>
      </c>
      <c r="AD293" s="81">
        <v>0</v>
      </c>
      <c r="AE293" s="81">
        <v>0</v>
      </c>
      <c r="AF293" s="81">
        <v>0</v>
      </c>
      <c r="AG293" s="81">
        <v>0</v>
      </c>
      <c r="AH293" s="81">
        <v>0</v>
      </c>
      <c r="AI293" s="81">
        <v>0</v>
      </c>
      <c r="AJ293" s="81">
        <v>0</v>
      </c>
      <c r="AK293" s="81">
        <v>0</v>
      </c>
      <c r="AL293" s="81">
        <v>0</v>
      </c>
      <c r="AM293" s="81">
        <v>0</v>
      </c>
      <c r="AN293" s="81">
        <v>0</v>
      </c>
      <c r="AO293" s="81">
        <v>0</v>
      </c>
      <c r="AP293" s="81">
        <v>0</v>
      </c>
      <c r="AQ293" s="81">
        <v>0</v>
      </c>
      <c r="AR293" s="81">
        <v>0</v>
      </c>
      <c r="AS293" s="81">
        <v>0</v>
      </c>
      <c r="AT293" s="81">
        <v>0</v>
      </c>
      <c r="AU293" s="81"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0</v>
      </c>
      <c r="BA293" s="81">
        <v>0</v>
      </c>
      <c r="BB293" s="81">
        <v>0</v>
      </c>
      <c r="BC293" s="81">
        <v>0</v>
      </c>
      <c r="BD293" s="81">
        <v>0</v>
      </c>
      <c r="BE293" s="81">
        <v>0</v>
      </c>
      <c r="BF293" s="81">
        <v>0</v>
      </c>
      <c r="BG293" s="81">
        <v>0</v>
      </c>
      <c r="BH293" s="81">
        <v>0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0</v>
      </c>
      <c r="BY293" s="81">
        <v>0</v>
      </c>
      <c r="BZ293" s="81">
        <v>0</v>
      </c>
      <c r="CA293" s="81"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2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0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</row>
    <row r="294" spans="1:127" x14ac:dyDescent="0.25">
      <c r="A294" s="58" t="s">
        <v>1104</v>
      </c>
      <c r="B294" s="58" t="s">
        <v>1105</v>
      </c>
      <c r="C294" s="58" t="s">
        <v>1106</v>
      </c>
      <c r="D294" s="59">
        <v>45100</v>
      </c>
      <c r="E294" s="59" t="str">
        <f>VLOOKUP(C294,Data_PulledFromUniProt!$B$2:$E$782,4,FALSE)</f>
        <v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v>
      </c>
      <c r="F294" s="58">
        <v>5.95</v>
      </c>
      <c r="G294" s="81">
        <v>0</v>
      </c>
      <c r="H294" s="81">
        <v>0</v>
      </c>
      <c r="I294" s="81">
        <v>0</v>
      </c>
      <c r="J294" s="81">
        <v>0</v>
      </c>
      <c r="K294" s="81">
        <v>0</v>
      </c>
      <c r="L294" s="81">
        <v>0</v>
      </c>
      <c r="M294" s="81">
        <v>0</v>
      </c>
      <c r="N294" s="81">
        <v>0</v>
      </c>
      <c r="O294" s="81">
        <v>0</v>
      </c>
      <c r="P294" s="81">
        <v>0</v>
      </c>
      <c r="Q294" s="81">
        <v>0</v>
      </c>
      <c r="R294" s="81">
        <v>0</v>
      </c>
      <c r="S294" s="81">
        <v>0</v>
      </c>
      <c r="T294" s="81">
        <v>0</v>
      </c>
      <c r="U294" s="81">
        <v>0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1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1">
        <v>0</v>
      </c>
      <c r="AJ294" s="81">
        <v>0</v>
      </c>
      <c r="AK294" s="81">
        <v>0</v>
      </c>
      <c r="AL294" s="81">
        <v>0</v>
      </c>
      <c r="AM294" s="81">
        <v>0</v>
      </c>
      <c r="AN294" s="81">
        <v>0</v>
      </c>
      <c r="AO294" s="81">
        <v>0</v>
      </c>
      <c r="AP294" s="81">
        <v>0</v>
      </c>
      <c r="AQ294" s="81">
        <v>0</v>
      </c>
      <c r="AR294" s="81">
        <v>0</v>
      </c>
      <c r="AS294" s="81">
        <v>0</v>
      </c>
      <c r="AT294" s="81">
        <v>0</v>
      </c>
      <c r="AU294" s="81"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0</v>
      </c>
      <c r="BA294" s="81">
        <v>0</v>
      </c>
      <c r="BB294" s="81">
        <v>0</v>
      </c>
      <c r="BC294" s="81">
        <v>0</v>
      </c>
      <c r="BD294" s="81">
        <v>0</v>
      </c>
      <c r="BE294" s="81">
        <v>0</v>
      </c>
      <c r="BF294" s="81">
        <v>0</v>
      </c>
      <c r="BG294" s="81">
        <v>0</v>
      </c>
      <c r="BH294" s="81">
        <v>0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0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0</v>
      </c>
      <c r="BY294" s="81">
        <v>0</v>
      </c>
      <c r="BZ294" s="81">
        <v>0</v>
      </c>
      <c r="CA294" s="81"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1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0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1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</row>
    <row r="295" spans="1:127" x14ac:dyDescent="0.25">
      <c r="A295" s="58" t="s">
        <v>1107</v>
      </c>
      <c r="B295" s="58" t="s">
        <v>1108</v>
      </c>
      <c r="C295" s="58" t="s">
        <v>1109</v>
      </c>
      <c r="D295" s="59">
        <v>87700</v>
      </c>
      <c r="E295" s="59" t="str">
        <f>VLOOKUP(C295,Data_PulledFromUniProt!$B$2:$E$782,4,FALSE)</f>
        <v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v>
      </c>
      <c r="F295" s="58">
        <v>5.82</v>
      </c>
      <c r="G295" s="81">
        <v>0</v>
      </c>
      <c r="H295" s="81">
        <v>0</v>
      </c>
      <c r="I295" s="81">
        <v>0</v>
      </c>
      <c r="J295" s="81">
        <v>0</v>
      </c>
      <c r="K295" s="81">
        <v>3</v>
      </c>
      <c r="L295" s="81">
        <v>0</v>
      </c>
      <c r="M295" s="81">
        <v>0</v>
      </c>
      <c r="N295" s="81">
        <v>0</v>
      </c>
      <c r="O295" s="81">
        <v>0</v>
      </c>
      <c r="P295" s="81">
        <v>0</v>
      </c>
      <c r="Q295" s="81">
        <v>0</v>
      </c>
      <c r="R295" s="81">
        <v>0</v>
      </c>
      <c r="S295" s="81">
        <v>0</v>
      </c>
      <c r="T295" s="81">
        <v>0</v>
      </c>
      <c r="U295" s="81">
        <v>0</v>
      </c>
      <c r="V295" s="81">
        <v>0</v>
      </c>
      <c r="W295" s="81">
        <v>0</v>
      </c>
      <c r="X295" s="81">
        <v>0</v>
      </c>
      <c r="Y295" s="81">
        <v>0</v>
      </c>
      <c r="Z295" s="81">
        <v>0</v>
      </c>
      <c r="AA295" s="81">
        <v>0</v>
      </c>
      <c r="AB295" s="81">
        <v>0</v>
      </c>
      <c r="AC295" s="81">
        <v>0</v>
      </c>
      <c r="AD295" s="81">
        <v>0</v>
      </c>
      <c r="AE295" s="81">
        <v>0</v>
      </c>
      <c r="AF295" s="81">
        <v>0</v>
      </c>
      <c r="AG295" s="81">
        <v>0</v>
      </c>
      <c r="AH295" s="81">
        <v>0</v>
      </c>
      <c r="AI295" s="81">
        <v>0</v>
      </c>
      <c r="AJ295" s="81">
        <v>0</v>
      </c>
      <c r="AK295" s="81">
        <v>0</v>
      </c>
      <c r="AL295" s="81">
        <v>0</v>
      </c>
      <c r="AM295" s="81">
        <v>0</v>
      </c>
      <c r="AN295" s="81">
        <v>0</v>
      </c>
      <c r="AO295" s="81">
        <v>0</v>
      </c>
      <c r="AP295" s="81">
        <v>0</v>
      </c>
      <c r="AQ295" s="81">
        <v>0</v>
      </c>
      <c r="AR295" s="81">
        <v>0</v>
      </c>
      <c r="AS295" s="81">
        <v>0</v>
      </c>
      <c r="AT295" s="81">
        <v>0</v>
      </c>
      <c r="AU295" s="81">
        <v>0</v>
      </c>
      <c r="AV295" s="81">
        <v>0</v>
      </c>
      <c r="AW295" s="81">
        <v>0</v>
      </c>
      <c r="AX295" s="81">
        <v>0</v>
      </c>
      <c r="AY295" s="81">
        <v>0</v>
      </c>
      <c r="AZ295" s="81">
        <v>0</v>
      </c>
      <c r="BA295" s="81">
        <v>0</v>
      </c>
      <c r="BB295" s="81">
        <v>0</v>
      </c>
      <c r="BC295" s="81">
        <v>0</v>
      </c>
      <c r="BD295" s="81">
        <v>0</v>
      </c>
      <c r="BE295" s="81">
        <v>0</v>
      </c>
      <c r="BF295" s="81">
        <v>0</v>
      </c>
      <c r="BG295" s="81">
        <v>0</v>
      </c>
      <c r="BH295" s="81">
        <v>0</v>
      </c>
      <c r="BI295" s="81">
        <v>0</v>
      </c>
      <c r="BJ295" s="81">
        <v>0</v>
      </c>
      <c r="BK295" s="81">
        <v>0</v>
      </c>
      <c r="BL295" s="81">
        <v>0</v>
      </c>
      <c r="BM295" s="81">
        <v>0</v>
      </c>
      <c r="BN295" s="81">
        <v>0</v>
      </c>
      <c r="BO295" s="81">
        <v>0</v>
      </c>
      <c r="BP295" s="81">
        <v>0</v>
      </c>
      <c r="BQ295" s="81">
        <v>0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0</v>
      </c>
      <c r="BY295" s="81">
        <v>0</v>
      </c>
      <c r="BZ295" s="81">
        <v>0</v>
      </c>
      <c r="CA295" s="81"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0</v>
      </c>
      <c r="CI295" s="81">
        <v>0</v>
      </c>
      <c r="CJ295" s="81">
        <v>0</v>
      </c>
      <c r="CK295" s="81">
        <v>2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0</v>
      </c>
      <c r="CR295" s="81">
        <v>0</v>
      </c>
      <c r="CS295" s="81">
        <v>0</v>
      </c>
      <c r="CT295" s="81">
        <v>1</v>
      </c>
      <c r="CU295" s="81">
        <v>2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0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0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</row>
    <row r="296" spans="1:127" x14ac:dyDescent="0.25">
      <c r="A296" s="58" t="s">
        <v>1110</v>
      </c>
      <c r="B296" s="58" t="s">
        <v>1111</v>
      </c>
      <c r="C296" s="58" t="s">
        <v>1112</v>
      </c>
      <c r="D296" s="59">
        <v>60200</v>
      </c>
      <c r="E296" s="59" t="str">
        <f>VLOOKUP(C296,Data_PulledFromUniProt!$B$2:$E$782,4,FALSE)</f>
        <v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v>
      </c>
      <c r="F296" s="58">
        <v>5.24</v>
      </c>
      <c r="G296" s="81">
        <v>0</v>
      </c>
      <c r="H296" s="81">
        <v>0</v>
      </c>
      <c r="I296" s="81">
        <v>0</v>
      </c>
      <c r="J296" s="81">
        <v>0</v>
      </c>
      <c r="K296" s="81">
        <v>0</v>
      </c>
      <c r="L296" s="81">
        <v>0</v>
      </c>
      <c r="M296" s="81">
        <v>0</v>
      </c>
      <c r="N296" s="81">
        <v>0</v>
      </c>
      <c r="O296" s="81">
        <v>0</v>
      </c>
      <c r="P296" s="81">
        <v>0</v>
      </c>
      <c r="Q296" s="81">
        <v>0</v>
      </c>
      <c r="R296" s="81">
        <v>0</v>
      </c>
      <c r="S296" s="81">
        <v>0</v>
      </c>
      <c r="T296" s="81">
        <v>0</v>
      </c>
      <c r="U296" s="81">
        <v>0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1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1">
        <v>0</v>
      </c>
      <c r="AJ296" s="81">
        <v>0</v>
      </c>
      <c r="AK296" s="81">
        <v>0</v>
      </c>
      <c r="AL296" s="81">
        <v>0</v>
      </c>
      <c r="AM296" s="81">
        <v>0</v>
      </c>
      <c r="AN296" s="81">
        <v>0</v>
      </c>
      <c r="AO296" s="81">
        <v>0</v>
      </c>
      <c r="AP296" s="81">
        <v>0</v>
      </c>
      <c r="AQ296" s="81">
        <v>0</v>
      </c>
      <c r="AR296" s="81">
        <v>0</v>
      </c>
      <c r="AS296" s="81">
        <v>0</v>
      </c>
      <c r="AT296" s="81">
        <v>0</v>
      </c>
      <c r="AU296" s="81"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0</v>
      </c>
      <c r="BA296" s="81">
        <v>0</v>
      </c>
      <c r="BB296" s="81">
        <v>0</v>
      </c>
      <c r="BC296" s="81">
        <v>0</v>
      </c>
      <c r="BD296" s="81">
        <v>0</v>
      </c>
      <c r="BE296" s="81">
        <v>0</v>
      </c>
      <c r="BF296" s="81">
        <v>0</v>
      </c>
      <c r="BG296" s="81">
        <v>0</v>
      </c>
      <c r="BH296" s="81">
        <v>0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</v>
      </c>
      <c r="BY296" s="81">
        <v>0</v>
      </c>
      <c r="BZ296" s="81">
        <v>0</v>
      </c>
      <c r="CA296" s="81"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2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2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0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</row>
    <row r="297" spans="1:127" x14ac:dyDescent="0.25">
      <c r="A297" s="58" t="s">
        <v>1113</v>
      </c>
      <c r="B297" s="58" t="s">
        <v>1114</v>
      </c>
      <c r="C297" s="58" t="s">
        <v>1115</v>
      </c>
      <c r="D297" s="59">
        <v>84700</v>
      </c>
      <c r="E297" s="59" t="str">
        <f>VLOOKUP(C297,Data_PulledFromUniProt!$B$2:$E$782,4,FALSE)</f>
        <v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v>
      </c>
      <c r="F297" s="58">
        <v>4.9800000000000004</v>
      </c>
      <c r="G297" s="81">
        <v>0</v>
      </c>
      <c r="H297" s="81">
        <v>0</v>
      </c>
      <c r="I297" s="81">
        <v>0</v>
      </c>
      <c r="J297" s="81">
        <v>0</v>
      </c>
      <c r="K297" s="81">
        <v>0</v>
      </c>
      <c r="L297" s="81">
        <v>0</v>
      </c>
      <c r="M297" s="81">
        <v>0</v>
      </c>
      <c r="N297" s="81">
        <v>0</v>
      </c>
      <c r="O297" s="81">
        <v>0</v>
      </c>
      <c r="P297" s="81">
        <v>0</v>
      </c>
      <c r="Q297" s="81">
        <v>0</v>
      </c>
      <c r="R297" s="81">
        <v>0</v>
      </c>
      <c r="S297" s="81">
        <v>0</v>
      </c>
      <c r="T297" s="81">
        <v>0</v>
      </c>
      <c r="U297" s="81">
        <v>0</v>
      </c>
      <c r="V297" s="81">
        <v>0</v>
      </c>
      <c r="W297" s="81">
        <v>0</v>
      </c>
      <c r="X297" s="81">
        <v>0</v>
      </c>
      <c r="Y297" s="81">
        <v>0</v>
      </c>
      <c r="Z297" s="81">
        <v>0</v>
      </c>
      <c r="AA297" s="81">
        <v>0</v>
      </c>
      <c r="AB297" s="81">
        <v>0</v>
      </c>
      <c r="AC297" s="81">
        <v>0</v>
      </c>
      <c r="AD297" s="81">
        <v>0</v>
      </c>
      <c r="AE297" s="81">
        <v>0</v>
      </c>
      <c r="AF297" s="81">
        <v>0</v>
      </c>
      <c r="AG297" s="81">
        <v>0</v>
      </c>
      <c r="AH297" s="81">
        <v>0</v>
      </c>
      <c r="AI297" s="81">
        <v>0</v>
      </c>
      <c r="AJ297" s="81">
        <v>0</v>
      </c>
      <c r="AK297" s="81">
        <v>0</v>
      </c>
      <c r="AL297" s="81">
        <v>0</v>
      </c>
      <c r="AM297" s="81">
        <v>0</v>
      </c>
      <c r="AN297" s="81">
        <v>0</v>
      </c>
      <c r="AO297" s="81">
        <v>0</v>
      </c>
      <c r="AP297" s="81">
        <v>0</v>
      </c>
      <c r="AQ297" s="81">
        <v>0</v>
      </c>
      <c r="AR297" s="81">
        <v>0</v>
      </c>
      <c r="AS297" s="81">
        <v>0</v>
      </c>
      <c r="AT297" s="81">
        <v>0</v>
      </c>
      <c r="AU297" s="81"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0</v>
      </c>
      <c r="BA297" s="81">
        <v>0</v>
      </c>
      <c r="BB297" s="81">
        <v>0</v>
      </c>
      <c r="BC297" s="81">
        <v>0</v>
      </c>
      <c r="BD297" s="81">
        <v>0</v>
      </c>
      <c r="BE297" s="81">
        <v>0</v>
      </c>
      <c r="BF297" s="81">
        <v>0</v>
      </c>
      <c r="BG297" s="81">
        <v>0</v>
      </c>
      <c r="BH297" s="81">
        <v>0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0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0</v>
      </c>
      <c r="BY297" s="81">
        <v>0</v>
      </c>
      <c r="BZ297" s="81">
        <v>0</v>
      </c>
      <c r="CA297" s="81"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0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3</v>
      </c>
      <c r="DP297" s="81">
        <v>7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</row>
    <row r="298" spans="1:127" x14ac:dyDescent="0.25">
      <c r="A298" s="58" t="s">
        <v>1116</v>
      </c>
      <c r="B298" s="58" t="s">
        <v>1117</v>
      </c>
      <c r="C298" s="58" t="s">
        <v>1118</v>
      </c>
      <c r="D298" s="59">
        <v>86900</v>
      </c>
      <c r="E298" s="59" t="str">
        <f>VLOOKUP(C298,Data_PulledFromUniProt!$B$2:$E$782,4,FALSE)</f>
        <v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v>
      </c>
      <c r="F298" s="58">
        <v>6.39</v>
      </c>
      <c r="G298" s="81">
        <v>0</v>
      </c>
      <c r="H298" s="81">
        <v>0</v>
      </c>
      <c r="I298" s="81">
        <v>0</v>
      </c>
      <c r="J298" s="81">
        <v>0</v>
      </c>
      <c r="K298" s="81">
        <v>0</v>
      </c>
      <c r="L298" s="81">
        <v>0</v>
      </c>
      <c r="M298" s="81">
        <v>0</v>
      </c>
      <c r="N298" s="81">
        <v>0</v>
      </c>
      <c r="O298" s="81">
        <v>0</v>
      </c>
      <c r="P298" s="81">
        <v>0</v>
      </c>
      <c r="Q298" s="81">
        <v>0</v>
      </c>
      <c r="R298" s="81">
        <v>0</v>
      </c>
      <c r="S298" s="81">
        <v>0</v>
      </c>
      <c r="T298" s="81">
        <v>0</v>
      </c>
      <c r="U298" s="81">
        <v>0</v>
      </c>
      <c r="V298" s="81">
        <v>0</v>
      </c>
      <c r="W298" s="81">
        <v>0</v>
      </c>
      <c r="X298" s="81">
        <v>0</v>
      </c>
      <c r="Y298" s="81">
        <v>0</v>
      </c>
      <c r="Z298" s="81">
        <v>0</v>
      </c>
      <c r="AA298" s="81">
        <v>0</v>
      </c>
      <c r="AB298" s="81">
        <v>0</v>
      </c>
      <c r="AC298" s="81">
        <v>0</v>
      </c>
      <c r="AD298" s="81">
        <v>0</v>
      </c>
      <c r="AE298" s="81">
        <v>0</v>
      </c>
      <c r="AF298" s="81">
        <v>0</v>
      </c>
      <c r="AG298" s="81">
        <v>0</v>
      </c>
      <c r="AH298" s="81">
        <v>0</v>
      </c>
      <c r="AI298" s="81">
        <v>0</v>
      </c>
      <c r="AJ298" s="81">
        <v>0</v>
      </c>
      <c r="AK298" s="81">
        <v>0</v>
      </c>
      <c r="AL298" s="81">
        <v>0</v>
      </c>
      <c r="AM298" s="81">
        <v>0</v>
      </c>
      <c r="AN298" s="81">
        <v>0</v>
      </c>
      <c r="AO298" s="81">
        <v>0</v>
      </c>
      <c r="AP298" s="81">
        <v>0</v>
      </c>
      <c r="AQ298" s="81">
        <v>0</v>
      </c>
      <c r="AR298" s="81">
        <v>0</v>
      </c>
      <c r="AS298" s="81">
        <v>0</v>
      </c>
      <c r="AT298" s="81">
        <v>0</v>
      </c>
      <c r="AU298" s="81"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0</v>
      </c>
      <c r="BA298" s="81">
        <v>0</v>
      </c>
      <c r="BB298" s="81">
        <v>0</v>
      </c>
      <c r="BC298" s="81">
        <v>0</v>
      </c>
      <c r="BD298" s="81">
        <v>0</v>
      </c>
      <c r="BE298" s="81">
        <v>0</v>
      </c>
      <c r="BF298" s="81">
        <v>0</v>
      </c>
      <c r="BG298" s="81">
        <v>0</v>
      </c>
      <c r="BH298" s="81">
        <v>0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1</v>
      </c>
      <c r="BO298" s="81">
        <v>0</v>
      </c>
      <c r="BP298" s="81">
        <v>0</v>
      </c>
      <c r="BQ298" s="81">
        <v>0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0</v>
      </c>
      <c r="BY298" s="81">
        <v>0</v>
      </c>
      <c r="BZ298" s="81">
        <v>0</v>
      </c>
      <c r="CA298" s="81"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1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0</v>
      </c>
      <c r="DJ298" s="81">
        <v>0</v>
      </c>
      <c r="DK298" s="81">
        <v>0</v>
      </c>
      <c r="DL298" s="81">
        <v>0</v>
      </c>
      <c r="DM298" s="81">
        <v>0</v>
      </c>
      <c r="DN298" s="81">
        <v>1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</row>
    <row r="299" spans="1:127" x14ac:dyDescent="0.25">
      <c r="A299" s="58" t="s">
        <v>1119</v>
      </c>
      <c r="B299" s="58" t="s">
        <v>1120</v>
      </c>
      <c r="C299" s="58" t="s">
        <v>1121</v>
      </c>
      <c r="D299" s="59">
        <v>38200</v>
      </c>
      <c r="E299" s="59" t="str">
        <f>VLOOKUP(C299,Data_PulledFromUniProt!$B$2:$E$782,4,FALSE)</f>
        <v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v>
      </c>
      <c r="F299" s="58">
        <v>6.39</v>
      </c>
      <c r="G299" s="81">
        <v>0</v>
      </c>
      <c r="H299" s="81">
        <v>0</v>
      </c>
      <c r="I299" s="81">
        <v>0</v>
      </c>
      <c r="J299" s="81">
        <v>0</v>
      </c>
      <c r="K299" s="81">
        <v>0</v>
      </c>
      <c r="L299" s="81">
        <v>0</v>
      </c>
      <c r="M299" s="81">
        <v>0</v>
      </c>
      <c r="N299" s="81">
        <v>0</v>
      </c>
      <c r="O299" s="81">
        <v>0</v>
      </c>
      <c r="P299" s="81">
        <v>0</v>
      </c>
      <c r="Q299" s="81">
        <v>0</v>
      </c>
      <c r="R299" s="81">
        <v>0</v>
      </c>
      <c r="S299" s="81">
        <v>0</v>
      </c>
      <c r="T299" s="81">
        <v>0</v>
      </c>
      <c r="U299" s="81">
        <v>0</v>
      </c>
      <c r="V299" s="81">
        <v>0</v>
      </c>
      <c r="W299" s="81">
        <v>0</v>
      </c>
      <c r="X299" s="81">
        <v>0</v>
      </c>
      <c r="Y299" s="81">
        <v>0</v>
      </c>
      <c r="Z299" s="81">
        <v>0</v>
      </c>
      <c r="AA299" s="81">
        <v>0</v>
      </c>
      <c r="AB299" s="81">
        <v>0</v>
      </c>
      <c r="AC299" s="81">
        <v>0</v>
      </c>
      <c r="AD299" s="81">
        <v>0</v>
      </c>
      <c r="AE299" s="81">
        <v>0</v>
      </c>
      <c r="AF299" s="81">
        <v>0</v>
      </c>
      <c r="AG299" s="81">
        <v>0</v>
      </c>
      <c r="AH299" s="81">
        <v>0</v>
      </c>
      <c r="AI299" s="81">
        <v>0</v>
      </c>
      <c r="AJ299" s="81">
        <v>0</v>
      </c>
      <c r="AK299" s="81">
        <v>0</v>
      </c>
      <c r="AL299" s="81">
        <v>0</v>
      </c>
      <c r="AM299" s="81">
        <v>0</v>
      </c>
      <c r="AN299" s="81">
        <v>0</v>
      </c>
      <c r="AO299" s="81">
        <v>0</v>
      </c>
      <c r="AP299" s="81">
        <v>0</v>
      </c>
      <c r="AQ299" s="81">
        <v>0</v>
      </c>
      <c r="AR299" s="81">
        <v>0</v>
      </c>
      <c r="AS299" s="81">
        <v>0</v>
      </c>
      <c r="AT299" s="81">
        <v>0</v>
      </c>
      <c r="AU299" s="81"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0</v>
      </c>
      <c r="BA299" s="81">
        <v>0</v>
      </c>
      <c r="BB299" s="81">
        <v>0</v>
      </c>
      <c r="BC299" s="81">
        <v>0</v>
      </c>
      <c r="BD299" s="81">
        <v>0</v>
      </c>
      <c r="BE299" s="81">
        <v>0</v>
      </c>
      <c r="BF299" s="81">
        <v>0</v>
      </c>
      <c r="BG299" s="81">
        <v>0</v>
      </c>
      <c r="BH299" s="81">
        <v>0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0</v>
      </c>
      <c r="BY299" s="81">
        <v>0</v>
      </c>
      <c r="BZ299" s="81">
        <v>0</v>
      </c>
      <c r="CA299" s="81">
        <v>0</v>
      </c>
      <c r="CB299" s="81">
        <v>0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0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0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0</v>
      </c>
      <c r="DJ299" s="81">
        <v>1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1</v>
      </c>
      <c r="DT299" s="81">
        <v>0</v>
      </c>
      <c r="DU299" s="81">
        <v>0</v>
      </c>
      <c r="DV299" s="81">
        <v>0</v>
      </c>
      <c r="DW299" s="81">
        <v>0</v>
      </c>
    </row>
    <row r="300" spans="1:127" x14ac:dyDescent="0.25">
      <c r="A300" s="58" t="s">
        <v>1122</v>
      </c>
      <c r="B300" s="58" t="s">
        <v>1123</v>
      </c>
      <c r="C300" s="58" t="s">
        <v>1124</v>
      </c>
      <c r="D300" s="59">
        <v>81500</v>
      </c>
      <c r="E300" s="59" t="str">
        <f>VLOOKUP(C300,Data_PulledFromUniProt!$B$2:$E$782,4,FALSE)</f>
        <v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v>
      </c>
      <c r="F300" s="58">
        <v>5.24</v>
      </c>
      <c r="G300" s="81">
        <v>0</v>
      </c>
      <c r="H300" s="81">
        <v>0</v>
      </c>
      <c r="I300" s="81">
        <v>0</v>
      </c>
      <c r="J300" s="81">
        <v>0</v>
      </c>
      <c r="K300" s="81">
        <v>0</v>
      </c>
      <c r="L300" s="81">
        <v>0</v>
      </c>
      <c r="M300" s="81">
        <v>0</v>
      </c>
      <c r="N300" s="81">
        <v>0</v>
      </c>
      <c r="O300" s="81">
        <v>0</v>
      </c>
      <c r="P300" s="81">
        <v>0</v>
      </c>
      <c r="Q300" s="81">
        <v>0</v>
      </c>
      <c r="R300" s="81">
        <v>0</v>
      </c>
      <c r="S300" s="81">
        <v>0</v>
      </c>
      <c r="T300" s="81">
        <v>0</v>
      </c>
      <c r="U300" s="81">
        <v>0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0</v>
      </c>
      <c r="AC300" s="81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1">
        <v>0</v>
      </c>
      <c r="AJ300" s="81">
        <v>0</v>
      </c>
      <c r="AK300" s="81">
        <v>0</v>
      </c>
      <c r="AL300" s="81">
        <v>0</v>
      </c>
      <c r="AM300" s="81">
        <v>0</v>
      </c>
      <c r="AN300" s="81">
        <v>0</v>
      </c>
      <c r="AO300" s="81">
        <v>0</v>
      </c>
      <c r="AP300" s="81">
        <v>0</v>
      </c>
      <c r="AQ300" s="81">
        <v>0</v>
      </c>
      <c r="AR300" s="81">
        <v>0</v>
      </c>
      <c r="AS300" s="81">
        <v>0</v>
      </c>
      <c r="AT300" s="81">
        <v>0</v>
      </c>
      <c r="AU300" s="81">
        <v>0</v>
      </c>
      <c r="AV300" s="81">
        <v>0</v>
      </c>
      <c r="AW300" s="81">
        <v>0</v>
      </c>
      <c r="AX300" s="81">
        <v>0</v>
      </c>
      <c r="AY300" s="81">
        <v>0</v>
      </c>
      <c r="AZ300" s="81">
        <v>0</v>
      </c>
      <c r="BA300" s="81">
        <v>0</v>
      </c>
      <c r="BB300" s="81">
        <v>0</v>
      </c>
      <c r="BC300" s="81">
        <v>0</v>
      </c>
      <c r="BD300" s="81">
        <v>2</v>
      </c>
      <c r="BE300" s="81">
        <v>0</v>
      </c>
      <c r="BF300" s="81">
        <v>0</v>
      </c>
      <c r="BG300" s="81">
        <v>0</v>
      </c>
      <c r="BH300" s="81">
        <v>0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0</v>
      </c>
      <c r="BY300" s="81">
        <v>0</v>
      </c>
      <c r="BZ300" s="81">
        <v>0</v>
      </c>
      <c r="CA300" s="81"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2</v>
      </c>
      <c r="CG300" s="81">
        <v>0</v>
      </c>
      <c r="CH300" s="81">
        <v>0</v>
      </c>
      <c r="CI300" s="81">
        <v>0</v>
      </c>
      <c r="CJ300" s="81">
        <v>0</v>
      </c>
      <c r="CK300" s="81">
        <v>0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0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2</v>
      </c>
      <c r="DT300" s="81">
        <v>0</v>
      </c>
      <c r="DU300" s="81">
        <v>0</v>
      </c>
      <c r="DV300" s="81">
        <v>0</v>
      </c>
      <c r="DW300" s="81">
        <v>0</v>
      </c>
    </row>
    <row r="301" spans="1:127" x14ac:dyDescent="0.25">
      <c r="A301" s="58" t="s">
        <v>1125</v>
      </c>
      <c r="B301" s="58" t="s">
        <v>1126</v>
      </c>
      <c r="C301" s="58" t="s">
        <v>1127</v>
      </c>
      <c r="D301" s="59">
        <v>32800</v>
      </c>
      <c r="E301" s="59" t="str">
        <f>VLOOKUP(C301,Data_PulledFromUniProt!$B$2:$E$782,4,FALSE)</f>
        <v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v>
      </c>
      <c r="F301" s="58">
        <v>7</v>
      </c>
      <c r="G301" s="81">
        <v>0</v>
      </c>
      <c r="H301" s="81">
        <v>0</v>
      </c>
      <c r="I301" s="81">
        <v>0</v>
      </c>
      <c r="J301" s="81">
        <v>0</v>
      </c>
      <c r="K301" s="81">
        <v>0</v>
      </c>
      <c r="L301" s="81">
        <v>0</v>
      </c>
      <c r="M301" s="81">
        <v>0</v>
      </c>
      <c r="N301" s="81">
        <v>0</v>
      </c>
      <c r="O301" s="81">
        <v>0</v>
      </c>
      <c r="P301" s="81">
        <v>0</v>
      </c>
      <c r="Q301" s="81">
        <v>0</v>
      </c>
      <c r="R301" s="81">
        <v>0</v>
      </c>
      <c r="S301" s="81">
        <v>0</v>
      </c>
      <c r="T301" s="81">
        <v>0</v>
      </c>
      <c r="U301" s="81">
        <v>0</v>
      </c>
      <c r="V301" s="81">
        <v>0</v>
      </c>
      <c r="W301" s="81">
        <v>0</v>
      </c>
      <c r="X301" s="81">
        <v>0</v>
      </c>
      <c r="Y301" s="81">
        <v>0</v>
      </c>
      <c r="Z301" s="81">
        <v>0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0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0</v>
      </c>
      <c r="AP301" s="81">
        <v>0</v>
      </c>
      <c r="AQ301" s="81">
        <v>0</v>
      </c>
      <c r="AR301" s="81">
        <v>0</v>
      </c>
      <c r="AS301" s="81">
        <v>0</v>
      </c>
      <c r="AT301" s="81">
        <v>0</v>
      </c>
      <c r="AU301" s="81"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v>0</v>
      </c>
      <c r="BF301" s="81">
        <v>0</v>
      </c>
      <c r="BG301" s="81">
        <v>0</v>
      </c>
      <c r="BH301" s="81">
        <v>0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0</v>
      </c>
      <c r="BY301" s="81">
        <v>0</v>
      </c>
      <c r="BZ301" s="81">
        <v>0</v>
      </c>
      <c r="CA301" s="81"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1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0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1</v>
      </c>
      <c r="DV301" s="81">
        <v>0</v>
      </c>
      <c r="DW301" s="81">
        <v>0</v>
      </c>
    </row>
    <row r="302" spans="1:127" x14ac:dyDescent="0.25">
      <c r="A302" s="58" t="s">
        <v>1128</v>
      </c>
      <c r="B302" s="58" t="s">
        <v>1129</v>
      </c>
      <c r="C302" s="58" t="s">
        <v>1130</v>
      </c>
      <c r="D302" s="59">
        <v>104000</v>
      </c>
      <c r="E302" s="59" t="str">
        <f>VLOOKUP(C302,Data_PulledFromUniProt!$B$2:$E$782,4,FALSE)</f>
        <v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v>
      </c>
      <c r="F302" s="58">
        <v>4.41</v>
      </c>
      <c r="G302" s="81">
        <v>0</v>
      </c>
      <c r="H302" s="81">
        <v>0</v>
      </c>
      <c r="I302" s="81">
        <v>0</v>
      </c>
      <c r="J302" s="81">
        <v>0</v>
      </c>
      <c r="K302" s="81">
        <v>0</v>
      </c>
      <c r="L302" s="81">
        <v>0</v>
      </c>
      <c r="M302" s="81">
        <v>0</v>
      </c>
      <c r="N302" s="81">
        <v>0</v>
      </c>
      <c r="O302" s="81">
        <v>0</v>
      </c>
      <c r="P302" s="81">
        <v>0</v>
      </c>
      <c r="Q302" s="81">
        <v>0</v>
      </c>
      <c r="R302" s="81">
        <v>0</v>
      </c>
      <c r="S302" s="81">
        <v>0</v>
      </c>
      <c r="T302" s="81">
        <v>0</v>
      </c>
      <c r="U302" s="81">
        <v>0</v>
      </c>
      <c r="V302" s="81">
        <v>0</v>
      </c>
      <c r="W302" s="81">
        <v>0</v>
      </c>
      <c r="X302" s="81">
        <v>0</v>
      </c>
      <c r="Y302" s="81">
        <v>0</v>
      </c>
      <c r="Z302" s="81">
        <v>0</v>
      </c>
      <c r="AA302" s="81">
        <v>0</v>
      </c>
      <c r="AB302" s="81">
        <v>0</v>
      </c>
      <c r="AC302" s="81">
        <v>0</v>
      </c>
      <c r="AD302" s="81">
        <v>0</v>
      </c>
      <c r="AE302" s="81">
        <v>0</v>
      </c>
      <c r="AF302" s="81">
        <v>0</v>
      </c>
      <c r="AG302" s="81">
        <v>0</v>
      </c>
      <c r="AH302" s="81">
        <v>0</v>
      </c>
      <c r="AI302" s="81">
        <v>0</v>
      </c>
      <c r="AJ302" s="81">
        <v>0</v>
      </c>
      <c r="AK302" s="81">
        <v>0</v>
      </c>
      <c r="AL302" s="81">
        <v>0</v>
      </c>
      <c r="AM302" s="81">
        <v>0</v>
      </c>
      <c r="AN302" s="81">
        <v>0</v>
      </c>
      <c r="AO302" s="81">
        <v>0</v>
      </c>
      <c r="AP302" s="81">
        <v>0</v>
      </c>
      <c r="AQ302" s="81">
        <v>0</v>
      </c>
      <c r="AR302" s="81">
        <v>0</v>
      </c>
      <c r="AS302" s="81">
        <v>0</v>
      </c>
      <c r="AT302" s="81">
        <v>0</v>
      </c>
      <c r="AU302" s="81">
        <v>0</v>
      </c>
      <c r="AV302" s="81">
        <v>0</v>
      </c>
      <c r="AW302" s="81">
        <v>0</v>
      </c>
      <c r="AX302" s="81">
        <v>0</v>
      </c>
      <c r="AY302" s="81">
        <v>0</v>
      </c>
      <c r="AZ302" s="81">
        <v>0</v>
      </c>
      <c r="BA302" s="81">
        <v>0</v>
      </c>
      <c r="BB302" s="81">
        <v>0</v>
      </c>
      <c r="BC302" s="81">
        <v>0</v>
      </c>
      <c r="BD302" s="81">
        <v>1</v>
      </c>
      <c r="BE302" s="81">
        <v>0</v>
      </c>
      <c r="BF302" s="81">
        <v>0</v>
      </c>
      <c r="BG302" s="81">
        <v>1.5</v>
      </c>
      <c r="BH302" s="81">
        <v>0</v>
      </c>
      <c r="BI302" s="81">
        <v>0</v>
      </c>
      <c r="BJ302" s="81">
        <v>0</v>
      </c>
      <c r="BK302" s="81">
        <v>0</v>
      </c>
      <c r="BL302" s="81">
        <v>0</v>
      </c>
      <c r="BM302" s="81">
        <v>0</v>
      </c>
      <c r="BN302" s="81">
        <v>0</v>
      </c>
      <c r="BO302" s="81">
        <v>0</v>
      </c>
      <c r="BP302" s="81">
        <v>0</v>
      </c>
      <c r="BQ302" s="81">
        <v>0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0</v>
      </c>
      <c r="BY302" s="81">
        <v>0</v>
      </c>
      <c r="BZ302" s="81">
        <v>0</v>
      </c>
      <c r="CA302" s="81"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0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0</v>
      </c>
      <c r="CR302" s="81">
        <v>0</v>
      </c>
      <c r="CS302" s="81">
        <v>0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0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1</v>
      </c>
      <c r="DV302" s="81">
        <v>0</v>
      </c>
      <c r="DW302" s="81">
        <v>0</v>
      </c>
    </row>
    <row r="303" spans="1:127" x14ac:dyDescent="0.25">
      <c r="A303" s="58" t="s">
        <v>1131</v>
      </c>
      <c r="B303" s="58" t="s">
        <v>1132</v>
      </c>
      <c r="C303" s="58" t="s">
        <v>1133</v>
      </c>
      <c r="D303" s="59">
        <v>72900</v>
      </c>
      <c r="E303" s="59" t="str">
        <f>VLOOKUP(C303,Data_PulledFromUniProt!$B$2:$E$782,4,FALSE)</f>
        <v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v>
      </c>
      <c r="F303" s="58">
        <v>4.99</v>
      </c>
      <c r="G303" s="81">
        <v>0</v>
      </c>
      <c r="H303" s="81">
        <v>0</v>
      </c>
      <c r="I303" s="81">
        <v>0</v>
      </c>
      <c r="J303" s="81">
        <v>0</v>
      </c>
      <c r="K303" s="81">
        <v>0</v>
      </c>
      <c r="L303" s="81">
        <v>0</v>
      </c>
      <c r="M303" s="81">
        <v>0</v>
      </c>
      <c r="N303" s="81">
        <v>0</v>
      </c>
      <c r="O303" s="81">
        <v>0</v>
      </c>
      <c r="P303" s="81">
        <v>0</v>
      </c>
      <c r="Q303" s="81">
        <v>0</v>
      </c>
      <c r="R303" s="81">
        <v>0</v>
      </c>
      <c r="S303" s="81">
        <v>0</v>
      </c>
      <c r="T303" s="81">
        <v>0</v>
      </c>
      <c r="U303" s="81">
        <v>0</v>
      </c>
      <c r="V303" s="81">
        <v>0</v>
      </c>
      <c r="W303" s="81">
        <v>0</v>
      </c>
      <c r="X303" s="81">
        <v>0</v>
      </c>
      <c r="Y303" s="81">
        <v>0</v>
      </c>
      <c r="Z303" s="81">
        <v>0</v>
      </c>
      <c r="AA303" s="81">
        <v>0</v>
      </c>
      <c r="AB303" s="81">
        <v>0</v>
      </c>
      <c r="AC303" s="81">
        <v>0</v>
      </c>
      <c r="AD303" s="81">
        <v>0</v>
      </c>
      <c r="AE303" s="81">
        <v>0</v>
      </c>
      <c r="AF303" s="81">
        <v>0</v>
      </c>
      <c r="AG303" s="81">
        <v>0</v>
      </c>
      <c r="AH303" s="81">
        <v>0</v>
      </c>
      <c r="AI303" s="81">
        <v>0</v>
      </c>
      <c r="AJ303" s="81">
        <v>0</v>
      </c>
      <c r="AK303" s="81">
        <v>0</v>
      </c>
      <c r="AL303" s="81">
        <v>0</v>
      </c>
      <c r="AM303" s="81">
        <v>0</v>
      </c>
      <c r="AN303" s="81">
        <v>0</v>
      </c>
      <c r="AO303" s="81">
        <v>0</v>
      </c>
      <c r="AP303" s="81">
        <v>0</v>
      </c>
      <c r="AQ303" s="81">
        <v>0</v>
      </c>
      <c r="AR303" s="81">
        <v>0</v>
      </c>
      <c r="AS303" s="81">
        <v>0</v>
      </c>
      <c r="AT303" s="81">
        <v>0</v>
      </c>
      <c r="AU303" s="81">
        <v>0</v>
      </c>
      <c r="AV303" s="81">
        <v>0</v>
      </c>
      <c r="AW303" s="81">
        <v>0</v>
      </c>
      <c r="AX303" s="81">
        <v>0</v>
      </c>
      <c r="AY303" s="81">
        <v>0</v>
      </c>
      <c r="AZ303" s="81">
        <v>0</v>
      </c>
      <c r="BA303" s="81">
        <v>0</v>
      </c>
      <c r="BB303" s="81">
        <v>0</v>
      </c>
      <c r="BC303" s="81">
        <v>0</v>
      </c>
      <c r="BD303" s="81">
        <v>2</v>
      </c>
      <c r="BE303" s="81">
        <v>0</v>
      </c>
      <c r="BF303" s="81">
        <v>0</v>
      </c>
      <c r="BG303" s="81">
        <v>1</v>
      </c>
      <c r="BH303" s="81">
        <v>0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0</v>
      </c>
      <c r="BR303" s="81">
        <v>0</v>
      </c>
      <c r="BS303" s="81">
        <v>0</v>
      </c>
      <c r="BT303" s="81">
        <v>0</v>
      </c>
      <c r="BU303" s="81">
        <v>0</v>
      </c>
      <c r="BV303" s="81">
        <v>0</v>
      </c>
      <c r="BW303" s="81">
        <v>0</v>
      </c>
      <c r="BX303" s="81">
        <v>0</v>
      </c>
      <c r="BY303" s="81">
        <v>0</v>
      </c>
      <c r="BZ303" s="81">
        <v>0</v>
      </c>
      <c r="CA303" s="81"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0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0</v>
      </c>
      <c r="DJ303" s="81">
        <v>0</v>
      </c>
      <c r="DK303" s="81">
        <v>0</v>
      </c>
      <c r="DL303" s="81">
        <v>0</v>
      </c>
      <c r="DM303" s="81">
        <v>0</v>
      </c>
      <c r="DN303" s="81">
        <v>0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2</v>
      </c>
      <c r="DV303" s="81">
        <v>0</v>
      </c>
      <c r="DW303" s="81">
        <v>0</v>
      </c>
    </row>
    <row r="304" spans="1:127" x14ac:dyDescent="0.25">
      <c r="A304" s="58" t="s">
        <v>1134</v>
      </c>
      <c r="B304" s="58" t="s">
        <v>1135</v>
      </c>
      <c r="C304" s="58" t="s">
        <v>1136</v>
      </c>
      <c r="D304" s="59">
        <v>55000</v>
      </c>
      <c r="E304" s="59" t="str">
        <f>VLOOKUP(C304,Data_PulledFromUniProt!$B$2:$E$782,4,FALSE)</f>
        <v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v>
      </c>
      <c r="F304" s="58">
        <v>6.39</v>
      </c>
      <c r="G304" s="81">
        <v>0</v>
      </c>
      <c r="H304" s="81">
        <v>1</v>
      </c>
      <c r="I304" s="81">
        <v>0</v>
      </c>
      <c r="J304" s="81">
        <v>0</v>
      </c>
      <c r="K304" s="81">
        <v>0</v>
      </c>
      <c r="L304" s="81">
        <v>0</v>
      </c>
      <c r="M304" s="81">
        <v>0</v>
      </c>
      <c r="N304" s="81">
        <v>0</v>
      </c>
      <c r="O304" s="81">
        <v>0</v>
      </c>
      <c r="P304" s="81">
        <v>0</v>
      </c>
      <c r="Q304" s="81">
        <v>0</v>
      </c>
      <c r="R304" s="81">
        <v>0</v>
      </c>
      <c r="S304" s="81">
        <v>0</v>
      </c>
      <c r="T304" s="81">
        <v>0</v>
      </c>
      <c r="U304" s="81">
        <v>0</v>
      </c>
      <c r="V304" s="81">
        <v>0</v>
      </c>
      <c r="W304" s="81">
        <v>0</v>
      </c>
      <c r="X304" s="81">
        <v>0</v>
      </c>
      <c r="Y304" s="81">
        <v>0</v>
      </c>
      <c r="Z304" s="81">
        <v>0</v>
      </c>
      <c r="AA304" s="81">
        <v>0</v>
      </c>
      <c r="AB304" s="81">
        <v>0</v>
      </c>
      <c r="AC304" s="81">
        <v>0</v>
      </c>
      <c r="AD304" s="81">
        <v>0</v>
      </c>
      <c r="AE304" s="81">
        <v>0</v>
      </c>
      <c r="AF304" s="81">
        <v>0</v>
      </c>
      <c r="AG304" s="81">
        <v>0</v>
      </c>
      <c r="AH304" s="81">
        <v>0</v>
      </c>
      <c r="AI304" s="81">
        <v>0</v>
      </c>
      <c r="AJ304" s="81">
        <v>0</v>
      </c>
      <c r="AK304" s="81">
        <v>0</v>
      </c>
      <c r="AL304" s="81">
        <v>0</v>
      </c>
      <c r="AM304" s="81">
        <v>0</v>
      </c>
      <c r="AN304" s="81">
        <v>0</v>
      </c>
      <c r="AO304" s="81">
        <v>0</v>
      </c>
      <c r="AP304" s="81">
        <v>0</v>
      </c>
      <c r="AQ304" s="81">
        <v>0</v>
      </c>
      <c r="AR304" s="81">
        <v>0</v>
      </c>
      <c r="AS304" s="81">
        <v>0</v>
      </c>
      <c r="AT304" s="81">
        <v>0</v>
      </c>
      <c r="AU304" s="81"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0</v>
      </c>
      <c r="BA304" s="81">
        <v>0</v>
      </c>
      <c r="BB304" s="81">
        <v>0</v>
      </c>
      <c r="BC304" s="81">
        <v>0</v>
      </c>
      <c r="BD304" s="81">
        <v>1</v>
      </c>
      <c r="BE304" s="81">
        <v>0</v>
      </c>
      <c r="BF304" s="81">
        <v>0</v>
      </c>
      <c r="BG304" s="81">
        <v>0</v>
      </c>
      <c r="BH304" s="81">
        <v>0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0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0</v>
      </c>
      <c r="BY304" s="81">
        <v>0</v>
      </c>
      <c r="BZ304" s="81">
        <v>0</v>
      </c>
      <c r="CA304" s="81"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1</v>
      </c>
      <c r="CK304" s="81">
        <v>0</v>
      </c>
      <c r="CL304" s="81">
        <v>0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1</v>
      </c>
      <c r="DI304" s="81">
        <v>0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</row>
    <row r="305" spans="1:127" x14ac:dyDescent="0.25">
      <c r="A305" s="58" t="s">
        <v>1137</v>
      </c>
      <c r="B305" s="58" t="s">
        <v>1138</v>
      </c>
      <c r="C305" s="58" t="s">
        <v>1139</v>
      </c>
      <c r="D305" s="59">
        <v>68300</v>
      </c>
      <c r="E305" s="59" t="str">
        <f>VLOOKUP(C305,Data_PulledFromUniProt!$B$2:$E$782,4,FALSE)</f>
        <v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v>
      </c>
      <c r="F305" s="58">
        <v>4.74</v>
      </c>
      <c r="G305" s="81">
        <v>0</v>
      </c>
      <c r="H305" s="81">
        <v>0</v>
      </c>
      <c r="I305" s="81">
        <v>0</v>
      </c>
      <c r="J305" s="81">
        <v>0</v>
      </c>
      <c r="K305" s="81">
        <v>0</v>
      </c>
      <c r="L305" s="81">
        <v>0</v>
      </c>
      <c r="M305" s="81">
        <v>0</v>
      </c>
      <c r="N305" s="81">
        <v>0</v>
      </c>
      <c r="O305" s="81">
        <v>0</v>
      </c>
      <c r="P305" s="81">
        <v>0</v>
      </c>
      <c r="Q305" s="81">
        <v>0</v>
      </c>
      <c r="R305" s="81">
        <v>0</v>
      </c>
      <c r="S305" s="81">
        <v>0</v>
      </c>
      <c r="T305" s="81">
        <v>0</v>
      </c>
      <c r="U305" s="81">
        <v>0</v>
      </c>
      <c r="V305" s="81">
        <v>0</v>
      </c>
      <c r="W305" s="81">
        <v>0</v>
      </c>
      <c r="X305" s="81">
        <v>0</v>
      </c>
      <c r="Y305" s="81">
        <v>0</v>
      </c>
      <c r="Z305" s="81">
        <v>0</v>
      </c>
      <c r="AA305" s="81">
        <v>0</v>
      </c>
      <c r="AB305" s="81">
        <v>0</v>
      </c>
      <c r="AC305" s="81">
        <v>0</v>
      </c>
      <c r="AD305" s="81">
        <v>0</v>
      </c>
      <c r="AE305" s="81">
        <v>0</v>
      </c>
      <c r="AF305" s="81">
        <v>0</v>
      </c>
      <c r="AG305" s="81">
        <v>0</v>
      </c>
      <c r="AH305" s="81">
        <v>0</v>
      </c>
      <c r="AI305" s="81">
        <v>0</v>
      </c>
      <c r="AJ305" s="81">
        <v>0</v>
      </c>
      <c r="AK305" s="81">
        <v>0</v>
      </c>
      <c r="AL305" s="81">
        <v>0</v>
      </c>
      <c r="AM305" s="81">
        <v>0</v>
      </c>
      <c r="AN305" s="81">
        <v>0</v>
      </c>
      <c r="AO305" s="81">
        <v>0</v>
      </c>
      <c r="AP305" s="81">
        <v>0</v>
      </c>
      <c r="AQ305" s="81">
        <v>0</v>
      </c>
      <c r="AR305" s="81">
        <v>0</v>
      </c>
      <c r="AS305" s="81">
        <v>0</v>
      </c>
      <c r="AT305" s="81">
        <v>0</v>
      </c>
      <c r="AU305" s="81"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0</v>
      </c>
      <c r="BA305" s="81">
        <v>0</v>
      </c>
      <c r="BB305" s="81">
        <v>0</v>
      </c>
      <c r="BC305" s="81">
        <v>0</v>
      </c>
      <c r="BD305" s="81">
        <v>0</v>
      </c>
      <c r="BE305" s="81">
        <v>0</v>
      </c>
      <c r="BF305" s="81">
        <v>0</v>
      </c>
      <c r="BG305" s="81">
        <v>0</v>
      </c>
      <c r="BH305" s="81">
        <v>0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0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0</v>
      </c>
      <c r="BY305" s="81">
        <v>0</v>
      </c>
      <c r="BZ305" s="81">
        <v>0</v>
      </c>
      <c r="CA305" s="81"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0</v>
      </c>
      <c r="DJ305" s="81">
        <v>0</v>
      </c>
      <c r="DK305" s="81">
        <v>0</v>
      </c>
      <c r="DL305" s="81">
        <v>0</v>
      </c>
      <c r="DM305" s="81">
        <v>0</v>
      </c>
      <c r="DN305" s="81">
        <v>0</v>
      </c>
      <c r="DO305" s="81">
        <v>2</v>
      </c>
      <c r="DP305" s="81">
        <v>1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</row>
    <row r="306" spans="1:127" x14ac:dyDescent="0.25">
      <c r="A306" s="58" t="s">
        <v>1140</v>
      </c>
      <c r="B306" s="58" t="s">
        <v>1141</v>
      </c>
      <c r="C306" s="58" t="s">
        <v>1142</v>
      </c>
      <c r="D306" s="59">
        <v>281000</v>
      </c>
      <c r="E306" s="59" t="str">
        <f>VLOOKUP(C306,Data_PulledFromUniProt!$B$2:$E$782,4,FALSE)</f>
        <v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v>
      </c>
      <c r="F306" s="58">
        <v>5.98</v>
      </c>
      <c r="G306" s="81">
        <v>12</v>
      </c>
      <c r="H306" s="81">
        <v>0</v>
      </c>
      <c r="I306" s="81">
        <v>0</v>
      </c>
      <c r="J306" s="81">
        <v>0</v>
      </c>
      <c r="K306" s="81">
        <v>0</v>
      </c>
      <c r="L306" s="81">
        <v>0</v>
      </c>
      <c r="M306" s="81">
        <v>0</v>
      </c>
      <c r="N306" s="81">
        <v>0</v>
      </c>
      <c r="O306" s="81">
        <v>0</v>
      </c>
      <c r="P306" s="81">
        <v>0</v>
      </c>
      <c r="Q306" s="81">
        <v>0</v>
      </c>
      <c r="R306" s="81">
        <v>0</v>
      </c>
      <c r="S306" s="81">
        <v>0</v>
      </c>
      <c r="T306" s="81">
        <v>0</v>
      </c>
      <c r="U306" s="81">
        <v>0</v>
      </c>
      <c r="V306" s="81">
        <v>0</v>
      </c>
      <c r="W306" s="81">
        <v>0</v>
      </c>
      <c r="X306" s="81">
        <v>0</v>
      </c>
      <c r="Y306" s="81">
        <v>0</v>
      </c>
      <c r="Z306" s="81">
        <v>0</v>
      </c>
      <c r="AA306" s="81">
        <v>0</v>
      </c>
      <c r="AB306" s="81">
        <v>0</v>
      </c>
      <c r="AC306" s="81">
        <v>0</v>
      </c>
      <c r="AD306" s="81">
        <v>0</v>
      </c>
      <c r="AE306" s="81">
        <v>0</v>
      </c>
      <c r="AF306" s="81">
        <v>0</v>
      </c>
      <c r="AG306" s="81">
        <v>0</v>
      </c>
      <c r="AH306" s="81">
        <v>0</v>
      </c>
      <c r="AI306" s="81">
        <v>0</v>
      </c>
      <c r="AJ306" s="81">
        <v>0</v>
      </c>
      <c r="AK306" s="81">
        <v>0</v>
      </c>
      <c r="AL306" s="81">
        <v>0</v>
      </c>
      <c r="AM306" s="81">
        <v>0</v>
      </c>
      <c r="AN306" s="81">
        <v>0</v>
      </c>
      <c r="AO306" s="81">
        <v>0</v>
      </c>
      <c r="AP306" s="81">
        <v>0</v>
      </c>
      <c r="AQ306" s="81">
        <v>0</v>
      </c>
      <c r="AR306" s="81">
        <v>0</v>
      </c>
      <c r="AS306" s="81">
        <v>0</v>
      </c>
      <c r="AT306" s="81">
        <v>0</v>
      </c>
      <c r="AU306" s="81"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0</v>
      </c>
      <c r="BA306" s="81">
        <v>0</v>
      </c>
      <c r="BB306" s="81">
        <v>0</v>
      </c>
      <c r="BC306" s="81">
        <v>0</v>
      </c>
      <c r="BD306" s="81">
        <v>0</v>
      </c>
      <c r="BE306" s="81">
        <v>0</v>
      </c>
      <c r="BF306" s="81">
        <v>0</v>
      </c>
      <c r="BG306" s="81">
        <v>0</v>
      </c>
      <c r="BH306" s="81">
        <v>0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0</v>
      </c>
      <c r="BY306" s="81">
        <v>0</v>
      </c>
      <c r="BZ306" s="81">
        <v>0</v>
      </c>
      <c r="CA306" s="81"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0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16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</row>
    <row r="307" spans="1:127" x14ac:dyDescent="0.25">
      <c r="A307" s="58" t="s">
        <v>1143</v>
      </c>
      <c r="B307" s="58" t="s">
        <v>1144</v>
      </c>
      <c r="C307" s="58" t="s">
        <v>1145</v>
      </c>
      <c r="D307" s="59">
        <v>53500</v>
      </c>
      <c r="E307" s="59" t="str">
        <f>VLOOKUP(C307,Data_PulledFromUniProt!$B$2:$E$782,4,FALSE)</f>
        <v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v>
      </c>
      <c r="F307" s="58">
        <v>6.39</v>
      </c>
      <c r="G307" s="81">
        <v>0</v>
      </c>
      <c r="H307" s="81">
        <v>0</v>
      </c>
      <c r="I307" s="81">
        <v>0</v>
      </c>
      <c r="J307" s="81">
        <v>0</v>
      </c>
      <c r="K307" s="81">
        <v>0</v>
      </c>
      <c r="L307" s="81">
        <v>0</v>
      </c>
      <c r="M307" s="81">
        <v>0</v>
      </c>
      <c r="N307" s="81">
        <v>0</v>
      </c>
      <c r="O307" s="81">
        <v>0</v>
      </c>
      <c r="P307" s="81">
        <v>0</v>
      </c>
      <c r="Q307" s="81">
        <v>0</v>
      </c>
      <c r="R307" s="81">
        <v>0</v>
      </c>
      <c r="S307" s="81">
        <v>0</v>
      </c>
      <c r="T307" s="81">
        <v>0</v>
      </c>
      <c r="U307" s="81">
        <v>0</v>
      </c>
      <c r="V307" s="81">
        <v>0</v>
      </c>
      <c r="W307" s="81">
        <v>0</v>
      </c>
      <c r="X307" s="81">
        <v>0</v>
      </c>
      <c r="Y307" s="81">
        <v>0</v>
      </c>
      <c r="Z307" s="81">
        <v>0</v>
      </c>
      <c r="AA307" s="81">
        <v>0</v>
      </c>
      <c r="AB307" s="81">
        <v>0</v>
      </c>
      <c r="AC307" s="81">
        <v>0</v>
      </c>
      <c r="AD307" s="81">
        <v>0</v>
      </c>
      <c r="AE307" s="81">
        <v>0</v>
      </c>
      <c r="AF307" s="81">
        <v>0</v>
      </c>
      <c r="AG307" s="81">
        <v>0</v>
      </c>
      <c r="AH307" s="81">
        <v>0</v>
      </c>
      <c r="AI307" s="81">
        <v>0</v>
      </c>
      <c r="AJ307" s="81">
        <v>0</v>
      </c>
      <c r="AK307" s="81">
        <v>0</v>
      </c>
      <c r="AL307" s="81">
        <v>0</v>
      </c>
      <c r="AM307" s="81">
        <v>0</v>
      </c>
      <c r="AN307" s="81">
        <v>0</v>
      </c>
      <c r="AO307" s="81">
        <v>0</v>
      </c>
      <c r="AP307" s="81">
        <v>0</v>
      </c>
      <c r="AQ307" s="81">
        <v>0</v>
      </c>
      <c r="AR307" s="81">
        <v>0</v>
      </c>
      <c r="AS307" s="81">
        <v>0</v>
      </c>
      <c r="AT307" s="81">
        <v>0</v>
      </c>
      <c r="AU307" s="81"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0</v>
      </c>
      <c r="BA307" s="81">
        <v>0</v>
      </c>
      <c r="BB307" s="81">
        <v>0</v>
      </c>
      <c r="BC307" s="81">
        <v>0</v>
      </c>
      <c r="BD307" s="81">
        <v>0</v>
      </c>
      <c r="BE307" s="81">
        <v>0</v>
      </c>
      <c r="BF307" s="81">
        <v>0</v>
      </c>
      <c r="BG307" s="81">
        <v>0</v>
      </c>
      <c r="BH307" s="81">
        <v>1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0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0</v>
      </c>
      <c r="BY307" s="81">
        <v>0</v>
      </c>
      <c r="BZ307" s="81">
        <v>0</v>
      </c>
      <c r="CA307" s="81"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0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0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</row>
    <row r="308" spans="1:127" x14ac:dyDescent="0.25">
      <c r="A308" s="58" t="s">
        <v>1146</v>
      </c>
      <c r="B308" s="58" t="s">
        <v>1147</v>
      </c>
      <c r="C308" s="58" t="s">
        <v>1148</v>
      </c>
      <c r="D308" s="59">
        <v>124000</v>
      </c>
      <c r="E308" s="59" t="str">
        <f>VLOOKUP(C308,Data_PulledFromUniProt!$B$2:$E$782,4,FALSE)</f>
        <v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v>
      </c>
      <c r="F308" s="58">
        <v>9.35</v>
      </c>
      <c r="G308" s="81">
        <v>0</v>
      </c>
      <c r="H308" s="81">
        <v>0</v>
      </c>
      <c r="I308" s="81">
        <v>0</v>
      </c>
      <c r="J308" s="81">
        <v>0</v>
      </c>
      <c r="K308" s="81">
        <v>0</v>
      </c>
      <c r="L308" s="81">
        <v>0</v>
      </c>
      <c r="M308" s="81">
        <v>0</v>
      </c>
      <c r="N308" s="81">
        <v>0</v>
      </c>
      <c r="O308" s="81">
        <v>0</v>
      </c>
      <c r="P308" s="81">
        <v>0</v>
      </c>
      <c r="Q308" s="81">
        <v>0</v>
      </c>
      <c r="R308" s="81">
        <v>0</v>
      </c>
      <c r="S308" s="81">
        <v>0</v>
      </c>
      <c r="T308" s="81">
        <v>0</v>
      </c>
      <c r="U308" s="81">
        <v>0</v>
      </c>
      <c r="V308" s="81">
        <v>0</v>
      </c>
      <c r="W308" s="81">
        <v>0</v>
      </c>
      <c r="X308" s="81">
        <v>0</v>
      </c>
      <c r="Y308" s="81">
        <v>0</v>
      </c>
      <c r="Z308" s="81">
        <v>0</v>
      </c>
      <c r="AA308" s="81">
        <v>0</v>
      </c>
      <c r="AB308" s="81">
        <v>0</v>
      </c>
      <c r="AC308" s="81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1">
        <v>0</v>
      </c>
      <c r="AJ308" s="81">
        <v>0</v>
      </c>
      <c r="AK308" s="81">
        <v>0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0</v>
      </c>
      <c r="AU308" s="81">
        <v>2</v>
      </c>
      <c r="AV308" s="81">
        <v>0</v>
      </c>
      <c r="AW308" s="81">
        <v>0</v>
      </c>
      <c r="AX308" s="81">
        <v>0</v>
      </c>
      <c r="AY308" s="81">
        <v>0</v>
      </c>
      <c r="AZ308" s="81">
        <v>0</v>
      </c>
      <c r="BA308" s="81">
        <v>0</v>
      </c>
      <c r="BB308" s="81">
        <v>0</v>
      </c>
      <c r="BC308" s="81">
        <v>0</v>
      </c>
      <c r="BD308" s="81">
        <v>0</v>
      </c>
      <c r="BE308" s="81">
        <v>0</v>
      </c>
      <c r="BF308" s="81">
        <v>0</v>
      </c>
      <c r="BG308" s="81">
        <v>0</v>
      </c>
      <c r="BH308" s="81">
        <v>0</v>
      </c>
      <c r="BI308" s="81">
        <v>1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0</v>
      </c>
      <c r="BU308" s="81">
        <v>0</v>
      </c>
      <c r="BV308" s="81">
        <v>0</v>
      </c>
      <c r="BW308" s="81">
        <v>0</v>
      </c>
      <c r="BX308" s="81">
        <v>0</v>
      </c>
      <c r="BY308" s="81">
        <v>0</v>
      </c>
      <c r="BZ308" s="81">
        <v>0</v>
      </c>
      <c r="CA308" s="81">
        <v>0</v>
      </c>
      <c r="CB308" s="81">
        <v>1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0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</row>
    <row r="309" spans="1:127" x14ac:dyDescent="0.25">
      <c r="A309" s="58" t="s">
        <v>1149</v>
      </c>
      <c r="B309" s="58" t="s">
        <v>1150</v>
      </c>
      <c r="C309" s="58" t="s">
        <v>1151</v>
      </c>
      <c r="D309" s="59">
        <v>11800</v>
      </c>
      <c r="E309" s="59" t="e">
        <f>VLOOKUP(C309,Data_PulledFromUniProt!$B$2:$E$782,4,FALSE)</f>
        <v>#N/A</v>
      </c>
      <c r="F309" s="58">
        <v>9.99</v>
      </c>
      <c r="G309" s="81">
        <v>0</v>
      </c>
      <c r="H309" s="81">
        <v>0</v>
      </c>
      <c r="I309" s="81">
        <v>0</v>
      </c>
      <c r="J309" s="81">
        <v>0</v>
      </c>
      <c r="K309" s="81">
        <v>0</v>
      </c>
      <c r="L309" s="81">
        <v>0</v>
      </c>
      <c r="M309" s="81">
        <v>0</v>
      </c>
      <c r="N309" s="81">
        <v>0</v>
      </c>
      <c r="O309" s="81">
        <v>0</v>
      </c>
      <c r="P309" s="81">
        <v>0</v>
      </c>
      <c r="Q309" s="81">
        <v>0</v>
      </c>
      <c r="R309" s="81">
        <v>0</v>
      </c>
      <c r="S309" s="81">
        <v>0</v>
      </c>
      <c r="T309" s="81">
        <v>0</v>
      </c>
      <c r="U309" s="81">
        <v>0</v>
      </c>
      <c r="V309" s="81">
        <v>0</v>
      </c>
      <c r="W309" s="81">
        <v>0</v>
      </c>
      <c r="X309" s="81">
        <v>0</v>
      </c>
      <c r="Y309" s="81">
        <v>0</v>
      </c>
      <c r="Z309" s="81">
        <v>0</v>
      </c>
      <c r="AA309" s="81">
        <v>0</v>
      </c>
      <c r="AB309" s="81">
        <v>0</v>
      </c>
      <c r="AC309" s="81">
        <v>0</v>
      </c>
      <c r="AD309" s="81">
        <v>0</v>
      </c>
      <c r="AE309" s="81">
        <v>0</v>
      </c>
      <c r="AF309" s="81">
        <v>0</v>
      </c>
      <c r="AG309" s="81">
        <v>0</v>
      </c>
      <c r="AH309" s="81">
        <v>0</v>
      </c>
      <c r="AI309" s="81">
        <v>0</v>
      </c>
      <c r="AJ309" s="81">
        <v>0</v>
      </c>
      <c r="AK309" s="81">
        <v>0</v>
      </c>
      <c r="AL309" s="81">
        <v>0</v>
      </c>
      <c r="AM309" s="81">
        <v>0</v>
      </c>
      <c r="AN309" s="81">
        <v>0</v>
      </c>
      <c r="AO309" s="81">
        <v>0</v>
      </c>
      <c r="AP309" s="81">
        <v>0</v>
      </c>
      <c r="AQ309" s="81">
        <v>0</v>
      </c>
      <c r="AR309" s="81">
        <v>0</v>
      </c>
      <c r="AS309" s="81">
        <v>0</v>
      </c>
      <c r="AT309" s="81">
        <v>0</v>
      </c>
      <c r="AU309" s="81">
        <v>0</v>
      </c>
      <c r="AV309" s="81">
        <v>0</v>
      </c>
      <c r="AW309" s="81">
        <v>0</v>
      </c>
      <c r="AX309" s="81">
        <v>0</v>
      </c>
      <c r="AY309" s="81">
        <v>0</v>
      </c>
      <c r="AZ309" s="81">
        <v>0</v>
      </c>
      <c r="BA309" s="81">
        <v>0</v>
      </c>
      <c r="BB309" s="81">
        <v>0</v>
      </c>
      <c r="BC309" s="81">
        <v>0</v>
      </c>
      <c r="BD309" s="81">
        <v>0</v>
      </c>
      <c r="BE309" s="81">
        <v>0</v>
      </c>
      <c r="BF309" s="81">
        <v>0</v>
      </c>
      <c r="BG309" s="81">
        <v>0</v>
      </c>
      <c r="BH309" s="81">
        <v>1</v>
      </c>
      <c r="BI309" s="81">
        <v>0</v>
      </c>
      <c r="BJ309" s="81">
        <v>0</v>
      </c>
      <c r="BK309" s="81">
        <v>0</v>
      </c>
      <c r="BL309" s="81">
        <v>0</v>
      </c>
      <c r="BM309" s="81">
        <v>0</v>
      </c>
      <c r="BN309" s="81">
        <v>0</v>
      </c>
      <c r="BO309" s="81">
        <v>0</v>
      </c>
      <c r="BP309" s="81">
        <v>0</v>
      </c>
      <c r="BQ309" s="81">
        <v>0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0</v>
      </c>
      <c r="BY309" s="81">
        <v>0</v>
      </c>
      <c r="BZ309" s="81">
        <v>0</v>
      </c>
      <c r="CA309" s="81"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0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0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</row>
    <row r="310" spans="1:127" x14ac:dyDescent="0.25">
      <c r="A310" s="58" t="s">
        <v>1152</v>
      </c>
      <c r="B310" s="58" t="s">
        <v>1153</v>
      </c>
      <c r="C310" s="58" t="s">
        <v>1154</v>
      </c>
      <c r="D310" s="59">
        <v>14100</v>
      </c>
      <c r="E310" s="59" t="str">
        <f>VLOOKUP(C310,Data_PulledFromUniProt!$B$2:$E$782,4,FALSE)</f>
        <v>MPHSSDSSDSSFSRSPPPGKQDSSDDVRRVQRREKNRIAAQKSRQRQTQKADTLHLESEDLEKQNAALRKEIKQLTEELKYFTSVLNSHEPLCSVLAASTPSPPEVVYSAHAFHQPHVSSPRFQP</v>
      </c>
      <c r="F310" s="58">
        <v>9.16</v>
      </c>
      <c r="G310" s="81">
        <v>0</v>
      </c>
      <c r="H310" s="81">
        <v>0</v>
      </c>
      <c r="I310" s="81">
        <v>0</v>
      </c>
      <c r="J310" s="81">
        <v>0</v>
      </c>
      <c r="K310" s="81">
        <v>0</v>
      </c>
      <c r="L310" s="81">
        <v>0</v>
      </c>
      <c r="M310" s="81">
        <v>0</v>
      </c>
      <c r="N310" s="81">
        <v>0</v>
      </c>
      <c r="O310" s="81">
        <v>0</v>
      </c>
      <c r="P310" s="81">
        <v>0</v>
      </c>
      <c r="Q310" s="81">
        <v>0</v>
      </c>
      <c r="R310" s="81">
        <v>0</v>
      </c>
      <c r="S310" s="81">
        <v>0</v>
      </c>
      <c r="T310" s="81">
        <v>0</v>
      </c>
      <c r="U310" s="81">
        <v>0</v>
      </c>
      <c r="V310" s="81">
        <v>0</v>
      </c>
      <c r="W310" s="81">
        <v>0</v>
      </c>
      <c r="X310" s="81">
        <v>0</v>
      </c>
      <c r="Y310" s="81">
        <v>0</v>
      </c>
      <c r="Z310" s="81">
        <v>0</v>
      </c>
      <c r="AA310" s="81">
        <v>0</v>
      </c>
      <c r="AB310" s="81">
        <v>0</v>
      </c>
      <c r="AC310" s="81">
        <v>0</v>
      </c>
      <c r="AD310" s="81">
        <v>0</v>
      </c>
      <c r="AE310" s="81">
        <v>0</v>
      </c>
      <c r="AF310" s="81">
        <v>0</v>
      </c>
      <c r="AG310" s="81">
        <v>0</v>
      </c>
      <c r="AH310" s="81">
        <v>0</v>
      </c>
      <c r="AI310" s="81">
        <v>0</v>
      </c>
      <c r="AJ310" s="81">
        <v>0</v>
      </c>
      <c r="AK310" s="81">
        <v>0</v>
      </c>
      <c r="AL310" s="81">
        <v>0</v>
      </c>
      <c r="AM310" s="81">
        <v>0</v>
      </c>
      <c r="AN310" s="81">
        <v>0</v>
      </c>
      <c r="AO310" s="81">
        <v>0</v>
      </c>
      <c r="AP310" s="81">
        <v>0</v>
      </c>
      <c r="AQ310" s="81">
        <v>0</v>
      </c>
      <c r="AR310" s="81">
        <v>0</v>
      </c>
      <c r="AS310" s="81">
        <v>0</v>
      </c>
      <c r="AT310" s="81">
        <v>0</v>
      </c>
      <c r="AU310" s="81"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0</v>
      </c>
      <c r="BA310" s="81">
        <v>0</v>
      </c>
      <c r="BB310" s="81">
        <v>0</v>
      </c>
      <c r="BC310" s="81">
        <v>0</v>
      </c>
      <c r="BD310" s="81">
        <v>0</v>
      </c>
      <c r="BE310" s="81">
        <v>0</v>
      </c>
      <c r="BF310" s="81">
        <v>0</v>
      </c>
      <c r="BG310" s="81">
        <v>0</v>
      </c>
      <c r="BH310" s="81">
        <v>0</v>
      </c>
      <c r="BI310" s="81">
        <v>0</v>
      </c>
      <c r="BJ310" s="81">
        <v>0</v>
      </c>
      <c r="BK310" s="81">
        <v>0</v>
      </c>
      <c r="BL310" s="81">
        <v>0</v>
      </c>
      <c r="BM310" s="81">
        <v>0</v>
      </c>
      <c r="BN310" s="81">
        <v>0</v>
      </c>
      <c r="BO310" s="81">
        <v>0</v>
      </c>
      <c r="BP310" s="81">
        <v>0</v>
      </c>
      <c r="BQ310" s="81">
        <v>0</v>
      </c>
      <c r="BR310" s="81">
        <v>0</v>
      </c>
      <c r="BS310" s="81">
        <v>0</v>
      </c>
      <c r="BT310" s="81">
        <v>0</v>
      </c>
      <c r="BU310" s="81">
        <v>0</v>
      </c>
      <c r="BV310" s="81">
        <v>0</v>
      </c>
      <c r="BW310" s="81">
        <v>0</v>
      </c>
      <c r="BX310" s="81">
        <v>0</v>
      </c>
      <c r="BY310" s="81">
        <v>0</v>
      </c>
      <c r="BZ310" s="81">
        <v>0</v>
      </c>
      <c r="CA310" s="81">
        <v>0</v>
      </c>
      <c r="CB310" s="81">
        <v>0</v>
      </c>
      <c r="CC310" s="81">
        <v>0</v>
      </c>
      <c r="CD310" s="81">
        <v>0</v>
      </c>
      <c r="CE310" s="81">
        <v>2</v>
      </c>
      <c r="CF310" s="81">
        <v>0</v>
      </c>
      <c r="CG310" s="81">
        <v>0</v>
      </c>
      <c r="CH310" s="81">
        <v>0</v>
      </c>
      <c r="CI310" s="81">
        <v>0</v>
      </c>
      <c r="CJ310" s="81">
        <v>1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1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0</v>
      </c>
      <c r="DG310" s="81">
        <v>0</v>
      </c>
      <c r="DH310" s="81">
        <v>0</v>
      </c>
      <c r="DI310" s="81">
        <v>0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0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</row>
    <row r="311" spans="1:127" x14ac:dyDescent="0.25">
      <c r="A311" s="58" t="s">
        <v>1155</v>
      </c>
      <c r="B311" s="58" t="s">
        <v>1156</v>
      </c>
      <c r="C311" s="58" t="s">
        <v>1157</v>
      </c>
      <c r="D311" s="59">
        <v>60700</v>
      </c>
      <c r="E311" s="59" t="str">
        <f>VLOOKUP(C311,Data_PulledFromUniProt!$B$2:$E$782,4,FALSE)</f>
        <v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v>
      </c>
      <c r="F311" s="58">
        <v>6.39</v>
      </c>
      <c r="G311" s="81">
        <v>0</v>
      </c>
      <c r="H311" s="81">
        <v>0</v>
      </c>
      <c r="I311" s="81">
        <v>0</v>
      </c>
      <c r="J311" s="81">
        <v>0</v>
      </c>
      <c r="K311" s="81">
        <v>0</v>
      </c>
      <c r="L311" s="81">
        <v>0</v>
      </c>
      <c r="M311" s="81">
        <v>0</v>
      </c>
      <c r="N311" s="81">
        <v>0</v>
      </c>
      <c r="O311" s="81">
        <v>0</v>
      </c>
      <c r="P311" s="81">
        <v>0</v>
      </c>
      <c r="Q311" s="81">
        <v>0</v>
      </c>
      <c r="R311" s="81">
        <v>0</v>
      </c>
      <c r="S311" s="81">
        <v>0</v>
      </c>
      <c r="T311" s="81">
        <v>0</v>
      </c>
      <c r="U311" s="81">
        <v>0</v>
      </c>
      <c r="V311" s="81">
        <v>0</v>
      </c>
      <c r="W311" s="81">
        <v>0</v>
      </c>
      <c r="X311" s="81">
        <v>0</v>
      </c>
      <c r="Y311" s="81">
        <v>0</v>
      </c>
      <c r="Z311" s="81">
        <v>0</v>
      </c>
      <c r="AA311" s="81">
        <v>0</v>
      </c>
      <c r="AB311" s="81">
        <v>0</v>
      </c>
      <c r="AC311" s="81">
        <v>0</v>
      </c>
      <c r="AD311" s="81">
        <v>0</v>
      </c>
      <c r="AE311" s="81">
        <v>0</v>
      </c>
      <c r="AF311" s="81">
        <v>0</v>
      </c>
      <c r="AG311" s="81">
        <v>0</v>
      </c>
      <c r="AH311" s="81">
        <v>0</v>
      </c>
      <c r="AI311" s="81">
        <v>0</v>
      </c>
      <c r="AJ311" s="81">
        <v>0</v>
      </c>
      <c r="AK311" s="81">
        <v>0</v>
      </c>
      <c r="AL311" s="81">
        <v>0</v>
      </c>
      <c r="AM311" s="81">
        <v>0</v>
      </c>
      <c r="AN311" s="81">
        <v>0</v>
      </c>
      <c r="AO311" s="81">
        <v>0</v>
      </c>
      <c r="AP311" s="81">
        <v>0</v>
      </c>
      <c r="AQ311" s="81">
        <v>0</v>
      </c>
      <c r="AR311" s="81">
        <v>0</v>
      </c>
      <c r="AS311" s="81">
        <v>0</v>
      </c>
      <c r="AT311" s="81">
        <v>0</v>
      </c>
      <c r="AU311" s="81"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v>0</v>
      </c>
      <c r="BF311" s="81">
        <v>0</v>
      </c>
      <c r="BG311" s="81">
        <v>0</v>
      </c>
      <c r="BH311" s="81">
        <v>0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0</v>
      </c>
      <c r="BY311" s="81">
        <v>0</v>
      </c>
      <c r="BZ311" s="81">
        <v>0</v>
      </c>
      <c r="CA311" s="81"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4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26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0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</row>
    <row r="312" spans="1:127" x14ac:dyDescent="0.25">
      <c r="A312" s="58" t="s">
        <v>1158</v>
      </c>
      <c r="B312" s="58" t="s">
        <v>1159</v>
      </c>
      <c r="C312" s="58" t="s">
        <v>1160</v>
      </c>
      <c r="D312" s="59">
        <v>13400</v>
      </c>
      <c r="E312" s="59" t="e">
        <f>VLOOKUP(C312,Data_PulledFromUniProt!$B$2:$E$782,4,FALSE)</f>
        <v>#N/A</v>
      </c>
      <c r="F312" s="58">
        <v>9.99</v>
      </c>
      <c r="G312" s="81">
        <v>0</v>
      </c>
      <c r="H312" s="81">
        <v>0</v>
      </c>
      <c r="I312" s="81">
        <v>0</v>
      </c>
      <c r="J312" s="81">
        <v>0</v>
      </c>
      <c r="K312" s="81">
        <v>0</v>
      </c>
      <c r="L312" s="81">
        <v>0</v>
      </c>
      <c r="M312" s="81">
        <v>0</v>
      </c>
      <c r="N312" s="81">
        <v>0</v>
      </c>
      <c r="O312" s="81">
        <v>0</v>
      </c>
      <c r="P312" s="81">
        <v>0</v>
      </c>
      <c r="Q312" s="81">
        <v>0</v>
      </c>
      <c r="R312" s="81">
        <v>0</v>
      </c>
      <c r="S312" s="81">
        <v>0</v>
      </c>
      <c r="T312" s="81">
        <v>0</v>
      </c>
      <c r="U312" s="81">
        <v>0</v>
      </c>
      <c r="V312" s="81">
        <v>0</v>
      </c>
      <c r="W312" s="81">
        <v>0</v>
      </c>
      <c r="X312" s="81">
        <v>0</v>
      </c>
      <c r="Y312" s="81">
        <v>0</v>
      </c>
      <c r="Z312" s="81">
        <v>0</v>
      </c>
      <c r="AA312" s="81">
        <v>0</v>
      </c>
      <c r="AB312" s="81">
        <v>0</v>
      </c>
      <c r="AC312" s="81">
        <v>0</v>
      </c>
      <c r="AD312" s="81">
        <v>0</v>
      </c>
      <c r="AE312" s="81">
        <v>0</v>
      </c>
      <c r="AF312" s="81">
        <v>0</v>
      </c>
      <c r="AG312" s="81">
        <v>0</v>
      </c>
      <c r="AH312" s="81">
        <v>0</v>
      </c>
      <c r="AI312" s="81">
        <v>0</v>
      </c>
      <c r="AJ312" s="81">
        <v>0</v>
      </c>
      <c r="AK312" s="81">
        <v>0</v>
      </c>
      <c r="AL312" s="81">
        <v>0</v>
      </c>
      <c r="AM312" s="81">
        <v>0</v>
      </c>
      <c r="AN312" s="81">
        <v>0</v>
      </c>
      <c r="AO312" s="81">
        <v>0</v>
      </c>
      <c r="AP312" s="81">
        <v>0</v>
      </c>
      <c r="AQ312" s="81">
        <v>0</v>
      </c>
      <c r="AR312" s="81">
        <v>0</v>
      </c>
      <c r="AS312" s="81">
        <v>0</v>
      </c>
      <c r="AT312" s="81">
        <v>0</v>
      </c>
      <c r="AU312" s="81"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0</v>
      </c>
      <c r="BA312" s="81">
        <v>0</v>
      </c>
      <c r="BB312" s="81">
        <v>0</v>
      </c>
      <c r="BC312" s="81">
        <v>0</v>
      </c>
      <c r="BD312" s="81">
        <v>0</v>
      </c>
      <c r="BE312" s="81">
        <v>0</v>
      </c>
      <c r="BF312" s="81">
        <v>0</v>
      </c>
      <c r="BG312" s="81">
        <v>0</v>
      </c>
      <c r="BH312" s="81">
        <v>0</v>
      </c>
      <c r="BI312" s="81">
        <v>0</v>
      </c>
      <c r="BJ312" s="81">
        <v>0</v>
      </c>
      <c r="BK312" s="81">
        <v>0</v>
      </c>
      <c r="BL312" s="81">
        <v>0</v>
      </c>
      <c r="BM312" s="81">
        <v>0</v>
      </c>
      <c r="BN312" s="81">
        <v>0</v>
      </c>
      <c r="BO312" s="81">
        <v>0</v>
      </c>
      <c r="BP312" s="81">
        <v>0</v>
      </c>
      <c r="BQ312" s="81">
        <v>0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0</v>
      </c>
      <c r="BY312" s="81">
        <v>0</v>
      </c>
      <c r="BZ312" s="81">
        <v>0</v>
      </c>
      <c r="CA312" s="81"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0</v>
      </c>
      <c r="CI312" s="81">
        <v>0</v>
      </c>
      <c r="CJ312" s="81">
        <v>0</v>
      </c>
      <c r="CK312" s="81">
        <v>0</v>
      </c>
      <c r="CL312" s="81">
        <v>1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1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0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</row>
    <row r="313" spans="1:127" x14ac:dyDescent="0.25">
      <c r="A313" s="58" t="s">
        <v>1161</v>
      </c>
      <c r="B313" s="58" t="s">
        <v>1162</v>
      </c>
      <c r="C313" s="58" t="s">
        <v>1163</v>
      </c>
      <c r="D313" s="59">
        <v>135000</v>
      </c>
      <c r="E313" s="59" t="str">
        <f>VLOOKUP(C313,Data_PulledFromUniProt!$B$2:$E$782,4,FALSE)</f>
        <v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v>
      </c>
      <c r="F313" s="58">
        <v>5.05</v>
      </c>
      <c r="G313" s="81">
        <v>0</v>
      </c>
      <c r="H313" s="81">
        <v>0</v>
      </c>
      <c r="I313" s="81">
        <v>0</v>
      </c>
      <c r="J313" s="81">
        <v>0</v>
      </c>
      <c r="K313" s="81">
        <v>0</v>
      </c>
      <c r="L313" s="81">
        <v>0</v>
      </c>
      <c r="M313" s="81">
        <v>0</v>
      </c>
      <c r="N313" s="81">
        <v>0</v>
      </c>
      <c r="O313" s="81">
        <v>0</v>
      </c>
      <c r="P313" s="81">
        <v>0</v>
      </c>
      <c r="Q313" s="81">
        <v>0</v>
      </c>
      <c r="R313" s="81">
        <v>0</v>
      </c>
      <c r="S313" s="81">
        <v>0</v>
      </c>
      <c r="T313" s="81">
        <v>0</v>
      </c>
      <c r="U313" s="81">
        <v>0</v>
      </c>
      <c r="V313" s="81">
        <v>0</v>
      </c>
      <c r="W313" s="81">
        <v>0.33300000000000002</v>
      </c>
      <c r="X313" s="81">
        <v>0</v>
      </c>
      <c r="Y313" s="81">
        <v>0</v>
      </c>
      <c r="Z313" s="81">
        <v>0</v>
      </c>
      <c r="AA313" s="81">
        <v>0</v>
      </c>
      <c r="AB313" s="81">
        <v>0</v>
      </c>
      <c r="AC313" s="81">
        <v>0</v>
      </c>
      <c r="AD313" s="81">
        <v>0</v>
      </c>
      <c r="AE313" s="81">
        <v>0</v>
      </c>
      <c r="AF313" s="81">
        <v>0</v>
      </c>
      <c r="AG313" s="81">
        <v>0</v>
      </c>
      <c r="AH313" s="81">
        <v>0</v>
      </c>
      <c r="AI313" s="81">
        <v>0</v>
      </c>
      <c r="AJ313" s="81">
        <v>0</v>
      </c>
      <c r="AK313" s="81">
        <v>0</v>
      </c>
      <c r="AL313" s="81">
        <v>0</v>
      </c>
      <c r="AM313" s="81">
        <v>0</v>
      </c>
      <c r="AN313" s="81">
        <v>0</v>
      </c>
      <c r="AO313" s="81">
        <v>0</v>
      </c>
      <c r="AP313" s="81">
        <v>0</v>
      </c>
      <c r="AQ313" s="81">
        <v>0</v>
      </c>
      <c r="AR313" s="81">
        <v>0</v>
      </c>
      <c r="AS313" s="81">
        <v>0</v>
      </c>
      <c r="AT313" s="81">
        <v>0</v>
      </c>
      <c r="AU313" s="81"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0</v>
      </c>
      <c r="BA313" s="81">
        <v>0</v>
      </c>
      <c r="BB313" s="81">
        <v>0</v>
      </c>
      <c r="BC313" s="81">
        <v>0</v>
      </c>
      <c r="BD313" s="81">
        <v>0</v>
      </c>
      <c r="BE313" s="81">
        <v>0</v>
      </c>
      <c r="BF313" s="81">
        <v>0</v>
      </c>
      <c r="BG313" s="81">
        <v>0</v>
      </c>
      <c r="BH313" s="81">
        <v>0</v>
      </c>
      <c r="BI313" s="81">
        <v>0</v>
      </c>
      <c r="BJ313" s="81">
        <v>0</v>
      </c>
      <c r="BK313" s="81">
        <v>0</v>
      </c>
      <c r="BL313" s="81">
        <v>0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0</v>
      </c>
      <c r="BY313" s="81">
        <v>0</v>
      </c>
      <c r="BZ313" s="81">
        <v>0</v>
      </c>
      <c r="CA313" s="81"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0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0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</row>
    <row r="314" spans="1:127" x14ac:dyDescent="0.25">
      <c r="A314" s="58" t="s">
        <v>1164</v>
      </c>
      <c r="B314" s="58" t="s">
        <v>1165</v>
      </c>
      <c r="C314" s="58" t="s">
        <v>1166</v>
      </c>
      <c r="D314" s="59">
        <v>13700</v>
      </c>
      <c r="E314" s="59" t="str">
        <f>VLOOKUP(C314,Data_PulledFromUniProt!$B$2:$E$782,4,FALSE)</f>
        <v>MSRSVALAVLALLSLSGLEAIQRTPKIQVYSRHPAENGKSNFLNCYVSGFHPSDIEVDLLKNGERIEKVEHSDLSFSKDWSFYLLYYTEFTPTEKDEYACRVNHVTLSQPKIVKWDRDM</v>
      </c>
      <c r="F314" s="58">
        <v>6.39</v>
      </c>
      <c r="G314" s="81">
        <v>0</v>
      </c>
      <c r="H314" s="81">
        <v>0</v>
      </c>
      <c r="I314" s="81">
        <v>0</v>
      </c>
      <c r="J314" s="81">
        <v>0</v>
      </c>
      <c r="K314" s="81">
        <v>0</v>
      </c>
      <c r="L314" s="81">
        <v>0</v>
      </c>
      <c r="M314" s="81">
        <v>0</v>
      </c>
      <c r="N314" s="81">
        <v>0</v>
      </c>
      <c r="O314" s="81">
        <v>0</v>
      </c>
      <c r="P314" s="81">
        <v>0</v>
      </c>
      <c r="Q314" s="81">
        <v>0</v>
      </c>
      <c r="R314" s="81">
        <v>0</v>
      </c>
      <c r="S314" s="81">
        <v>0</v>
      </c>
      <c r="T314" s="81">
        <v>0</v>
      </c>
      <c r="U314" s="81">
        <v>0</v>
      </c>
      <c r="V314" s="81">
        <v>0</v>
      </c>
      <c r="W314" s="81">
        <v>0</v>
      </c>
      <c r="X314" s="81">
        <v>0</v>
      </c>
      <c r="Y314" s="81">
        <v>0</v>
      </c>
      <c r="Z314" s="81">
        <v>0</v>
      </c>
      <c r="AA314" s="81">
        <v>0</v>
      </c>
      <c r="AB314" s="81">
        <v>0</v>
      </c>
      <c r="AC314" s="81">
        <v>0</v>
      </c>
      <c r="AD314" s="81">
        <v>0</v>
      </c>
      <c r="AE314" s="81">
        <v>0</v>
      </c>
      <c r="AF314" s="81">
        <v>0</v>
      </c>
      <c r="AG314" s="81">
        <v>0</v>
      </c>
      <c r="AH314" s="81">
        <v>0</v>
      </c>
      <c r="AI314" s="81">
        <v>0</v>
      </c>
      <c r="AJ314" s="81">
        <v>0</v>
      </c>
      <c r="AK314" s="81">
        <v>0</v>
      </c>
      <c r="AL314" s="81">
        <v>0</v>
      </c>
      <c r="AM314" s="81">
        <v>0</v>
      </c>
      <c r="AN314" s="81">
        <v>0</v>
      </c>
      <c r="AO314" s="81">
        <v>0</v>
      </c>
      <c r="AP314" s="81">
        <v>0</v>
      </c>
      <c r="AQ314" s="81">
        <v>0</v>
      </c>
      <c r="AR314" s="81">
        <v>0</v>
      </c>
      <c r="AS314" s="81">
        <v>1</v>
      </c>
      <c r="AT314" s="81">
        <v>0</v>
      </c>
      <c r="AU314" s="81">
        <v>0</v>
      </c>
      <c r="AV314" s="81">
        <v>0</v>
      </c>
      <c r="AW314" s="81">
        <v>0</v>
      </c>
      <c r="AX314" s="81">
        <v>0</v>
      </c>
      <c r="AY314" s="81">
        <v>0</v>
      </c>
      <c r="AZ314" s="81">
        <v>0</v>
      </c>
      <c r="BA314" s="81">
        <v>0</v>
      </c>
      <c r="BB314" s="81">
        <v>0</v>
      </c>
      <c r="BC314" s="81">
        <v>0</v>
      </c>
      <c r="BD314" s="81">
        <v>0</v>
      </c>
      <c r="BE314" s="81">
        <v>1</v>
      </c>
      <c r="BF314" s="81">
        <v>0</v>
      </c>
      <c r="BG314" s="81">
        <v>0</v>
      </c>
      <c r="BH314" s="81">
        <v>0</v>
      </c>
      <c r="BI314" s="81">
        <v>0</v>
      </c>
      <c r="BJ314" s="81">
        <v>2</v>
      </c>
      <c r="BK314" s="81">
        <v>0</v>
      </c>
      <c r="BL314" s="81">
        <v>0</v>
      </c>
      <c r="BM314" s="81">
        <v>0</v>
      </c>
      <c r="BN314" s="81">
        <v>0</v>
      </c>
      <c r="BO314" s="81">
        <v>0</v>
      </c>
      <c r="BP314" s="81">
        <v>0</v>
      </c>
      <c r="BQ314" s="81">
        <v>0</v>
      </c>
      <c r="BR314" s="81">
        <v>0</v>
      </c>
      <c r="BS314" s="81">
        <v>0</v>
      </c>
      <c r="BT314" s="81">
        <v>0</v>
      </c>
      <c r="BU314" s="81">
        <v>0</v>
      </c>
      <c r="BV314" s="81">
        <v>0</v>
      </c>
      <c r="BW314" s="81">
        <v>0</v>
      </c>
      <c r="BX314" s="81">
        <v>0</v>
      </c>
      <c r="BY314" s="81">
        <v>0</v>
      </c>
      <c r="BZ314" s="81">
        <v>0</v>
      </c>
      <c r="CA314" s="81">
        <v>0</v>
      </c>
      <c r="CB314" s="81">
        <v>0</v>
      </c>
      <c r="CC314" s="81">
        <v>0</v>
      </c>
      <c r="CD314" s="81">
        <v>0</v>
      </c>
      <c r="CE314" s="81">
        <v>0</v>
      </c>
      <c r="CF314" s="81">
        <v>0</v>
      </c>
      <c r="CG314" s="81">
        <v>0</v>
      </c>
      <c r="CH314" s="81">
        <v>0</v>
      </c>
      <c r="CI314" s="81">
        <v>0</v>
      </c>
      <c r="CJ314" s="81">
        <v>0</v>
      </c>
      <c r="CK314" s="81">
        <v>0</v>
      </c>
      <c r="CL314" s="81">
        <v>0</v>
      </c>
      <c r="CM314" s="81">
        <v>0</v>
      </c>
      <c r="CN314" s="81">
        <v>0</v>
      </c>
      <c r="CO314" s="81">
        <v>0</v>
      </c>
      <c r="CP314" s="81">
        <v>0</v>
      </c>
      <c r="CQ314" s="81">
        <v>0</v>
      </c>
      <c r="CR314" s="81">
        <v>0</v>
      </c>
      <c r="CS314" s="81">
        <v>0</v>
      </c>
      <c r="CT314" s="81">
        <v>0</v>
      </c>
      <c r="CU314" s="81">
        <v>0</v>
      </c>
      <c r="CV314" s="81">
        <v>0</v>
      </c>
      <c r="CW314" s="81">
        <v>0</v>
      </c>
      <c r="CX314" s="81">
        <v>0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0</v>
      </c>
      <c r="DF314" s="81">
        <v>0</v>
      </c>
      <c r="DG314" s="81">
        <v>0</v>
      </c>
      <c r="DH314" s="81">
        <v>0</v>
      </c>
      <c r="DI314" s="81">
        <v>0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0</v>
      </c>
      <c r="DP314" s="81">
        <v>0</v>
      </c>
      <c r="DQ314" s="81">
        <v>0</v>
      </c>
      <c r="DR314" s="81">
        <v>0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</row>
    <row r="315" spans="1:127" x14ac:dyDescent="0.25">
      <c r="A315" s="58" t="s">
        <v>1167</v>
      </c>
      <c r="B315" s="58" t="s">
        <v>1168</v>
      </c>
      <c r="C315" s="58" t="s">
        <v>1169</v>
      </c>
      <c r="D315" s="59">
        <v>31400</v>
      </c>
      <c r="E315" s="59" t="str">
        <f>VLOOKUP(C315,Data_PulledFromUniProt!$B$2:$E$782,4,FALSE)</f>
        <v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v>
      </c>
      <c r="F315" s="58">
        <v>4.71</v>
      </c>
      <c r="G315" s="81">
        <v>0</v>
      </c>
      <c r="H315" s="81">
        <v>0</v>
      </c>
      <c r="I315" s="81">
        <v>0</v>
      </c>
      <c r="J315" s="81">
        <v>0</v>
      </c>
      <c r="K315" s="81">
        <v>0</v>
      </c>
      <c r="L315" s="81">
        <v>0</v>
      </c>
      <c r="M315" s="81">
        <v>0</v>
      </c>
      <c r="N315" s="81">
        <v>0</v>
      </c>
      <c r="O315" s="81">
        <v>0</v>
      </c>
      <c r="P315" s="81">
        <v>0</v>
      </c>
      <c r="Q315" s="81">
        <v>0</v>
      </c>
      <c r="R315" s="81">
        <v>0</v>
      </c>
      <c r="S315" s="81">
        <v>0</v>
      </c>
      <c r="T315" s="81">
        <v>0</v>
      </c>
      <c r="U315" s="81">
        <v>0</v>
      </c>
      <c r="V315" s="81">
        <v>0</v>
      </c>
      <c r="W315" s="81">
        <v>0</v>
      </c>
      <c r="X315" s="81">
        <v>0</v>
      </c>
      <c r="Y315" s="81">
        <v>0</v>
      </c>
      <c r="Z315" s="81">
        <v>0</v>
      </c>
      <c r="AA315" s="81">
        <v>0</v>
      </c>
      <c r="AB315" s="81">
        <v>0</v>
      </c>
      <c r="AC315" s="81">
        <v>0</v>
      </c>
      <c r="AD315" s="81">
        <v>0</v>
      </c>
      <c r="AE315" s="81">
        <v>0</v>
      </c>
      <c r="AF315" s="81">
        <v>0</v>
      </c>
      <c r="AG315" s="81">
        <v>0</v>
      </c>
      <c r="AH315" s="81">
        <v>0</v>
      </c>
      <c r="AI315" s="81">
        <v>0</v>
      </c>
      <c r="AJ315" s="81">
        <v>0</v>
      </c>
      <c r="AK315" s="81">
        <v>0</v>
      </c>
      <c r="AL315" s="81">
        <v>0</v>
      </c>
      <c r="AM315" s="81">
        <v>0</v>
      </c>
      <c r="AN315" s="81">
        <v>0</v>
      </c>
      <c r="AO315" s="81">
        <v>0</v>
      </c>
      <c r="AP315" s="81">
        <v>0</v>
      </c>
      <c r="AQ315" s="81">
        <v>0</v>
      </c>
      <c r="AR315" s="81">
        <v>0</v>
      </c>
      <c r="AS315" s="81">
        <v>0</v>
      </c>
      <c r="AT315" s="81">
        <v>0</v>
      </c>
      <c r="AU315" s="81">
        <v>0</v>
      </c>
      <c r="AV315" s="81">
        <v>0</v>
      </c>
      <c r="AW315" s="81">
        <v>0</v>
      </c>
      <c r="AX315" s="81">
        <v>0</v>
      </c>
      <c r="AY315" s="81">
        <v>0</v>
      </c>
      <c r="AZ315" s="81">
        <v>0</v>
      </c>
      <c r="BA315" s="81">
        <v>0</v>
      </c>
      <c r="BB315" s="81">
        <v>0</v>
      </c>
      <c r="BC315" s="81">
        <v>0</v>
      </c>
      <c r="BD315" s="81">
        <v>0</v>
      </c>
      <c r="BE315" s="81">
        <v>0</v>
      </c>
      <c r="BF315" s="81">
        <v>0</v>
      </c>
      <c r="BG315" s="81">
        <v>0</v>
      </c>
      <c r="BH315" s="81">
        <v>0</v>
      </c>
      <c r="BI315" s="81">
        <v>0</v>
      </c>
      <c r="BJ315" s="81">
        <v>0</v>
      </c>
      <c r="BK315" s="81">
        <v>0</v>
      </c>
      <c r="BL315" s="81">
        <v>0</v>
      </c>
      <c r="BM315" s="81">
        <v>0</v>
      </c>
      <c r="BN315" s="81">
        <v>0</v>
      </c>
      <c r="BO315" s="81">
        <v>0</v>
      </c>
      <c r="BP315" s="81">
        <v>0</v>
      </c>
      <c r="BQ315" s="81">
        <v>0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1</v>
      </c>
      <c r="BX315" s="81">
        <v>0</v>
      </c>
      <c r="BY315" s="81">
        <v>0</v>
      </c>
      <c r="BZ315" s="81">
        <v>0</v>
      </c>
      <c r="CA315" s="81">
        <v>0</v>
      </c>
      <c r="CB315" s="81">
        <v>0</v>
      </c>
      <c r="CC315" s="81">
        <v>0</v>
      </c>
      <c r="CD315" s="81">
        <v>0</v>
      </c>
      <c r="CE315" s="81">
        <v>0</v>
      </c>
      <c r="CF315" s="81">
        <v>0</v>
      </c>
      <c r="CG315" s="81">
        <v>0</v>
      </c>
      <c r="CH315" s="81">
        <v>0</v>
      </c>
      <c r="CI315" s="81">
        <v>0</v>
      </c>
      <c r="CJ315" s="81">
        <v>0</v>
      </c>
      <c r="CK315" s="81">
        <v>0</v>
      </c>
      <c r="CL315" s="81">
        <v>0</v>
      </c>
      <c r="CM315" s="81">
        <v>1</v>
      </c>
      <c r="CN315" s="81">
        <v>0</v>
      </c>
      <c r="CO315" s="81">
        <v>0</v>
      </c>
      <c r="CP315" s="81">
        <v>0</v>
      </c>
      <c r="CQ315" s="81">
        <v>0</v>
      </c>
      <c r="CR315" s="81">
        <v>0</v>
      </c>
      <c r="CS315" s="81">
        <v>0</v>
      </c>
      <c r="CT315" s="81">
        <v>0</v>
      </c>
      <c r="CU315" s="81">
        <v>0</v>
      </c>
      <c r="CV315" s="81">
        <v>0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0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0</v>
      </c>
      <c r="DJ315" s="81">
        <v>0</v>
      </c>
      <c r="DK315" s="81">
        <v>0</v>
      </c>
      <c r="DL315" s="81">
        <v>0</v>
      </c>
      <c r="DM315" s="81">
        <v>0</v>
      </c>
      <c r="DN315" s="81">
        <v>0</v>
      </c>
      <c r="DO315" s="81">
        <v>0</v>
      </c>
      <c r="DP315" s="81">
        <v>0</v>
      </c>
      <c r="DQ315" s="81">
        <v>0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</row>
    <row r="316" spans="1:127" x14ac:dyDescent="0.25">
      <c r="A316" s="58" t="s">
        <v>1170</v>
      </c>
      <c r="B316" s="58" t="s">
        <v>1171</v>
      </c>
      <c r="C316" s="58" t="s">
        <v>1172</v>
      </c>
      <c r="D316" s="59">
        <v>261000</v>
      </c>
      <c r="E316" s="59" t="str">
        <f>VLOOKUP(C316,Data_PulledFromUniProt!$B$2:$E$782,4,FALSE)</f>
        <v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v>
      </c>
      <c r="F316" s="58">
        <v>5.3</v>
      </c>
      <c r="G316" s="81">
        <v>0</v>
      </c>
      <c r="H316" s="81">
        <v>0</v>
      </c>
      <c r="I316" s="81">
        <v>0</v>
      </c>
      <c r="J316" s="81">
        <v>0</v>
      </c>
      <c r="K316" s="81">
        <v>0</v>
      </c>
      <c r="L316" s="81">
        <v>0</v>
      </c>
      <c r="M316" s="81">
        <v>0</v>
      </c>
      <c r="N316" s="81">
        <v>0</v>
      </c>
      <c r="O316" s="81">
        <v>0</v>
      </c>
      <c r="P316" s="81">
        <v>0</v>
      </c>
      <c r="Q316" s="81">
        <v>0</v>
      </c>
      <c r="R316" s="81">
        <v>0</v>
      </c>
      <c r="S316" s="81">
        <v>0</v>
      </c>
      <c r="T316" s="81">
        <v>0</v>
      </c>
      <c r="U316" s="81">
        <v>0</v>
      </c>
      <c r="V316" s="81">
        <v>0</v>
      </c>
      <c r="W316" s="81">
        <v>0</v>
      </c>
      <c r="X316" s="81">
        <v>0</v>
      </c>
      <c r="Y316" s="81">
        <v>0</v>
      </c>
      <c r="Z316" s="81">
        <v>0</v>
      </c>
      <c r="AA316" s="81">
        <v>0</v>
      </c>
      <c r="AB316" s="81">
        <v>0</v>
      </c>
      <c r="AC316" s="81">
        <v>0</v>
      </c>
      <c r="AD316" s="81">
        <v>0</v>
      </c>
      <c r="AE316" s="81">
        <v>0</v>
      </c>
      <c r="AF316" s="81">
        <v>0</v>
      </c>
      <c r="AG316" s="81">
        <v>0</v>
      </c>
      <c r="AH316" s="81">
        <v>0</v>
      </c>
      <c r="AI316" s="81">
        <v>0</v>
      </c>
      <c r="AJ316" s="81">
        <v>0</v>
      </c>
      <c r="AK316" s="81">
        <v>0</v>
      </c>
      <c r="AL316" s="81">
        <v>1</v>
      </c>
      <c r="AM316" s="81">
        <v>0</v>
      </c>
      <c r="AN316" s="81">
        <v>0</v>
      </c>
      <c r="AO316" s="81">
        <v>0</v>
      </c>
      <c r="AP316" s="81">
        <v>0</v>
      </c>
      <c r="AQ316" s="81">
        <v>0</v>
      </c>
      <c r="AR316" s="81">
        <v>0</v>
      </c>
      <c r="AS316" s="81">
        <v>0</v>
      </c>
      <c r="AT316" s="81">
        <v>0</v>
      </c>
      <c r="AU316" s="81">
        <v>0</v>
      </c>
      <c r="AV316" s="81">
        <v>0</v>
      </c>
      <c r="AW316" s="81">
        <v>0</v>
      </c>
      <c r="AX316" s="81">
        <v>0</v>
      </c>
      <c r="AY316" s="81">
        <v>0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v>0</v>
      </c>
      <c r="BF316" s="81">
        <v>0</v>
      </c>
      <c r="BG316" s="81">
        <v>0</v>
      </c>
      <c r="BH316" s="81">
        <v>0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0</v>
      </c>
      <c r="BY316" s="81">
        <v>0</v>
      </c>
      <c r="BZ316" s="81">
        <v>0</v>
      </c>
      <c r="CA316" s="81"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0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</row>
    <row r="317" spans="1:127" x14ac:dyDescent="0.25">
      <c r="A317" s="58" t="s">
        <v>1173</v>
      </c>
      <c r="B317" s="58" t="s">
        <v>1174</v>
      </c>
      <c r="C317" s="58" t="s">
        <v>1175</v>
      </c>
      <c r="D317" s="59">
        <v>127000</v>
      </c>
      <c r="E317" s="59" t="str">
        <f>VLOOKUP(C317,Data_PulledFromUniProt!$B$2:$E$782,4,FALSE)</f>
        <v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v>
      </c>
      <c r="F317" s="58">
        <v>7.41</v>
      </c>
      <c r="G317" s="81">
        <v>0</v>
      </c>
      <c r="H317" s="81">
        <v>0</v>
      </c>
      <c r="I317" s="81">
        <v>0</v>
      </c>
      <c r="J317" s="81">
        <v>0</v>
      </c>
      <c r="K317" s="81">
        <v>0</v>
      </c>
      <c r="L317" s="81">
        <v>0</v>
      </c>
      <c r="M317" s="81">
        <v>0</v>
      </c>
      <c r="N317" s="81">
        <v>0</v>
      </c>
      <c r="O317" s="81">
        <v>0</v>
      </c>
      <c r="P317" s="81">
        <v>0</v>
      </c>
      <c r="Q317" s="81">
        <v>0</v>
      </c>
      <c r="R317" s="81">
        <v>0</v>
      </c>
      <c r="S317" s="81">
        <v>0</v>
      </c>
      <c r="T317" s="81">
        <v>0</v>
      </c>
      <c r="U317" s="81">
        <v>0</v>
      </c>
      <c r="V317" s="81">
        <v>0</v>
      </c>
      <c r="W317" s="81">
        <v>0</v>
      </c>
      <c r="X317" s="81">
        <v>0</v>
      </c>
      <c r="Y317" s="81">
        <v>0</v>
      </c>
      <c r="Z317" s="81">
        <v>0</v>
      </c>
      <c r="AA317" s="81">
        <v>0</v>
      </c>
      <c r="AB317" s="81">
        <v>0</v>
      </c>
      <c r="AC317" s="81">
        <v>0</v>
      </c>
      <c r="AD317" s="81">
        <v>0</v>
      </c>
      <c r="AE317" s="81">
        <v>0</v>
      </c>
      <c r="AF317" s="81">
        <v>0</v>
      </c>
      <c r="AG317" s="81">
        <v>0</v>
      </c>
      <c r="AH317" s="81">
        <v>0</v>
      </c>
      <c r="AI317" s="81">
        <v>0</v>
      </c>
      <c r="AJ317" s="81">
        <v>0</v>
      </c>
      <c r="AK317" s="81">
        <v>0</v>
      </c>
      <c r="AL317" s="81">
        <v>0</v>
      </c>
      <c r="AM317" s="81">
        <v>0</v>
      </c>
      <c r="AN317" s="81">
        <v>0</v>
      </c>
      <c r="AO317" s="81">
        <v>0</v>
      </c>
      <c r="AP317" s="81">
        <v>0</v>
      </c>
      <c r="AQ317" s="81">
        <v>0</v>
      </c>
      <c r="AR317" s="81">
        <v>0</v>
      </c>
      <c r="AS317" s="81">
        <v>0</v>
      </c>
      <c r="AT317" s="81">
        <v>0</v>
      </c>
      <c r="AU317" s="81"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0</v>
      </c>
      <c r="BA317" s="81">
        <v>0</v>
      </c>
      <c r="BB317" s="81">
        <v>0</v>
      </c>
      <c r="BC317" s="81">
        <v>0</v>
      </c>
      <c r="BD317" s="81">
        <v>0</v>
      </c>
      <c r="BE317" s="81">
        <v>0</v>
      </c>
      <c r="BF317" s="81">
        <v>0</v>
      </c>
      <c r="BG317" s="81">
        <v>0</v>
      </c>
      <c r="BH317" s="81">
        <v>0</v>
      </c>
      <c r="BI317" s="81">
        <v>0</v>
      </c>
      <c r="BJ317" s="81">
        <v>2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2</v>
      </c>
      <c r="BU317" s="81">
        <v>0</v>
      </c>
      <c r="BV317" s="81">
        <v>0</v>
      </c>
      <c r="BW317" s="81">
        <v>0</v>
      </c>
      <c r="BX317" s="81">
        <v>0</v>
      </c>
      <c r="BY317" s="81">
        <v>0</v>
      </c>
      <c r="BZ317" s="81">
        <v>0</v>
      </c>
      <c r="CA317" s="81"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0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</row>
    <row r="318" spans="1:127" x14ac:dyDescent="0.25">
      <c r="A318" s="58" t="s">
        <v>1176</v>
      </c>
      <c r="B318" s="58" t="s">
        <v>1177</v>
      </c>
      <c r="C318" s="58" t="s">
        <v>1178</v>
      </c>
      <c r="D318" s="59">
        <v>40500</v>
      </c>
      <c r="E318" s="59" t="str">
        <f>VLOOKUP(C318,Data_PulledFromUniProt!$B$2:$E$782,4,FALSE)</f>
        <v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v>
      </c>
      <c r="F318" s="58">
        <v>5.45</v>
      </c>
      <c r="G318" s="81">
        <v>0</v>
      </c>
      <c r="H318" s="81">
        <v>0</v>
      </c>
      <c r="I318" s="81">
        <v>0</v>
      </c>
      <c r="J318" s="81">
        <v>0</v>
      </c>
      <c r="K318" s="81">
        <v>0</v>
      </c>
      <c r="L318" s="81">
        <v>0</v>
      </c>
      <c r="M318" s="81">
        <v>0</v>
      </c>
      <c r="N318" s="81">
        <v>0</v>
      </c>
      <c r="O318" s="81">
        <v>0</v>
      </c>
      <c r="P318" s="81">
        <v>0</v>
      </c>
      <c r="Q318" s="81">
        <v>1</v>
      </c>
      <c r="R318" s="81">
        <v>0</v>
      </c>
      <c r="S318" s="81">
        <v>0</v>
      </c>
      <c r="T318" s="81">
        <v>0</v>
      </c>
      <c r="U318" s="81">
        <v>0</v>
      </c>
      <c r="V318" s="81">
        <v>0</v>
      </c>
      <c r="W318" s="81">
        <v>0</v>
      </c>
      <c r="X318" s="81">
        <v>0</v>
      </c>
      <c r="Y318" s="81">
        <v>0</v>
      </c>
      <c r="Z318" s="81">
        <v>0</v>
      </c>
      <c r="AA318" s="81">
        <v>0</v>
      </c>
      <c r="AB318" s="81">
        <v>0</v>
      </c>
      <c r="AC318" s="81">
        <v>0</v>
      </c>
      <c r="AD318" s="81">
        <v>0</v>
      </c>
      <c r="AE318" s="81">
        <v>0</v>
      </c>
      <c r="AF318" s="81">
        <v>0</v>
      </c>
      <c r="AG318" s="81">
        <v>0</v>
      </c>
      <c r="AH318" s="81">
        <v>0</v>
      </c>
      <c r="AI318" s="81">
        <v>0</v>
      </c>
      <c r="AJ318" s="81">
        <v>0</v>
      </c>
      <c r="AK318" s="81">
        <v>0</v>
      </c>
      <c r="AL318" s="81">
        <v>0</v>
      </c>
      <c r="AM318" s="81">
        <v>0</v>
      </c>
      <c r="AN318" s="81">
        <v>0</v>
      </c>
      <c r="AO318" s="81">
        <v>0</v>
      </c>
      <c r="AP318" s="81">
        <v>1</v>
      </c>
      <c r="AQ318" s="81">
        <v>0</v>
      </c>
      <c r="AR318" s="81">
        <v>0</v>
      </c>
      <c r="AS318" s="81">
        <v>0</v>
      </c>
      <c r="AT318" s="81">
        <v>0</v>
      </c>
      <c r="AU318" s="81"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0</v>
      </c>
      <c r="BA318" s="81">
        <v>0</v>
      </c>
      <c r="BB318" s="81">
        <v>0</v>
      </c>
      <c r="BC318" s="81">
        <v>0</v>
      </c>
      <c r="BD318" s="81">
        <v>0</v>
      </c>
      <c r="BE318" s="81">
        <v>0</v>
      </c>
      <c r="BF318" s="81">
        <v>0</v>
      </c>
      <c r="BG318" s="81">
        <v>0</v>
      </c>
      <c r="BH318" s="81">
        <v>0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0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0</v>
      </c>
      <c r="BY318" s="81">
        <v>0</v>
      </c>
      <c r="BZ318" s="81">
        <v>0</v>
      </c>
      <c r="CA318" s="81"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0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</row>
    <row r="319" spans="1:127" x14ac:dyDescent="0.25">
      <c r="A319" s="58" t="s">
        <v>1179</v>
      </c>
      <c r="B319" s="58" t="s">
        <v>1180</v>
      </c>
      <c r="C319" s="58" t="s">
        <v>1181</v>
      </c>
      <c r="D319" s="59">
        <v>75200</v>
      </c>
      <c r="E319" s="59" t="str">
        <f>VLOOKUP(C319,Data_PulledFromUniProt!$B$2:$E$782,4,FALSE)</f>
        <v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v>
      </c>
      <c r="F319" s="58">
        <v>4.75</v>
      </c>
      <c r="G319" s="81">
        <v>0</v>
      </c>
      <c r="H319" s="81">
        <v>0</v>
      </c>
      <c r="I319" s="81">
        <v>0</v>
      </c>
      <c r="J319" s="81">
        <v>0</v>
      </c>
      <c r="K319" s="81">
        <v>0</v>
      </c>
      <c r="L319" s="81">
        <v>0</v>
      </c>
      <c r="M319" s="81">
        <v>0</v>
      </c>
      <c r="N319" s="81">
        <v>0</v>
      </c>
      <c r="O319" s="81">
        <v>0</v>
      </c>
      <c r="P319" s="81">
        <v>0</v>
      </c>
      <c r="Q319" s="81">
        <v>0</v>
      </c>
      <c r="R319" s="81">
        <v>0</v>
      </c>
      <c r="S319" s="81">
        <v>0</v>
      </c>
      <c r="T319" s="81">
        <v>0</v>
      </c>
      <c r="U319" s="81">
        <v>0</v>
      </c>
      <c r="V319" s="81">
        <v>0</v>
      </c>
      <c r="W319" s="81">
        <v>0</v>
      </c>
      <c r="X319" s="81">
        <v>0</v>
      </c>
      <c r="Y319" s="81">
        <v>0</v>
      </c>
      <c r="Z319" s="81">
        <v>0</v>
      </c>
      <c r="AA319" s="81">
        <v>0</v>
      </c>
      <c r="AB319" s="81">
        <v>0</v>
      </c>
      <c r="AC319" s="81">
        <v>0</v>
      </c>
      <c r="AD319" s="81">
        <v>0</v>
      </c>
      <c r="AE319" s="81">
        <v>0</v>
      </c>
      <c r="AF319" s="81">
        <v>0</v>
      </c>
      <c r="AG319" s="81">
        <v>0</v>
      </c>
      <c r="AH319" s="81">
        <v>0</v>
      </c>
      <c r="AI319" s="81">
        <v>0</v>
      </c>
      <c r="AJ319" s="81">
        <v>0</v>
      </c>
      <c r="AK319" s="81">
        <v>0</v>
      </c>
      <c r="AL319" s="81">
        <v>0</v>
      </c>
      <c r="AM319" s="81">
        <v>0</v>
      </c>
      <c r="AN319" s="81">
        <v>0</v>
      </c>
      <c r="AO319" s="81">
        <v>0</v>
      </c>
      <c r="AP319" s="81">
        <v>0</v>
      </c>
      <c r="AQ319" s="81">
        <v>0</v>
      </c>
      <c r="AR319" s="81">
        <v>0</v>
      </c>
      <c r="AS319" s="81">
        <v>0</v>
      </c>
      <c r="AT319" s="81">
        <v>0</v>
      </c>
      <c r="AU319" s="81">
        <v>0</v>
      </c>
      <c r="AV319" s="81">
        <v>0</v>
      </c>
      <c r="AW319" s="81">
        <v>0</v>
      </c>
      <c r="AX319" s="81">
        <v>0</v>
      </c>
      <c r="AY319" s="81">
        <v>0</v>
      </c>
      <c r="AZ319" s="81">
        <v>0</v>
      </c>
      <c r="BA319" s="81">
        <v>0</v>
      </c>
      <c r="BB319" s="81">
        <v>1</v>
      </c>
      <c r="BC319" s="81">
        <v>0</v>
      </c>
      <c r="BD319" s="81">
        <v>0</v>
      </c>
      <c r="BE319" s="81">
        <v>0</v>
      </c>
      <c r="BF319" s="81">
        <v>0</v>
      </c>
      <c r="BG319" s="81">
        <v>4</v>
      </c>
      <c r="BH319" s="81">
        <v>0</v>
      </c>
      <c r="BI319" s="81">
        <v>0</v>
      </c>
      <c r="BJ319" s="81">
        <v>0</v>
      </c>
      <c r="BK319" s="81">
        <v>0</v>
      </c>
      <c r="BL319" s="81">
        <v>0</v>
      </c>
      <c r="BM319" s="81">
        <v>0</v>
      </c>
      <c r="BN319" s="81">
        <v>0</v>
      </c>
      <c r="BO319" s="81">
        <v>0</v>
      </c>
      <c r="BP319" s="81">
        <v>0</v>
      </c>
      <c r="BQ319" s="81">
        <v>0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0</v>
      </c>
      <c r="BY319" s="81">
        <v>0</v>
      </c>
      <c r="BZ319" s="81">
        <v>0</v>
      </c>
      <c r="CA319" s="81"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0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0</v>
      </c>
      <c r="CR319" s="81">
        <v>0</v>
      </c>
      <c r="CS319" s="81">
        <v>0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0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0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</row>
    <row r="320" spans="1:127" x14ac:dyDescent="0.25">
      <c r="A320" s="58" t="s">
        <v>1182</v>
      </c>
      <c r="B320" s="58" t="s">
        <v>1183</v>
      </c>
      <c r="C320" s="58" t="s">
        <v>1184</v>
      </c>
      <c r="D320" s="59">
        <v>44600</v>
      </c>
      <c r="E320" s="59" t="str">
        <f>VLOOKUP(C320,Data_PulledFromUniProt!$B$2:$E$782,4,FALSE)</f>
        <v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v>
      </c>
      <c r="F320" s="58">
        <v>6.39</v>
      </c>
      <c r="G320" s="81">
        <v>0</v>
      </c>
      <c r="H320" s="81">
        <v>0</v>
      </c>
      <c r="I320" s="81">
        <v>0</v>
      </c>
      <c r="J320" s="81">
        <v>0</v>
      </c>
      <c r="K320" s="81">
        <v>0</v>
      </c>
      <c r="L320" s="81">
        <v>0</v>
      </c>
      <c r="M320" s="81">
        <v>0</v>
      </c>
      <c r="N320" s="81">
        <v>0</v>
      </c>
      <c r="O320" s="81">
        <v>0</v>
      </c>
      <c r="P320" s="81">
        <v>0</v>
      </c>
      <c r="Q320" s="81">
        <v>0</v>
      </c>
      <c r="R320" s="81">
        <v>0</v>
      </c>
      <c r="S320" s="81">
        <v>0</v>
      </c>
      <c r="T320" s="81">
        <v>0</v>
      </c>
      <c r="U320" s="81">
        <v>0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1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1">
        <v>0</v>
      </c>
      <c r="AJ320" s="81">
        <v>0</v>
      </c>
      <c r="AK320" s="81">
        <v>0</v>
      </c>
      <c r="AL320" s="81">
        <v>4</v>
      </c>
      <c r="AM320" s="81">
        <v>0</v>
      </c>
      <c r="AN320" s="81">
        <v>0</v>
      </c>
      <c r="AO320" s="81">
        <v>0</v>
      </c>
      <c r="AP320" s="81">
        <v>0</v>
      </c>
      <c r="AQ320" s="81">
        <v>0</v>
      </c>
      <c r="AR320" s="81">
        <v>0</v>
      </c>
      <c r="AS320" s="81">
        <v>0</v>
      </c>
      <c r="AT320" s="81">
        <v>0</v>
      </c>
      <c r="AU320" s="81"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0</v>
      </c>
      <c r="BA320" s="81">
        <v>0</v>
      </c>
      <c r="BB320" s="81">
        <v>0</v>
      </c>
      <c r="BC320" s="81">
        <v>0</v>
      </c>
      <c r="BD320" s="81">
        <v>0</v>
      </c>
      <c r="BE320" s="81">
        <v>0</v>
      </c>
      <c r="BF320" s="81">
        <v>0</v>
      </c>
      <c r="BG320" s="81">
        <v>0</v>
      </c>
      <c r="BH320" s="81">
        <v>0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2</v>
      </c>
      <c r="BY320" s="81">
        <v>0</v>
      </c>
      <c r="BZ320" s="81">
        <v>0</v>
      </c>
      <c r="CA320" s="81"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0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</row>
    <row r="321" spans="1:127" x14ac:dyDescent="0.25">
      <c r="A321" s="58" t="s">
        <v>1185</v>
      </c>
      <c r="B321" s="58" t="s">
        <v>1186</v>
      </c>
      <c r="C321" s="58" t="s">
        <v>1187</v>
      </c>
      <c r="D321" s="59">
        <v>156000</v>
      </c>
      <c r="E321" s="59" t="str">
        <f>VLOOKUP(C321,Data_PulledFromUniProt!$B$2:$E$782,4,FALSE)</f>
        <v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v>
      </c>
      <c r="F321" s="58">
        <v>6.39</v>
      </c>
      <c r="G321" s="81">
        <v>0</v>
      </c>
      <c r="H321" s="81">
        <v>0</v>
      </c>
      <c r="I321" s="81">
        <v>0</v>
      </c>
      <c r="J321" s="81">
        <v>0</v>
      </c>
      <c r="K321" s="81">
        <v>0</v>
      </c>
      <c r="L321" s="81">
        <v>0</v>
      </c>
      <c r="M321" s="81">
        <v>0</v>
      </c>
      <c r="N321" s="81">
        <v>0</v>
      </c>
      <c r="O321" s="81">
        <v>0</v>
      </c>
      <c r="P321" s="81">
        <v>0</v>
      </c>
      <c r="Q321" s="81">
        <v>0</v>
      </c>
      <c r="R321" s="81">
        <v>0</v>
      </c>
      <c r="S321" s="81">
        <v>0</v>
      </c>
      <c r="T321" s="81">
        <v>0</v>
      </c>
      <c r="U321" s="81">
        <v>0</v>
      </c>
      <c r="V321" s="81">
        <v>0</v>
      </c>
      <c r="W321" s="81">
        <v>0</v>
      </c>
      <c r="X321" s="81">
        <v>0</v>
      </c>
      <c r="Y321" s="81">
        <v>0</v>
      </c>
      <c r="Z321" s="81">
        <v>0</v>
      </c>
      <c r="AA321" s="81">
        <v>0</v>
      </c>
      <c r="AB321" s="81">
        <v>0</v>
      </c>
      <c r="AC321" s="81">
        <v>0</v>
      </c>
      <c r="AD321" s="81">
        <v>0</v>
      </c>
      <c r="AE321" s="81">
        <v>0</v>
      </c>
      <c r="AF321" s="81">
        <v>0</v>
      </c>
      <c r="AG321" s="81">
        <v>0</v>
      </c>
      <c r="AH321" s="81">
        <v>0</v>
      </c>
      <c r="AI321" s="81">
        <v>0</v>
      </c>
      <c r="AJ321" s="81">
        <v>0</v>
      </c>
      <c r="AK321" s="81">
        <v>0</v>
      </c>
      <c r="AL321" s="81">
        <v>0</v>
      </c>
      <c r="AM321" s="81">
        <v>0</v>
      </c>
      <c r="AN321" s="81">
        <v>0</v>
      </c>
      <c r="AO321" s="81">
        <v>0</v>
      </c>
      <c r="AP321" s="81">
        <v>0</v>
      </c>
      <c r="AQ321" s="81">
        <v>0</v>
      </c>
      <c r="AR321" s="81">
        <v>0</v>
      </c>
      <c r="AS321" s="81">
        <v>0</v>
      </c>
      <c r="AT321" s="81">
        <v>0</v>
      </c>
      <c r="AU321" s="81"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0</v>
      </c>
      <c r="BA321" s="81">
        <v>0</v>
      </c>
      <c r="BB321" s="81">
        <v>0</v>
      </c>
      <c r="BC321" s="81">
        <v>0</v>
      </c>
      <c r="BD321" s="81">
        <v>0</v>
      </c>
      <c r="BE321" s="81">
        <v>0</v>
      </c>
      <c r="BF321" s="81">
        <v>0</v>
      </c>
      <c r="BG321" s="81">
        <v>0.5</v>
      </c>
      <c r="BH321" s="81">
        <v>0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0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1</v>
      </c>
      <c r="BY321" s="81">
        <v>0</v>
      </c>
      <c r="BZ321" s="81">
        <v>0</v>
      </c>
      <c r="CA321" s="81"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0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0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</row>
    <row r="322" spans="1:127" x14ac:dyDescent="0.25">
      <c r="A322" s="58" t="s">
        <v>1188</v>
      </c>
      <c r="B322" s="58" t="s">
        <v>1189</v>
      </c>
      <c r="C322" s="58" t="s">
        <v>1190</v>
      </c>
      <c r="D322" s="59">
        <v>41700</v>
      </c>
      <c r="E322" s="59" t="str">
        <f>VLOOKUP(C322,Data_PulledFromUniProt!$B$2:$E$782,4,FALSE)</f>
        <v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v>
      </c>
      <c r="F322" s="58">
        <v>7</v>
      </c>
      <c r="G322" s="81">
        <v>0</v>
      </c>
      <c r="H322" s="81">
        <v>0</v>
      </c>
      <c r="I322" s="81">
        <v>0</v>
      </c>
      <c r="J322" s="81">
        <v>0</v>
      </c>
      <c r="K322" s="81">
        <v>0</v>
      </c>
      <c r="L322" s="81">
        <v>0</v>
      </c>
      <c r="M322" s="81">
        <v>0</v>
      </c>
      <c r="N322" s="81">
        <v>0</v>
      </c>
      <c r="O322" s="81">
        <v>0</v>
      </c>
      <c r="P322" s="81">
        <v>0</v>
      </c>
      <c r="Q322" s="81">
        <v>0</v>
      </c>
      <c r="R322" s="81">
        <v>0</v>
      </c>
      <c r="S322" s="81">
        <v>0</v>
      </c>
      <c r="T322" s="81">
        <v>0</v>
      </c>
      <c r="U322" s="81">
        <v>0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1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1">
        <v>0</v>
      </c>
      <c r="AJ322" s="81">
        <v>0</v>
      </c>
      <c r="AK322" s="81">
        <v>0</v>
      </c>
      <c r="AL322" s="81">
        <v>0</v>
      </c>
      <c r="AM322" s="81">
        <v>0</v>
      </c>
      <c r="AN322" s="81">
        <v>0</v>
      </c>
      <c r="AO322" s="81">
        <v>0</v>
      </c>
      <c r="AP322" s="81">
        <v>0</v>
      </c>
      <c r="AQ322" s="81">
        <v>0</v>
      </c>
      <c r="AR322" s="81">
        <v>0</v>
      </c>
      <c r="AS322" s="81">
        <v>0</v>
      </c>
      <c r="AT322" s="81">
        <v>0</v>
      </c>
      <c r="AU322" s="81"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0</v>
      </c>
      <c r="BA322" s="81">
        <v>0</v>
      </c>
      <c r="BB322" s="81">
        <v>0</v>
      </c>
      <c r="BC322" s="81">
        <v>0</v>
      </c>
      <c r="BD322" s="81">
        <v>0</v>
      </c>
      <c r="BE322" s="81">
        <v>0</v>
      </c>
      <c r="BF322" s="81">
        <v>0</v>
      </c>
      <c r="BG322" s="81">
        <v>0</v>
      </c>
      <c r="BH322" s="81">
        <v>0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0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1</v>
      </c>
      <c r="BY322" s="81">
        <v>0</v>
      </c>
      <c r="BZ322" s="81">
        <v>0</v>
      </c>
      <c r="CA322" s="81"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1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0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</row>
    <row r="323" spans="1:127" x14ac:dyDescent="0.25">
      <c r="A323" s="58" t="s">
        <v>1191</v>
      </c>
      <c r="B323" s="58" t="s">
        <v>1192</v>
      </c>
      <c r="C323" s="58" t="s">
        <v>1193</v>
      </c>
      <c r="D323" s="59">
        <v>102000</v>
      </c>
      <c r="E323" s="59" t="str">
        <f>VLOOKUP(C323,Data_PulledFromUniProt!$B$2:$E$782,4,FALSE)</f>
        <v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v>
      </c>
      <c r="F323" s="58">
        <v>4.84</v>
      </c>
      <c r="G323" s="81">
        <v>0</v>
      </c>
      <c r="H323" s="81">
        <v>0</v>
      </c>
      <c r="I323" s="81">
        <v>0</v>
      </c>
      <c r="J323" s="81">
        <v>0</v>
      </c>
      <c r="K323" s="81">
        <v>0</v>
      </c>
      <c r="L323" s="81">
        <v>0</v>
      </c>
      <c r="M323" s="81">
        <v>0</v>
      </c>
      <c r="N323" s="81">
        <v>0</v>
      </c>
      <c r="O323" s="81">
        <v>0</v>
      </c>
      <c r="P323" s="81">
        <v>0</v>
      </c>
      <c r="Q323" s="81">
        <v>0</v>
      </c>
      <c r="R323" s="81">
        <v>0</v>
      </c>
      <c r="S323" s="81">
        <v>0</v>
      </c>
      <c r="T323" s="81">
        <v>0</v>
      </c>
      <c r="U323" s="81">
        <v>0</v>
      </c>
      <c r="V323" s="81">
        <v>0</v>
      </c>
      <c r="W323" s="81">
        <v>0</v>
      </c>
      <c r="X323" s="81">
        <v>0</v>
      </c>
      <c r="Y323" s="81">
        <v>0</v>
      </c>
      <c r="Z323" s="81">
        <v>0</v>
      </c>
      <c r="AA323" s="81">
        <v>0</v>
      </c>
      <c r="AB323" s="81">
        <v>0</v>
      </c>
      <c r="AC323" s="81">
        <v>0</v>
      </c>
      <c r="AD323" s="81">
        <v>0</v>
      </c>
      <c r="AE323" s="81">
        <v>0</v>
      </c>
      <c r="AF323" s="81">
        <v>0</v>
      </c>
      <c r="AG323" s="81">
        <v>0</v>
      </c>
      <c r="AH323" s="81">
        <v>0</v>
      </c>
      <c r="AI323" s="81">
        <v>0</v>
      </c>
      <c r="AJ323" s="81">
        <v>0</v>
      </c>
      <c r="AK323" s="81">
        <v>0</v>
      </c>
      <c r="AL323" s="81">
        <v>0</v>
      </c>
      <c r="AM323" s="81">
        <v>0</v>
      </c>
      <c r="AN323" s="81">
        <v>0</v>
      </c>
      <c r="AO323" s="81">
        <v>0</v>
      </c>
      <c r="AP323" s="81">
        <v>0</v>
      </c>
      <c r="AQ323" s="81">
        <v>0</v>
      </c>
      <c r="AR323" s="81">
        <v>0</v>
      </c>
      <c r="AS323" s="81">
        <v>0</v>
      </c>
      <c r="AT323" s="81">
        <v>0</v>
      </c>
      <c r="AU323" s="81"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0</v>
      </c>
      <c r="BA323" s="81">
        <v>0</v>
      </c>
      <c r="BB323" s="81">
        <v>1</v>
      </c>
      <c r="BC323" s="81">
        <v>0</v>
      </c>
      <c r="BD323" s="81">
        <v>1</v>
      </c>
      <c r="BE323" s="81">
        <v>0</v>
      </c>
      <c r="BF323" s="81">
        <v>0</v>
      </c>
      <c r="BG323" s="81">
        <v>0</v>
      </c>
      <c r="BH323" s="81">
        <v>0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0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0</v>
      </c>
      <c r="BY323" s="81">
        <v>0</v>
      </c>
      <c r="BZ323" s="81">
        <v>0</v>
      </c>
      <c r="CA323" s="81">
        <v>0</v>
      </c>
      <c r="CB323" s="81">
        <v>0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0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0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0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</row>
    <row r="324" spans="1:127" x14ac:dyDescent="0.25">
      <c r="A324" s="58" t="s">
        <v>1194</v>
      </c>
      <c r="B324" s="58" t="s">
        <v>1195</v>
      </c>
      <c r="C324" s="58" t="s">
        <v>1196</v>
      </c>
      <c r="D324" s="59">
        <v>23400</v>
      </c>
      <c r="E324" s="59" t="str">
        <f>VLOOKUP(C324,Data_PulledFromUniProt!$B$2:$E$782,4,FALSE)</f>
        <v>MEGSFSDGGALPEGLAEEAEPQGAAWSGDSGTVSQSHSSASGPWEDEGAEDGAPGRDLPLLRRAAAGYAACLLPGAGARPEVEALDASLEDLLTRVDEFVGMLDMLRGDSSHVVSEGVPRIHAKAAEMRRIYSRIDRLEAFVRMVGGRVARMEEQVTKAEAELGTFPRAFKKLLHTMNVPSLFSKSAPSRPQQAGYEAPVLFRTEDYFPCCSERPQL</v>
      </c>
      <c r="F324" s="58">
        <v>4.9400000000000004</v>
      </c>
      <c r="G324" s="81">
        <v>0</v>
      </c>
      <c r="H324" s="81">
        <v>0</v>
      </c>
      <c r="I324" s="81">
        <v>0</v>
      </c>
      <c r="J324" s="81">
        <v>0</v>
      </c>
      <c r="K324" s="81">
        <v>0</v>
      </c>
      <c r="L324" s="81">
        <v>0</v>
      </c>
      <c r="M324" s="81">
        <v>0</v>
      </c>
      <c r="N324" s="81">
        <v>0</v>
      </c>
      <c r="O324" s="81">
        <v>0</v>
      </c>
      <c r="P324" s="81">
        <v>0</v>
      </c>
      <c r="Q324" s="81">
        <v>0</v>
      </c>
      <c r="R324" s="81">
        <v>0</v>
      </c>
      <c r="S324" s="81">
        <v>1</v>
      </c>
      <c r="T324" s="81">
        <v>0</v>
      </c>
      <c r="U324" s="81">
        <v>0</v>
      </c>
      <c r="V324" s="81">
        <v>0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1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1">
        <v>0</v>
      </c>
      <c r="AJ324" s="81">
        <v>0</v>
      </c>
      <c r="AK324" s="81">
        <v>0</v>
      </c>
      <c r="AL324" s="81">
        <v>0</v>
      </c>
      <c r="AM324" s="81">
        <v>0</v>
      </c>
      <c r="AN324" s="81">
        <v>0</v>
      </c>
      <c r="AO324" s="81">
        <v>0</v>
      </c>
      <c r="AP324" s="81">
        <v>0</v>
      </c>
      <c r="AQ324" s="81">
        <v>0</v>
      </c>
      <c r="AR324" s="81">
        <v>0</v>
      </c>
      <c r="AS324" s="81">
        <v>0</v>
      </c>
      <c r="AT324" s="81">
        <v>0</v>
      </c>
      <c r="AU324" s="81">
        <v>0</v>
      </c>
      <c r="AV324" s="81">
        <v>0</v>
      </c>
      <c r="AW324" s="81">
        <v>0</v>
      </c>
      <c r="AX324" s="81">
        <v>0</v>
      </c>
      <c r="AY324" s="81">
        <v>0</v>
      </c>
      <c r="AZ324" s="81">
        <v>0</v>
      </c>
      <c r="BA324" s="81">
        <v>0</v>
      </c>
      <c r="BB324" s="81">
        <v>0</v>
      </c>
      <c r="BC324" s="81">
        <v>0</v>
      </c>
      <c r="BD324" s="81">
        <v>1</v>
      </c>
      <c r="BE324" s="81">
        <v>0</v>
      </c>
      <c r="BF324" s="81">
        <v>0</v>
      </c>
      <c r="BG324" s="81">
        <v>0</v>
      </c>
      <c r="BH324" s="81">
        <v>0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0</v>
      </c>
      <c r="BY324" s="81">
        <v>0</v>
      </c>
      <c r="BZ324" s="81">
        <v>0</v>
      </c>
      <c r="CA324" s="81">
        <v>0</v>
      </c>
      <c r="CB324" s="81">
        <v>0</v>
      </c>
      <c r="CC324" s="81">
        <v>1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0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0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0</v>
      </c>
      <c r="DW324" s="81">
        <v>0</v>
      </c>
    </row>
    <row r="325" spans="1:127" x14ac:dyDescent="0.25">
      <c r="A325" s="58" t="s">
        <v>1197</v>
      </c>
      <c r="B325" s="58" t="s">
        <v>1198</v>
      </c>
      <c r="C325" s="58" t="s">
        <v>1199</v>
      </c>
      <c r="D325" s="59">
        <v>44300</v>
      </c>
      <c r="E325" s="59" t="str">
        <f>VLOOKUP(C325,Data_PulledFromUniProt!$B$2:$E$782,4,FALSE)</f>
        <v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v>
      </c>
      <c r="F325" s="58">
        <v>5.26</v>
      </c>
      <c r="G325" s="81">
        <v>0</v>
      </c>
      <c r="H325" s="81">
        <v>0</v>
      </c>
      <c r="I325" s="81">
        <v>0</v>
      </c>
      <c r="J325" s="81">
        <v>0</v>
      </c>
      <c r="K325" s="81">
        <v>0</v>
      </c>
      <c r="L325" s="81">
        <v>0</v>
      </c>
      <c r="M325" s="81">
        <v>0</v>
      </c>
      <c r="N325" s="8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0</v>
      </c>
      <c r="T325" s="81">
        <v>0</v>
      </c>
      <c r="U325" s="81">
        <v>0</v>
      </c>
      <c r="V325" s="81">
        <v>0</v>
      </c>
      <c r="W325" s="81">
        <v>0</v>
      </c>
      <c r="X325" s="81">
        <v>0</v>
      </c>
      <c r="Y325" s="81">
        <v>0</v>
      </c>
      <c r="Z325" s="81">
        <v>0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0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0</v>
      </c>
      <c r="AP325" s="81">
        <v>0</v>
      </c>
      <c r="AQ325" s="81">
        <v>0</v>
      </c>
      <c r="AR325" s="81">
        <v>0</v>
      </c>
      <c r="AS325" s="81">
        <v>0</v>
      </c>
      <c r="AT325" s="81">
        <v>0</v>
      </c>
      <c r="AU325" s="81"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v>0</v>
      </c>
      <c r="BF325" s="81">
        <v>0</v>
      </c>
      <c r="BG325" s="81">
        <v>0</v>
      </c>
      <c r="BH325" s="81">
        <v>0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1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0</v>
      </c>
      <c r="BY325" s="81">
        <v>0</v>
      </c>
      <c r="BZ325" s="81">
        <v>0</v>
      </c>
      <c r="CA325" s="81"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2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1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0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</row>
    <row r="326" spans="1:127" x14ac:dyDescent="0.25">
      <c r="A326" s="58" t="s">
        <v>1200</v>
      </c>
      <c r="B326" s="58" t="s">
        <v>1201</v>
      </c>
      <c r="C326" s="58" t="s">
        <v>1202</v>
      </c>
      <c r="D326" s="59">
        <v>40100</v>
      </c>
      <c r="E326" s="59" t="str">
        <f>VLOOKUP(C326,Data_PulledFromUniProt!$B$2:$E$782,4,FALSE)</f>
        <v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v>
      </c>
      <c r="F326" s="58">
        <v>6.39</v>
      </c>
      <c r="G326" s="81">
        <v>0</v>
      </c>
      <c r="H326" s="81">
        <v>0</v>
      </c>
      <c r="I326" s="81">
        <v>0</v>
      </c>
      <c r="J326" s="81">
        <v>0</v>
      </c>
      <c r="K326" s="81">
        <v>0</v>
      </c>
      <c r="L326" s="81">
        <v>0</v>
      </c>
      <c r="M326" s="81">
        <v>0</v>
      </c>
      <c r="N326" s="81">
        <v>0</v>
      </c>
      <c r="O326" s="81">
        <v>0</v>
      </c>
      <c r="P326" s="81">
        <v>0</v>
      </c>
      <c r="Q326" s="81">
        <v>1</v>
      </c>
      <c r="R326" s="81">
        <v>0</v>
      </c>
      <c r="S326" s="81">
        <v>0</v>
      </c>
      <c r="T326" s="81">
        <v>0</v>
      </c>
      <c r="U326" s="81">
        <v>0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0</v>
      </c>
      <c r="AC326" s="81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1">
        <v>0</v>
      </c>
      <c r="AJ326" s="81">
        <v>0</v>
      </c>
      <c r="AK326" s="81">
        <v>0</v>
      </c>
      <c r="AL326" s="81">
        <v>0</v>
      </c>
      <c r="AM326" s="81">
        <v>0</v>
      </c>
      <c r="AN326" s="81">
        <v>0</v>
      </c>
      <c r="AO326" s="81">
        <v>0</v>
      </c>
      <c r="AP326" s="81">
        <v>0</v>
      </c>
      <c r="AQ326" s="81">
        <v>0</v>
      </c>
      <c r="AR326" s="81">
        <v>0</v>
      </c>
      <c r="AS326" s="81">
        <v>0</v>
      </c>
      <c r="AT326" s="81">
        <v>0</v>
      </c>
      <c r="AU326" s="81">
        <v>0</v>
      </c>
      <c r="AV326" s="81">
        <v>0</v>
      </c>
      <c r="AW326" s="81">
        <v>0</v>
      </c>
      <c r="AX326" s="81">
        <v>0</v>
      </c>
      <c r="AY326" s="81">
        <v>0</v>
      </c>
      <c r="AZ326" s="81">
        <v>0</v>
      </c>
      <c r="BA326" s="81">
        <v>0</v>
      </c>
      <c r="BB326" s="81">
        <v>0</v>
      </c>
      <c r="BC326" s="81">
        <v>0</v>
      </c>
      <c r="BD326" s="81">
        <v>0</v>
      </c>
      <c r="BE326" s="81">
        <v>0</v>
      </c>
      <c r="BF326" s="81">
        <v>0</v>
      </c>
      <c r="BG326" s="81">
        <v>0</v>
      </c>
      <c r="BH326" s="81">
        <v>0</v>
      </c>
      <c r="BI326" s="81">
        <v>0</v>
      </c>
      <c r="BJ326" s="81">
        <v>0</v>
      </c>
      <c r="BK326" s="81">
        <v>0</v>
      </c>
      <c r="BL326" s="81">
        <v>0</v>
      </c>
      <c r="BM326" s="81">
        <v>0</v>
      </c>
      <c r="BN326" s="81">
        <v>0</v>
      </c>
      <c r="BO326" s="81">
        <v>0</v>
      </c>
      <c r="BP326" s="81">
        <v>0</v>
      </c>
      <c r="BQ326" s="81">
        <v>0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0</v>
      </c>
      <c r="BY326" s="81">
        <v>0</v>
      </c>
      <c r="BZ326" s="81">
        <v>0</v>
      </c>
      <c r="CA326" s="81"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0</v>
      </c>
      <c r="CI326" s="81">
        <v>0</v>
      </c>
      <c r="CJ326" s="81">
        <v>0</v>
      </c>
      <c r="CK326" s="81">
        <v>1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0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</row>
    <row r="327" spans="1:127" x14ac:dyDescent="0.25">
      <c r="A327" s="58" t="s">
        <v>1203</v>
      </c>
      <c r="B327" s="58" t="s">
        <v>1204</v>
      </c>
      <c r="C327" s="58" t="s">
        <v>1205</v>
      </c>
      <c r="D327" s="59">
        <v>68400</v>
      </c>
      <c r="E327" s="59" t="str">
        <f>VLOOKUP(C327,Data_PulledFromUniProt!$B$2:$E$782,4,FALSE)</f>
        <v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v>
      </c>
      <c r="F327" s="58">
        <v>7</v>
      </c>
      <c r="G327" s="81">
        <v>0</v>
      </c>
      <c r="H327" s="81">
        <v>0</v>
      </c>
      <c r="I327" s="81">
        <v>0</v>
      </c>
      <c r="J327" s="81">
        <v>0</v>
      </c>
      <c r="K327" s="81">
        <v>0</v>
      </c>
      <c r="L327" s="81">
        <v>0</v>
      </c>
      <c r="M327" s="81">
        <v>0</v>
      </c>
      <c r="N327" s="81">
        <v>0</v>
      </c>
      <c r="O327" s="81">
        <v>0</v>
      </c>
      <c r="P327" s="81">
        <v>0</v>
      </c>
      <c r="Q327" s="81">
        <v>0</v>
      </c>
      <c r="R327" s="81">
        <v>0</v>
      </c>
      <c r="S327" s="81">
        <v>0</v>
      </c>
      <c r="T327" s="81">
        <v>0</v>
      </c>
      <c r="U327" s="81">
        <v>0</v>
      </c>
      <c r="V327" s="81">
        <v>0</v>
      </c>
      <c r="W327" s="81">
        <v>0</v>
      </c>
      <c r="X327" s="81">
        <v>0</v>
      </c>
      <c r="Y327" s="81">
        <v>0</v>
      </c>
      <c r="Z327" s="81">
        <v>0</v>
      </c>
      <c r="AA327" s="81">
        <v>0</v>
      </c>
      <c r="AB327" s="81">
        <v>0</v>
      </c>
      <c r="AC327" s="81">
        <v>0</v>
      </c>
      <c r="AD327" s="81">
        <v>0</v>
      </c>
      <c r="AE327" s="81">
        <v>0</v>
      </c>
      <c r="AF327" s="81">
        <v>0</v>
      </c>
      <c r="AG327" s="81">
        <v>0</v>
      </c>
      <c r="AH327" s="81">
        <v>0</v>
      </c>
      <c r="AI327" s="81">
        <v>0</v>
      </c>
      <c r="AJ327" s="81">
        <v>0</v>
      </c>
      <c r="AK327" s="81">
        <v>0</v>
      </c>
      <c r="AL327" s="81">
        <v>0</v>
      </c>
      <c r="AM327" s="81">
        <v>0</v>
      </c>
      <c r="AN327" s="81">
        <v>0</v>
      </c>
      <c r="AO327" s="81">
        <v>0</v>
      </c>
      <c r="AP327" s="81">
        <v>0</v>
      </c>
      <c r="AQ327" s="81">
        <v>0</v>
      </c>
      <c r="AR327" s="81">
        <v>0</v>
      </c>
      <c r="AS327" s="81">
        <v>0</v>
      </c>
      <c r="AT327" s="81">
        <v>0</v>
      </c>
      <c r="AU327" s="81">
        <v>0</v>
      </c>
      <c r="AV327" s="81">
        <v>0</v>
      </c>
      <c r="AW327" s="81">
        <v>0</v>
      </c>
      <c r="AX327" s="81">
        <v>0</v>
      </c>
      <c r="AY327" s="81">
        <v>0</v>
      </c>
      <c r="AZ327" s="81">
        <v>0</v>
      </c>
      <c r="BA327" s="81">
        <v>0</v>
      </c>
      <c r="BB327" s="81">
        <v>0</v>
      </c>
      <c r="BC327" s="81">
        <v>0</v>
      </c>
      <c r="BD327" s="81">
        <v>0</v>
      </c>
      <c r="BE327" s="81">
        <v>0</v>
      </c>
      <c r="BF327" s="81">
        <v>0</v>
      </c>
      <c r="BG327" s="81">
        <v>0</v>
      </c>
      <c r="BH327" s="81">
        <v>0</v>
      </c>
      <c r="BI327" s="81">
        <v>0</v>
      </c>
      <c r="BJ327" s="81">
        <v>0</v>
      </c>
      <c r="BK327" s="81">
        <v>0</v>
      </c>
      <c r="BL327" s="81">
        <v>0</v>
      </c>
      <c r="BM327" s="81">
        <v>0</v>
      </c>
      <c r="BN327" s="81">
        <v>0</v>
      </c>
      <c r="BO327" s="81">
        <v>0</v>
      </c>
      <c r="BP327" s="81">
        <v>0</v>
      </c>
      <c r="BQ327" s="81">
        <v>0</v>
      </c>
      <c r="BR327" s="81">
        <v>0</v>
      </c>
      <c r="BS327" s="81">
        <v>0</v>
      </c>
      <c r="BT327" s="81">
        <v>0</v>
      </c>
      <c r="BU327" s="81">
        <v>0</v>
      </c>
      <c r="BV327" s="81">
        <v>0</v>
      </c>
      <c r="BW327" s="81">
        <v>0</v>
      </c>
      <c r="BX327" s="81">
        <v>0</v>
      </c>
      <c r="BY327" s="81">
        <v>0</v>
      </c>
      <c r="BZ327" s="81">
        <v>0</v>
      </c>
      <c r="CA327" s="81">
        <v>0</v>
      </c>
      <c r="CB327" s="81">
        <v>0</v>
      </c>
      <c r="CC327" s="81">
        <v>0</v>
      </c>
      <c r="CD327" s="81">
        <v>0</v>
      </c>
      <c r="CE327" s="81">
        <v>0</v>
      </c>
      <c r="CF327" s="81">
        <v>0</v>
      </c>
      <c r="CG327" s="81">
        <v>0</v>
      </c>
      <c r="CH327" s="81">
        <v>0</v>
      </c>
      <c r="CI327" s="81">
        <v>0</v>
      </c>
      <c r="CJ327" s="81">
        <v>0</v>
      </c>
      <c r="CK327" s="81">
        <v>0</v>
      </c>
      <c r="CL327" s="81">
        <v>0</v>
      </c>
      <c r="CM327" s="81">
        <v>0</v>
      </c>
      <c r="CN327" s="81">
        <v>0</v>
      </c>
      <c r="CO327" s="81">
        <v>0</v>
      </c>
      <c r="CP327" s="81">
        <v>0</v>
      </c>
      <c r="CQ327" s="81">
        <v>0</v>
      </c>
      <c r="CR327" s="81">
        <v>0</v>
      </c>
      <c r="CS327" s="81">
        <v>0</v>
      </c>
      <c r="CT327" s="81">
        <v>0</v>
      </c>
      <c r="CU327" s="81">
        <v>0</v>
      </c>
      <c r="CV327" s="81">
        <v>0</v>
      </c>
      <c r="CW327" s="81">
        <v>0</v>
      </c>
      <c r="CX327" s="81">
        <v>0</v>
      </c>
      <c r="CY327" s="81">
        <v>9</v>
      </c>
      <c r="CZ327" s="81">
        <v>0</v>
      </c>
      <c r="DA327" s="81">
        <v>0</v>
      </c>
      <c r="DB327" s="81">
        <v>0</v>
      </c>
      <c r="DC327" s="81">
        <v>0</v>
      </c>
      <c r="DD327" s="81">
        <v>0</v>
      </c>
      <c r="DE327" s="81">
        <v>0</v>
      </c>
      <c r="DF327" s="81">
        <v>0</v>
      </c>
      <c r="DG327" s="81">
        <v>0</v>
      </c>
      <c r="DH327" s="81">
        <v>0</v>
      </c>
      <c r="DI327" s="81">
        <v>0</v>
      </c>
      <c r="DJ327" s="81">
        <v>0</v>
      </c>
      <c r="DK327" s="81">
        <v>0</v>
      </c>
      <c r="DL327" s="81">
        <v>0</v>
      </c>
      <c r="DM327" s="81">
        <v>0</v>
      </c>
      <c r="DN327" s="81">
        <v>0</v>
      </c>
      <c r="DO327" s="81">
        <v>0</v>
      </c>
      <c r="DP327" s="81">
        <v>0</v>
      </c>
      <c r="DQ327" s="81">
        <v>0</v>
      </c>
      <c r="DR327" s="81">
        <v>0</v>
      </c>
      <c r="DS327" s="81">
        <v>0</v>
      </c>
      <c r="DT327" s="81">
        <v>3</v>
      </c>
      <c r="DU327" s="81">
        <v>0</v>
      </c>
      <c r="DV327" s="81">
        <v>0</v>
      </c>
      <c r="DW327" s="81">
        <v>0</v>
      </c>
    </row>
    <row r="328" spans="1:127" x14ac:dyDescent="0.25">
      <c r="A328" s="58" t="s">
        <v>1206</v>
      </c>
      <c r="B328" s="58" t="s">
        <v>1207</v>
      </c>
      <c r="C328" s="58" t="s">
        <v>1208</v>
      </c>
      <c r="D328" s="59">
        <v>47200</v>
      </c>
      <c r="E328" s="59" t="str">
        <f>VLOOKUP(C328,Data_PulledFromUniProt!$B$2:$E$782,4,FALSE)</f>
        <v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v>
      </c>
      <c r="F328" s="58">
        <v>7</v>
      </c>
      <c r="G328" s="81">
        <v>0</v>
      </c>
      <c r="H328" s="81">
        <v>0</v>
      </c>
      <c r="I328" s="81">
        <v>0</v>
      </c>
      <c r="J328" s="81">
        <v>0</v>
      </c>
      <c r="K328" s="81">
        <v>0</v>
      </c>
      <c r="L328" s="81">
        <v>0</v>
      </c>
      <c r="M328" s="81">
        <v>0</v>
      </c>
      <c r="N328" s="81">
        <v>0</v>
      </c>
      <c r="O328" s="81">
        <v>0</v>
      </c>
      <c r="P328" s="81">
        <v>0</v>
      </c>
      <c r="Q328" s="81">
        <v>0</v>
      </c>
      <c r="R328" s="81">
        <v>0</v>
      </c>
      <c r="S328" s="81">
        <v>0</v>
      </c>
      <c r="T328" s="81">
        <v>0</v>
      </c>
      <c r="U328" s="81">
        <v>0</v>
      </c>
      <c r="V328" s="81">
        <v>0</v>
      </c>
      <c r="W328" s="81">
        <v>0</v>
      </c>
      <c r="X328" s="81">
        <v>0</v>
      </c>
      <c r="Y328" s="81">
        <v>0</v>
      </c>
      <c r="Z328" s="81">
        <v>0</v>
      </c>
      <c r="AA328" s="81">
        <v>0</v>
      </c>
      <c r="AB328" s="81">
        <v>0</v>
      </c>
      <c r="AC328" s="81">
        <v>0</v>
      </c>
      <c r="AD328" s="81">
        <v>0</v>
      </c>
      <c r="AE328" s="81">
        <v>0</v>
      </c>
      <c r="AF328" s="81">
        <v>0</v>
      </c>
      <c r="AG328" s="81">
        <v>0</v>
      </c>
      <c r="AH328" s="81">
        <v>0</v>
      </c>
      <c r="AI328" s="81">
        <v>0</v>
      </c>
      <c r="AJ328" s="81">
        <v>0</v>
      </c>
      <c r="AK328" s="81">
        <v>0</v>
      </c>
      <c r="AL328" s="81">
        <v>1</v>
      </c>
      <c r="AM328" s="81">
        <v>0</v>
      </c>
      <c r="AN328" s="81">
        <v>0</v>
      </c>
      <c r="AO328" s="81">
        <v>0</v>
      </c>
      <c r="AP328" s="81">
        <v>0</v>
      </c>
      <c r="AQ328" s="81">
        <v>0</v>
      </c>
      <c r="AR328" s="81">
        <v>0</v>
      </c>
      <c r="AS328" s="81">
        <v>0</v>
      </c>
      <c r="AT328" s="81">
        <v>0</v>
      </c>
      <c r="AU328" s="81">
        <v>0</v>
      </c>
      <c r="AV328" s="81">
        <v>0</v>
      </c>
      <c r="AW328" s="81">
        <v>0</v>
      </c>
      <c r="AX328" s="81">
        <v>0</v>
      </c>
      <c r="AY328" s="81">
        <v>0</v>
      </c>
      <c r="AZ328" s="81">
        <v>0</v>
      </c>
      <c r="BA328" s="81">
        <v>0</v>
      </c>
      <c r="BB328" s="81">
        <v>0</v>
      </c>
      <c r="BC328" s="81">
        <v>0</v>
      </c>
      <c r="BD328" s="81">
        <v>0</v>
      </c>
      <c r="BE328" s="81">
        <v>0</v>
      </c>
      <c r="BF328" s="81">
        <v>0</v>
      </c>
      <c r="BG328" s="81">
        <v>0</v>
      </c>
      <c r="BH328" s="81">
        <v>0</v>
      </c>
      <c r="BI328" s="81">
        <v>0</v>
      </c>
      <c r="BJ328" s="81">
        <v>0</v>
      </c>
      <c r="BK328" s="81">
        <v>0</v>
      </c>
      <c r="BL328" s="81">
        <v>0</v>
      </c>
      <c r="BM328" s="81">
        <v>0</v>
      </c>
      <c r="BN328" s="81">
        <v>0</v>
      </c>
      <c r="BO328" s="81">
        <v>0</v>
      </c>
      <c r="BP328" s="81">
        <v>0</v>
      </c>
      <c r="BQ328" s="81">
        <v>0</v>
      </c>
      <c r="BR328" s="81">
        <v>0</v>
      </c>
      <c r="BS328" s="81">
        <v>0</v>
      </c>
      <c r="BT328" s="81">
        <v>0</v>
      </c>
      <c r="BU328" s="81">
        <v>0</v>
      </c>
      <c r="BV328" s="81">
        <v>0</v>
      </c>
      <c r="BW328" s="81">
        <v>0</v>
      </c>
      <c r="BX328" s="81">
        <v>0</v>
      </c>
      <c r="BY328" s="81">
        <v>0</v>
      </c>
      <c r="BZ328" s="81">
        <v>0</v>
      </c>
      <c r="CA328" s="81">
        <v>0</v>
      </c>
      <c r="CB328" s="81">
        <v>0</v>
      </c>
      <c r="CC328" s="81">
        <v>0</v>
      </c>
      <c r="CD328" s="81">
        <v>0</v>
      </c>
      <c r="CE328" s="81">
        <v>0</v>
      </c>
      <c r="CF328" s="81">
        <v>0</v>
      </c>
      <c r="CG328" s="81">
        <v>0</v>
      </c>
      <c r="CH328" s="81">
        <v>0</v>
      </c>
      <c r="CI328" s="81">
        <v>0</v>
      </c>
      <c r="CJ328" s="81">
        <v>0</v>
      </c>
      <c r="CK328" s="81">
        <v>0</v>
      </c>
      <c r="CL328" s="81">
        <v>0</v>
      </c>
      <c r="CM328" s="81">
        <v>0</v>
      </c>
      <c r="CN328" s="81">
        <v>0</v>
      </c>
      <c r="CO328" s="81">
        <v>0</v>
      </c>
      <c r="CP328" s="81">
        <v>0</v>
      </c>
      <c r="CQ328" s="81">
        <v>0</v>
      </c>
      <c r="CR328" s="81">
        <v>0</v>
      </c>
      <c r="CS328" s="81">
        <v>0</v>
      </c>
      <c r="CT328" s="81">
        <v>0</v>
      </c>
      <c r="CU328" s="81">
        <v>0</v>
      </c>
      <c r="CV328" s="81">
        <v>0</v>
      </c>
      <c r="CW328" s="81">
        <v>0</v>
      </c>
      <c r="CX328" s="81">
        <v>0</v>
      </c>
      <c r="CY328" s="81">
        <v>0</v>
      </c>
      <c r="CZ328" s="81">
        <v>0</v>
      </c>
      <c r="DA328" s="81">
        <v>0</v>
      </c>
      <c r="DB328" s="81">
        <v>0</v>
      </c>
      <c r="DC328" s="81">
        <v>0</v>
      </c>
      <c r="DD328" s="81">
        <v>0</v>
      </c>
      <c r="DE328" s="81">
        <v>0</v>
      </c>
      <c r="DF328" s="81">
        <v>0</v>
      </c>
      <c r="DG328" s="81">
        <v>0</v>
      </c>
      <c r="DH328" s="81">
        <v>0</v>
      </c>
      <c r="DI328" s="81">
        <v>1</v>
      </c>
      <c r="DJ328" s="81">
        <v>0</v>
      </c>
      <c r="DK328" s="81">
        <v>0</v>
      </c>
      <c r="DL328" s="81">
        <v>0</v>
      </c>
      <c r="DM328" s="81">
        <v>0</v>
      </c>
      <c r="DN328" s="81">
        <v>2</v>
      </c>
      <c r="DO328" s="81">
        <v>0</v>
      </c>
      <c r="DP328" s="81">
        <v>0</v>
      </c>
      <c r="DQ328" s="81">
        <v>0</v>
      </c>
      <c r="DR328" s="81">
        <v>0</v>
      </c>
      <c r="DS328" s="81">
        <v>0</v>
      </c>
      <c r="DT328" s="81">
        <v>0</v>
      </c>
      <c r="DU328" s="81">
        <v>0</v>
      </c>
      <c r="DV328" s="81">
        <v>0</v>
      </c>
      <c r="DW328" s="81">
        <v>0</v>
      </c>
    </row>
    <row r="329" spans="1:127" x14ac:dyDescent="0.25">
      <c r="A329" s="58" t="s">
        <v>1209</v>
      </c>
      <c r="B329" s="58" t="s">
        <v>1210</v>
      </c>
      <c r="C329" s="58" t="s">
        <v>1211</v>
      </c>
      <c r="D329" s="59">
        <v>121000</v>
      </c>
      <c r="E329" s="59" t="str">
        <f>VLOOKUP(C329,Data_PulledFromUniProt!$B$2:$E$782,4,FALSE)</f>
        <v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v>
      </c>
      <c r="F329" s="58">
        <v>5.37</v>
      </c>
      <c r="G329" s="81">
        <v>0</v>
      </c>
      <c r="H329" s="81">
        <v>0</v>
      </c>
      <c r="I329" s="81">
        <v>0</v>
      </c>
      <c r="J329" s="81">
        <v>0</v>
      </c>
      <c r="K329" s="81">
        <v>0</v>
      </c>
      <c r="L329" s="81">
        <v>0</v>
      </c>
      <c r="M329" s="81">
        <v>0</v>
      </c>
      <c r="N329" s="81">
        <v>0</v>
      </c>
      <c r="O329" s="81">
        <v>0</v>
      </c>
      <c r="P329" s="81">
        <v>0</v>
      </c>
      <c r="Q329" s="81">
        <v>0</v>
      </c>
      <c r="R329" s="81">
        <v>0</v>
      </c>
      <c r="S329" s="81">
        <v>0</v>
      </c>
      <c r="T329" s="81">
        <v>0</v>
      </c>
      <c r="U329" s="81">
        <v>0</v>
      </c>
      <c r="V329" s="81">
        <v>0</v>
      </c>
      <c r="W329" s="81">
        <v>0</v>
      </c>
      <c r="X329" s="81">
        <v>0</v>
      </c>
      <c r="Y329" s="81">
        <v>0</v>
      </c>
      <c r="Z329" s="81">
        <v>0</v>
      </c>
      <c r="AA329" s="81">
        <v>0</v>
      </c>
      <c r="AB329" s="81">
        <v>0</v>
      </c>
      <c r="AC329" s="81">
        <v>0</v>
      </c>
      <c r="AD329" s="81">
        <v>0</v>
      </c>
      <c r="AE329" s="81">
        <v>0</v>
      </c>
      <c r="AF329" s="81">
        <v>0</v>
      </c>
      <c r="AG329" s="81">
        <v>0</v>
      </c>
      <c r="AH329" s="81">
        <v>0</v>
      </c>
      <c r="AI329" s="81">
        <v>0</v>
      </c>
      <c r="AJ329" s="81">
        <v>0</v>
      </c>
      <c r="AK329" s="81">
        <v>0</v>
      </c>
      <c r="AL329" s="81">
        <v>0</v>
      </c>
      <c r="AM329" s="81">
        <v>0</v>
      </c>
      <c r="AN329" s="81">
        <v>0</v>
      </c>
      <c r="AO329" s="81">
        <v>0</v>
      </c>
      <c r="AP329" s="81">
        <v>0</v>
      </c>
      <c r="AQ329" s="81">
        <v>0</v>
      </c>
      <c r="AR329" s="81">
        <v>0</v>
      </c>
      <c r="AS329" s="81">
        <v>0</v>
      </c>
      <c r="AT329" s="81">
        <v>0</v>
      </c>
      <c r="AU329" s="81">
        <v>0</v>
      </c>
      <c r="AV329" s="81">
        <v>0</v>
      </c>
      <c r="AW329" s="81">
        <v>0</v>
      </c>
      <c r="AX329" s="81">
        <v>0</v>
      </c>
      <c r="AY329" s="81">
        <v>0</v>
      </c>
      <c r="AZ329" s="81">
        <v>0</v>
      </c>
      <c r="BA329" s="81">
        <v>0</v>
      </c>
      <c r="BB329" s="81">
        <v>0</v>
      </c>
      <c r="BC329" s="81">
        <v>0</v>
      </c>
      <c r="BD329" s="81">
        <v>0</v>
      </c>
      <c r="BE329" s="81">
        <v>0</v>
      </c>
      <c r="BF329" s="81">
        <v>0</v>
      </c>
      <c r="BG329" s="81">
        <v>0</v>
      </c>
      <c r="BH329" s="81">
        <v>0</v>
      </c>
      <c r="BI329" s="81">
        <v>0</v>
      </c>
      <c r="BJ329" s="81">
        <v>0</v>
      </c>
      <c r="BK329" s="81">
        <v>0</v>
      </c>
      <c r="BL329" s="81">
        <v>0</v>
      </c>
      <c r="BM329" s="81">
        <v>0</v>
      </c>
      <c r="BN329" s="81">
        <v>0</v>
      </c>
      <c r="BO329" s="81">
        <v>0</v>
      </c>
      <c r="BP329" s="81">
        <v>0</v>
      </c>
      <c r="BQ329" s="81">
        <v>0</v>
      </c>
      <c r="BR329" s="81">
        <v>0</v>
      </c>
      <c r="BS329" s="81">
        <v>0</v>
      </c>
      <c r="BT329" s="81">
        <v>0</v>
      </c>
      <c r="BU329" s="81">
        <v>0</v>
      </c>
      <c r="BV329" s="81">
        <v>0</v>
      </c>
      <c r="BW329" s="81">
        <v>0</v>
      </c>
      <c r="BX329" s="81">
        <v>0</v>
      </c>
      <c r="BY329" s="81">
        <v>0</v>
      </c>
      <c r="BZ329" s="81">
        <v>0</v>
      </c>
      <c r="CA329" s="81">
        <v>0</v>
      </c>
      <c r="CB329" s="81">
        <v>0</v>
      </c>
      <c r="CC329" s="81">
        <v>0</v>
      </c>
      <c r="CD329" s="81">
        <v>0</v>
      </c>
      <c r="CE329" s="81">
        <v>0</v>
      </c>
      <c r="CF329" s="81">
        <v>0</v>
      </c>
      <c r="CG329" s="81">
        <v>0</v>
      </c>
      <c r="CH329" s="81">
        <v>0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0</v>
      </c>
      <c r="CO329" s="81">
        <v>0</v>
      </c>
      <c r="CP329" s="81">
        <v>0</v>
      </c>
      <c r="CQ329" s="81">
        <v>0</v>
      </c>
      <c r="CR329" s="81">
        <v>0</v>
      </c>
      <c r="CS329" s="81">
        <v>0</v>
      </c>
      <c r="CT329" s="81">
        <v>0</v>
      </c>
      <c r="CU329" s="81">
        <v>0</v>
      </c>
      <c r="CV329" s="81">
        <v>0</v>
      </c>
      <c r="CW329" s="81">
        <v>0</v>
      </c>
      <c r="CX329" s="81">
        <v>0</v>
      </c>
      <c r="CY329" s="81">
        <v>0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0</v>
      </c>
      <c r="DF329" s="81">
        <v>0</v>
      </c>
      <c r="DG329" s="81">
        <v>0</v>
      </c>
      <c r="DH329" s="81">
        <v>0</v>
      </c>
      <c r="DI329" s="81">
        <v>0</v>
      </c>
      <c r="DJ329" s="81">
        <v>0</v>
      </c>
      <c r="DK329" s="81">
        <v>0</v>
      </c>
      <c r="DL329" s="81">
        <v>0</v>
      </c>
      <c r="DM329" s="81">
        <v>0</v>
      </c>
      <c r="DN329" s="81">
        <v>1</v>
      </c>
      <c r="DO329" s="81">
        <v>0</v>
      </c>
      <c r="DP329" s="81">
        <v>0</v>
      </c>
      <c r="DQ329" s="81">
        <v>0</v>
      </c>
      <c r="DR329" s="81">
        <v>0</v>
      </c>
      <c r="DS329" s="81">
        <v>0</v>
      </c>
      <c r="DT329" s="81">
        <v>1</v>
      </c>
      <c r="DU329" s="81">
        <v>0</v>
      </c>
      <c r="DV329" s="81">
        <v>0</v>
      </c>
      <c r="DW329" s="81">
        <v>0</v>
      </c>
    </row>
    <row r="330" spans="1:127" x14ac:dyDescent="0.25">
      <c r="A330" s="58" t="s">
        <v>1212</v>
      </c>
      <c r="B330" s="58" t="s">
        <v>1213</v>
      </c>
      <c r="C330" s="58" t="s">
        <v>1214</v>
      </c>
      <c r="D330" s="59">
        <v>148000</v>
      </c>
      <c r="E330" s="59" t="str">
        <f>VLOOKUP(C330,Data_PulledFromUniProt!$B$2:$E$782,4,FALSE)</f>
        <v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v>
      </c>
      <c r="F330" s="58">
        <v>5.09</v>
      </c>
      <c r="G330" s="81">
        <v>0</v>
      </c>
      <c r="H330" s="81">
        <v>0</v>
      </c>
      <c r="I330" s="81">
        <v>0</v>
      </c>
      <c r="J330" s="81">
        <v>0</v>
      </c>
      <c r="K330" s="81">
        <v>0</v>
      </c>
      <c r="L330" s="81">
        <v>0</v>
      </c>
      <c r="M330" s="81">
        <v>0</v>
      </c>
      <c r="N330" s="81">
        <v>0</v>
      </c>
      <c r="O330" s="81">
        <v>0</v>
      </c>
      <c r="P330" s="81">
        <v>0</v>
      </c>
      <c r="Q330" s="81">
        <v>0</v>
      </c>
      <c r="R330" s="81">
        <v>0</v>
      </c>
      <c r="S330" s="81">
        <v>0</v>
      </c>
      <c r="T330" s="81">
        <v>0</v>
      </c>
      <c r="U330" s="81">
        <v>0</v>
      </c>
      <c r="V330" s="81">
        <v>0</v>
      </c>
      <c r="W330" s="81">
        <v>0</v>
      </c>
      <c r="X330" s="81">
        <v>0</v>
      </c>
      <c r="Y330" s="81">
        <v>0</v>
      </c>
      <c r="Z330" s="81">
        <v>0</v>
      </c>
      <c r="AA330" s="81">
        <v>0</v>
      </c>
      <c r="AB330" s="81">
        <v>0</v>
      </c>
      <c r="AC330" s="81">
        <v>0</v>
      </c>
      <c r="AD330" s="81">
        <v>0</v>
      </c>
      <c r="AE330" s="81">
        <v>0</v>
      </c>
      <c r="AF330" s="81">
        <v>0</v>
      </c>
      <c r="AG330" s="81">
        <v>0</v>
      </c>
      <c r="AH330" s="81">
        <v>0</v>
      </c>
      <c r="AI330" s="81">
        <v>0</v>
      </c>
      <c r="AJ330" s="81">
        <v>0</v>
      </c>
      <c r="AK330" s="81">
        <v>0</v>
      </c>
      <c r="AL330" s="81">
        <v>0</v>
      </c>
      <c r="AM330" s="81">
        <v>0</v>
      </c>
      <c r="AN330" s="81">
        <v>0</v>
      </c>
      <c r="AO330" s="81">
        <v>0</v>
      </c>
      <c r="AP330" s="81">
        <v>0</v>
      </c>
      <c r="AQ330" s="81">
        <v>0</v>
      </c>
      <c r="AR330" s="81">
        <v>0</v>
      </c>
      <c r="AS330" s="81">
        <v>0</v>
      </c>
      <c r="AT330" s="81">
        <v>0</v>
      </c>
      <c r="AU330" s="81">
        <v>0</v>
      </c>
      <c r="AV330" s="81">
        <v>0</v>
      </c>
      <c r="AW330" s="81">
        <v>0</v>
      </c>
      <c r="AX330" s="81">
        <v>0</v>
      </c>
      <c r="AY330" s="81">
        <v>0</v>
      </c>
      <c r="AZ330" s="81">
        <v>0</v>
      </c>
      <c r="BA330" s="81">
        <v>0</v>
      </c>
      <c r="BB330" s="81">
        <v>0</v>
      </c>
      <c r="BC330" s="81">
        <v>0</v>
      </c>
      <c r="BD330" s="81">
        <v>0</v>
      </c>
      <c r="BE330" s="81">
        <v>0</v>
      </c>
      <c r="BF330" s="81">
        <v>0</v>
      </c>
      <c r="BG330" s="81">
        <v>0</v>
      </c>
      <c r="BH330" s="81">
        <v>0</v>
      </c>
      <c r="BI330" s="81">
        <v>0</v>
      </c>
      <c r="BJ330" s="81">
        <v>0</v>
      </c>
      <c r="BK330" s="81">
        <v>0</v>
      </c>
      <c r="BL330" s="81">
        <v>0</v>
      </c>
      <c r="BM330" s="81">
        <v>0</v>
      </c>
      <c r="BN330" s="81">
        <v>0</v>
      </c>
      <c r="BO330" s="81">
        <v>0</v>
      </c>
      <c r="BP330" s="81">
        <v>0</v>
      </c>
      <c r="BQ330" s="81">
        <v>0</v>
      </c>
      <c r="BR330" s="81">
        <v>0</v>
      </c>
      <c r="BS330" s="81">
        <v>0</v>
      </c>
      <c r="BT330" s="81">
        <v>0</v>
      </c>
      <c r="BU330" s="81">
        <v>0</v>
      </c>
      <c r="BV330" s="81">
        <v>3</v>
      </c>
      <c r="BW330" s="81">
        <v>0</v>
      </c>
      <c r="BX330" s="81">
        <v>0</v>
      </c>
      <c r="BY330" s="81">
        <v>0</v>
      </c>
      <c r="BZ330" s="81">
        <v>0</v>
      </c>
      <c r="CA330" s="81">
        <v>0</v>
      </c>
      <c r="CB330" s="81">
        <v>0</v>
      </c>
      <c r="CC330" s="81">
        <v>0</v>
      </c>
      <c r="CD330" s="81">
        <v>0</v>
      </c>
      <c r="CE330" s="81">
        <v>0</v>
      </c>
      <c r="CF330" s="81">
        <v>0</v>
      </c>
      <c r="CG330" s="81">
        <v>0</v>
      </c>
      <c r="CH330" s="81">
        <v>0</v>
      </c>
      <c r="CI330" s="81">
        <v>0</v>
      </c>
      <c r="CJ330" s="81">
        <v>0</v>
      </c>
      <c r="CK330" s="81">
        <v>0</v>
      </c>
      <c r="CL330" s="81">
        <v>0</v>
      </c>
      <c r="CM330" s="81">
        <v>0</v>
      </c>
      <c r="CN330" s="81">
        <v>0</v>
      </c>
      <c r="CO330" s="81">
        <v>0</v>
      </c>
      <c r="CP330" s="81">
        <v>0</v>
      </c>
      <c r="CQ330" s="81">
        <v>0</v>
      </c>
      <c r="CR330" s="81">
        <v>0</v>
      </c>
      <c r="CS330" s="81">
        <v>0</v>
      </c>
      <c r="CT330" s="81">
        <v>1</v>
      </c>
      <c r="CU330" s="81">
        <v>0</v>
      </c>
      <c r="CV330" s="81">
        <v>0</v>
      </c>
      <c r="CW330" s="81">
        <v>0</v>
      </c>
      <c r="CX330" s="81">
        <v>0</v>
      </c>
      <c r="CY330" s="81">
        <v>0</v>
      </c>
      <c r="CZ330" s="81">
        <v>0</v>
      </c>
      <c r="DA330" s="81">
        <v>0</v>
      </c>
      <c r="DB330" s="81">
        <v>0</v>
      </c>
      <c r="DC330" s="81">
        <v>0</v>
      </c>
      <c r="DD330" s="81">
        <v>0</v>
      </c>
      <c r="DE330" s="81">
        <v>0</v>
      </c>
      <c r="DF330" s="81">
        <v>0</v>
      </c>
      <c r="DG330" s="81">
        <v>0</v>
      </c>
      <c r="DH330" s="81">
        <v>0</v>
      </c>
      <c r="DI330" s="81">
        <v>0</v>
      </c>
      <c r="DJ330" s="81">
        <v>0</v>
      </c>
      <c r="DK330" s="81">
        <v>0</v>
      </c>
      <c r="DL330" s="81">
        <v>0</v>
      </c>
      <c r="DM330" s="81">
        <v>0</v>
      </c>
      <c r="DN330" s="81">
        <v>1</v>
      </c>
      <c r="DO330" s="81">
        <v>0</v>
      </c>
      <c r="DP330" s="81">
        <v>0</v>
      </c>
      <c r="DQ330" s="81">
        <v>0</v>
      </c>
      <c r="DR330" s="81">
        <v>0</v>
      </c>
      <c r="DS330" s="81">
        <v>0</v>
      </c>
      <c r="DT330" s="81">
        <v>0</v>
      </c>
      <c r="DU330" s="81">
        <v>0</v>
      </c>
      <c r="DV330" s="81">
        <v>0</v>
      </c>
      <c r="DW330" s="81">
        <v>0</v>
      </c>
    </row>
    <row r="331" spans="1:127" x14ac:dyDescent="0.25">
      <c r="A331" s="58" t="s">
        <v>1215</v>
      </c>
      <c r="B331" s="58" t="s">
        <v>1216</v>
      </c>
      <c r="C331" s="58" t="s">
        <v>1217</v>
      </c>
      <c r="D331" s="59">
        <v>39500</v>
      </c>
      <c r="E331" s="59" t="str">
        <f>VLOOKUP(C331,Data_PulledFromUniProt!$B$2:$E$782,4,FALSE)</f>
        <v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v>
      </c>
      <c r="F331" s="58">
        <v>9.01</v>
      </c>
      <c r="G331" s="81">
        <v>0</v>
      </c>
      <c r="H331" s="81">
        <v>0</v>
      </c>
      <c r="I331" s="81">
        <v>0</v>
      </c>
      <c r="J331" s="81">
        <v>0</v>
      </c>
      <c r="K331" s="81">
        <v>0</v>
      </c>
      <c r="L331" s="81">
        <v>0</v>
      </c>
      <c r="M331" s="81">
        <v>0</v>
      </c>
      <c r="N331" s="81">
        <v>0</v>
      </c>
      <c r="O331" s="81">
        <v>0</v>
      </c>
      <c r="P331" s="81">
        <v>0</v>
      </c>
      <c r="Q331" s="81">
        <v>0</v>
      </c>
      <c r="R331" s="81">
        <v>0</v>
      </c>
      <c r="S331" s="81">
        <v>0</v>
      </c>
      <c r="T331" s="81">
        <v>0</v>
      </c>
      <c r="U331" s="81">
        <v>0</v>
      </c>
      <c r="V331" s="81">
        <v>0</v>
      </c>
      <c r="W331" s="81">
        <v>0</v>
      </c>
      <c r="X331" s="81">
        <v>0</v>
      </c>
      <c r="Y331" s="81">
        <v>0</v>
      </c>
      <c r="Z331" s="81">
        <v>0</v>
      </c>
      <c r="AA331" s="81">
        <v>0</v>
      </c>
      <c r="AB331" s="81">
        <v>0</v>
      </c>
      <c r="AC331" s="81">
        <v>0</v>
      </c>
      <c r="AD331" s="81">
        <v>0</v>
      </c>
      <c r="AE331" s="81">
        <v>0</v>
      </c>
      <c r="AF331" s="81">
        <v>0</v>
      </c>
      <c r="AG331" s="81">
        <v>0</v>
      </c>
      <c r="AH331" s="81">
        <v>0</v>
      </c>
      <c r="AI331" s="81">
        <v>0</v>
      </c>
      <c r="AJ331" s="81">
        <v>0</v>
      </c>
      <c r="AK331" s="81">
        <v>0</v>
      </c>
      <c r="AL331" s="81">
        <v>0</v>
      </c>
      <c r="AM331" s="81">
        <v>0</v>
      </c>
      <c r="AN331" s="81">
        <v>0</v>
      </c>
      <c r="AO331" s="81">
        <v>0</v>
      </c>
      <c r="AP331" s="81">
        <v>0</v>
      </c>
      <c r="AQ331" s="81">
        <v>0</v>
      </c>
      <c r="AR331" s="81">
        <v>0</v>
      </c>
      <c r="AS331" s="81">
        <v>0</v>
      </c>
      <c r="AT331" s="81">
        <v>0</v>
      </c>
      <c r="AU331" s="81">
        <v>0</v>
      </c>
      <c r="AV331" s="81">
        <v>0</v>
      </c>
      <c r="AW331" s="81">
        <v>0</v>
      </c>
      <c r="AX331" s="81">
        <v>0</v>
      </c>
      <c r="AY331" s="81">
        <v>0</v>
      </c>
      <c r="AZ331" s="81">
        <v>0</v>
      </c>
      <c r="BA331" s="81">
        <v>0</v>
      </c>
      <c r="BB331" s="81">
        <v>0</v>
      </c>
      <c r="BC331" s="81">
        <v>0</v>
      </c>
      <c r="BD331" s="81">
        <v>0</v>
      </c>
      <c r="BE331" s="81">
        <v>0</v>
      </c>
      <c r="BF331" s="81">
        <v>0</v>
      </c>
      <c r="BG331" s="81">
        <v>0</v>
      </c>
      <c r="BH331" s="81">
        <v>0</v>
      </c>
      <c r="BI331" s="81">
        <v>0</v>
      </c>
      <c r="BJ331" s="81">
        <v>0</v>
      </c>
      <c r="BK331" s="81">
        <v>0</v>
      </c>
      <c r="BL331" s="81">
        <v>0</v>
      </c>
      <c r="BM331" s="81">
        <v>0</v>
      </c>
      <c r="BN331" s="81">
        <v>0</v>
      </c>
      <c r="BO331" s="81">
        <v>0</v>
      </c>
      <c r="BP331" s="81">
        <v>0</v>
      </c>
      <c r="BQ331" s="81">
        <v>0</v>
      </c>
      <c r="BR331" s="81">
        <v>0</v>
      </c>
      <c r="BS331" s="81">
        <v>0</v>
      </c>
      <c r="BT331" s="81">
        <v>0</v>
      </c>
      <c r="BU331" s="81">
        <v>0</v>
      </c>
      <c r="BV331" s="81">
        <v>0</v>
      </c>
      <c r="BW331" s="81">
        <v>0</v>
      </c>
      <c r="BX331" s="81">
        <v>0</v>
      </c>
      <c r="BY331" s="81">
        <v>0</v>
      </c>
      <c r="BZ331" s="81">
        <v>0</v>
      </c>
      <c r="CA331" s="81">
        <v>0</v>
      </c>
      <c r="CB331" s="81">
        <v>0</v>
      </c>
      <c r="CC331" s="81">
        <v>0</v>
      </c>
      <c r="CD331" s="81">
        <v>0</v>
      </c>
      <c r="CE331" s="81">
        <v>0</v>
      </c>
      <c r="CF331" s="81">
        <v>0</v>
      </c>
      <c r="CG331" s="81">
        <v>0</v>
      </c>
      <c r="CH331" s="81">
        <v>0</v>
      </c>
      <c r="CI331" s="81">
        <v>0</v>
      </c>
      <c r="CJ331" s="81">
        <v>0</v>
      </c>
      <c r="CK331" s="81">
        <v>0</v>
      </c>
      <c r="CL331" s="81">
        <v>0</v>
      </c>
      <c r="CM331" s="81">
        <v>0</v>
      </c>
      <c r="CN331" s="81">
        <v>0</v>
      </c>
      <c r="CO331" s="81">
        <v>0</v>
      </c>
      <c r="CP331" s="81">
        <v>0</v>
      </c>
      <c r="CQ331" s="81">
        <v>0</v>
      </c>
      <c r="CR331" s="81">
        <v>0</v>
      </c>
      <c r="CS331" s="81">
        <v>0</v>
      </c>
      <c r="CT331" s="81">
        <v>0</v>
      </c>
      <c r="CU331" s="81">
        <v>0</v>
      </c>
      <c r="CV331" s="81">
        <v>0</v>
      </c>
      <c r="CW331" s="81">
        <v>0</v>
      </c>
      <c r="CX331" s="81">
        <v>0</v>
      </c>
      <c r="CY331" s="81">
        <v>0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0</v>
      </c>
      <c r="DF331" s="81">
        <v>0</v>
      </c>
      <c r="DG331" s="81">
        <v>0</v>
      </c>
      <c r="DH331" s="81">
        <v>0</v>
      </c>
      <c r="DI331" s="81">
        <v>3</v>
      </c>
      <c r="DJ331" s="81">
        <v>0</v>
      </c>
      <c r="DK331" s="81">
        <v>0</v>
      </c>
      <c r="DL331" s="81">
        <v>5</v>
      </c>
      <c r="DM331" s="81">
        <v>0</v>
      </c>
      <c r="DN331" s="81">
        <v>1</v>
      </c>
      <c r="DO331" s="81">
        <v>0</v>
      </c>
      <c r="DP331" s="81">
        <v>0</v>
      </c>
      <c r="DQ331" s="81">
        <v>0</v>
      </c>
      <c r="DR331" s="81">
        <v>0</v>
      </c>
      <c r="DS331" s="81">
        <v>0</v>
      </c>
      <c r="DT331" s="81">
        <v>0</v>
      </c>
      <c r="DU331" s="81">
        <v>0</v>
      </c>
      <c r="DV331" s="81">
        <v>0</v>
      </c>
      <c r="DW331" s="81">
        <v>0</v>
      </c>
    </row>
    <row r="332" spans="1:127" x14ac:dyDescent="0.25">
      <c r="A332" s="58" t="s">
        <v>1218</v>
      </c>
      <c r="B332" s="58" t="s">
        <v>1219</v>
      </c>
      <c r="C332" s="58" t="s">
        <v>1220</v>
      </c>
      <c r="D332" s="59">
        <v>38600</v>
      </c>
      <c r="E332" s="59" t="str">
        <f>VLOOKUP(C332,Data_PulledFromUniProt!$B$2:$E$782,4,FALSE)</f>
        <v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v>
      </c>
      <c r="F332" s="58">
        <v>8.4600000000000009</v>
      </c>
      <c r="G332" s="81">
        <v>0</v>
      </c>
      <c r="H332" s="81">
        <v>0</v>
      </c>
      <c r="I332" s="81">
        <v>0</v>
      </c>
      <c r="J332" s="81">
        <v>0</v>
      </c>
      <c r="K332" s="81">
        <v>0</v>
      </c>
      <c r="L332" s="81">
        <v>0</v>
      </c>
      <c r="M332" s="81">
        <v>0</v>
      </c>
      <c r="N332" s="81">
        <v>0</v>
      </c>
      <c r="O332" s="81">
        <v>0</v>
      </c>
      <c r="P332" s="81">
        <v>0</v>
      </c>
      <c r="Q332" s="81">
        <v>0</v>
      </c>
      <c r="R332" s="81">
        <v>0</v>
      </c>
      <c r="S332" s="81">
        <v>0</v>
      </c>
      <c r="T332" s="81">
        <v>0</v>
      </c>
      <c r="U332" s="81">
        <v>0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1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1">
        <v>0</v>
      </c>
      <c r="AJ332" s="81">
        <v>0</v>
      </c>
      <c r="AK332" s="81">
        <v>0</v>
      </c>
      <c r="AL332" s="81">
        <v>0</v>
      </c>
      <c r="AM332" s="81">
        <v>0</v>
      </c>
      <c r="AN332" s="81">
        <v>0</v>
      </c>
      <c r="AO332" s="81">
        <v>0</v>
      </c>
      <c r="AP332" s="81">
        <v>0</v>
      </c>
      <c r="AQ332" s="81">
        <v>0</v>
      </c>
      <c r="AR332" s="81">
        <v>0</v>
      </c>
      <c r="AS332" s="81">
        <v>0</v>
      </c>
      <c r="AT332" s="81">
        <v>0</v>
      </c>
      <c r="AU332" s="81">
        <v>0</v>
      </c>
      <c r="AV332" s="81">
        <v>0</v>
      </c>
      <c r="AW332" s="81">
        <v>0</v>
      </c>
      <c r="AX332" s="81">
        <v>0</v>
      </c>
      <c r="AY332" s="81">
        <v>0</v>
      </c>
      <c r="AZ332" s="81">
        <v>0</v>
      </c>
      <c r="BA332" s="81">
        <v>0</v>
      </c>
      <c r="BB332" s="81">
        <v>0</v>
      </c>
      <c r="BC332" s="81">
        <v>0</v>
      </c>
      <c r="BD332" s="81">
        <v>0</v>
      </c>
      <c r="BE332" s="81">
        <v>0</v>
      </c>
      <c r="BF332" s="81">
        <v>0</v>
      </c>
      <c r="BG332" s="81">
        <v>0</v>
      </c>
      <c r="BH332" s="81">
        <v>0</v>
      </c>
      <c r="BI332" s="81">
        <v>0</v>
      </c>
      <c r="BJ332" s="81">
        <v>0</v>
      </c>
      <c r="BK332" s="81">
        <v>0</v>
      </c>
      <c r="BL332" s="81">
        <v>0</v>
      </c>
      <c r="BM332" s="81">
        <v>0</v>
      </c>
      <c r="BN332" s="81">
        <v>0</v>
      </c>
      <c r="BO332" s="81">
        <v>0</v>
      </c>
      <c r="BP332" s="81">
        <v>0</v>
      </c>
      <c r="BQ332" s="81">
        <v>0</v>
      </c>
      <c r="BR332" s="81">
        <v>0</v>
      </c>
      <c r="BS332" s="81">
        <v>0</v>
      </c>
      <c r="BT332" s="81">
        <v>0</v>
      </c>
      <c r="BU332" s="81">
        <v>0</v>
      </c>
      <c r="BV332" s="81">
        <v>0</v>
      </c>
      <c r="BW332" s="81">
        <v>0</v>
      </c>
      <c r="BX332" s="81">
        <v>0</v>
      </c>
      <c r="BY332" s="81">
        <v>0</v>
      </c>
      <c r="BZ332" s="81">
        <v>0</v>
      </c>
      <c r="CA332" s="81">
        <v>0</v>
      </c>
      <c r="CB332" s="81">
        <v>0</v>
      </c>
      <c r="CC332" s="81">
        <v>0</v>
      </c>
      <c r="CD332" s="81">
        <v>0</v>
      </c>
      <c r="CE332" s="81">
        <v>0</v>
      </c>
      <c r="CF332" s="81">
        <v>0</v>
      </c>
      <c r="CG332" s="81">
        <v>0</v>
      </c>
      <c r="CH332" s="81">
        <v>0</v>
      </c>
      <c r="CI332" s="81">
        <v>0</v>
      </c>
      <c r="CJ332" s="81">
        <v>0</v>
      </c>
      <c r="CK332" s="81">
        <v>0</v>
      </c>
      <c r="CL332" s="81">
        <v>0</v>
      </c>
      <c r="CM332" s="81">
        <v>0</v>
      </c>
      <c r="CN332" s="81">
        <v>0</v>
      </c>
      <c r="CO332" s="81">
        <v>0</v>
      </c>
      <c r="CP332" s="81">
        <v>0</v>
      </c>
      <c r="CQ332" s="81">
        <v>0</v>
      </c>
      <c r="CR332" s="81">
        <v>0</v>
      </c>
      <c r="CS332" s="81">
        <v>0</v>
      </c>
      <c r="CT332" s="81">
        <v>0</v>
      </c>
      <c r="CU332" s="81">
        <v>0</v>
      </c>
      <c r="CV332" s="81">
        <v>0</v>
      </c>
      <c r="CW332" s="81">
        <v>0</v>
      </c>
      <c r="CX332" s="81">
        <v>0</v>
      </c>
      <c r="CY332" s="81">
        <v>0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0</v>
      </c>
      <c r="DF332" s="81">
        <v>0</v>
      </c>
      <c r="DG332" s="81">
        <v>0</v>
      </c>
      <c r="DH332" s="81">
        <v>0</v>
      </c>
      <c r="DI332" s="81">
        <v>0</v>
      </c>
      <c r="DJ332" s="81">
        <v>0</v>
      </c>
      <c r="DK332" s="81">
        <v>0</v>
      </c>
      <c r="DL332" s="81">
        <v>2</v>
      </c>
      <c r="DM332" s="81">
        <v>0</v>
      </c>
      <c r="DN332" s="81">
        <v>0</v>
      </c>
      <c r="DO332" s="81">
        <v>0</v>
      </c>
      <c r="DP332" s="81">
        <v>0</v>
      </c>
      <c r="DQ332" s="81">
        <v>0</v>
      </c>
      <c r="DR332" s="81">
        <v>0</v>
      </c>
      <c r="DS332" s="81">
        <v>0</v>
      </c>
      <c r="DT332" s="81">
        <v>0</v>
      </c>
      <c r="DU332" s="81">
        <v>0</v>
      </c>
      <c r="DV332" s="81">
        <v>0</v>
      </c>
      <c r="DW332" s="81">
        <v>0</v>
      </c>
    </row>
    <row r="333" spans="1:127" x14ac:dyDescent="0.25">
      <c r="A333" s="58" t="s">
        <v>1221</v>
      </c>
      <c r="B333" s="58" t="s">
        <v>1222</v>
      </c>
      <c r="C333" s="58" t="s">
        <v>1223</v>
      </c>
      <c r="D333" s="59">
        <v>15100</v>
      </c>
      <c r="E333" s="59" t="str">
        <f>VLOOKUP(C333,Data_PulledFromUniProt!$B$2:$E$782,4,FALSE)</f>
        <v>MSNVPHKSSLPEGIRPGTVLRIRGLVPPNASRFHVNLLCGEEQGSDAALHFNPRLDTSEVVFNSKEQGSWGREERGPGVPFQRGQPFEVLIIASDDGFKAVVGDAQYHHFRHRLPLARVRLVEVGGDVQLDSVRIF</v>
      </c>
      <c r="F333" s="58">
        <v>7</v>
      </c>
      <c r="G333" s="81">
        <v>0</v>
      </c>
      <c r="H333" s="81">
        <v>0</v>
      </c>
      <c r="I333" s="81">
        <v>0</v>
      </c>
      <c r="J333" s="81">
        <v>0</v>
      </c>
      <c r="K333" s="81">
        <v>0</v>
      </c>
      <c r="L333" s="81">
        <v>0</v>
      </c>
      <c r="M333" s="81">
        <v>0</v>
      </c>
      <c r="N333" s="81">
        <v>0</v>
      </c>
      <c r="O333" s="81">
        <v>0</v>
      </c>
      <c r="P333" s="81">
        <v>0</v>
      </c>
      <c r="Q333" s="81">
        <v>0</v>
      </c>
      <c r="R333" s="81">
        <v>0</v>
      </c>
      <c r="S333" s="81">
        <v>0</v>
      </c>
      <c r="T333" s="81">
        <v>0</v>
      </c>
      <c r="U333" s="81">
        <v>0</v>
      </c>
      <c r="V333" s="81">
        <v>0</v>
      </c>
      <c r="W333" s="81">
        <v>0</v>
      </c>
      <c r="X333" s="81">
        <v>0</v>
      </c>
      <c r="Y333" s="81">
        <v>0</v>
      </c>
      <c r="Z333" s="81">
        <v>0</v>
      </c>
      <c r="AA333" s="81">
        <v>0</v>
      </c>
      <c r="AB333" s="81">
        <v>0</v>
      </c>
      <c r="AC333" s="81">
        <v>0</v>
      </c>
      <c r="AD333" s="81">
        <v>0</v>
      </c>
      <c r="AE333" s="81">
        <v>0</v>
      </c>
      <c r="AF333" s="81">
        <v>0</v>
      </c>
      <c r="AG333" s="81">
        <v>0</v>
      </c>
      <c r="AH333" s="81">
        <v>0</v>
      </c>
      <c r="AI333" s="81">
        <v>0</v>
      </c>
      <c r="AJ333" s="81">
        <v>0</v>
      </c>
      <c r="AK333" s="81">
        <v>0</v>
      </c>
      <c r="AL333" s="81">
        <v>0</v>
      </c>
      <c r="AM333" s="81">
        <v>0</v>
      </c>
      <c r="AN333" s="81">
        <v>0</v>
      </c>
      <c r="AO333" s="81">
        <v>0</v>
      </c>
      <c r="AP333" s="81">
        <v>0</v>
      </c>
      <c r="AQ333" s="81">
        <v>0</v>
      </c>
      <c r="AR333" s="81">
        <v>0</v>
      </c>
      <c r="AS333" s="81">
        <v>0</v>
      </c>
      <c r="AT333" s="81">
        <v>0</v>
      </c>
      <c r="AU333" s="81">
        <v>0</v>
      </c>
      <c r="AV333" s="81">
        <v>0</v>
      </c>
      <c r="AW333" s="81">
        <v>0</v>
      </c>
      <c r="AX333" s="81">
        <v>0</v>
      </c>
      <c r="AY333" s="81">
        <v>0</v>
      </c>
      <c r="AZ333" s="81">
        <v>0</v>
      </c>
      <c r="BA333" s="81">
        <v>0</v>
      </c>
      <c r="BB333" s="81">
        <v>0</v>
      </c>
      <c r="BC333" s="81">
        <v>0</v>
      </c>
      <c r="BD333" s="81">
        <v>0</v>
      </c>
      <c r="BE333" s="81">
        <v>0</v>
      </c>
      <c r="BF333" s="81">
        <v>0</v>
      </c>
      <c r="BG333" s="81">
        <v>0</v>
      </c>
      <c r="BH333" s="81">
        <v>0</v>
      </c>
      <c r="BI333" s="81">
        <v>0</v>
      </c>
      <c r="BJ333" s="81">
        <v>0</v>
      </c>
      <c r="BK333" s="81">
        <v>0</v>
      </c>
      <c r="BL333" s="81">
        <v>0</v>
      </c>
      <c r="BM333" s="81">
        <v>0</v>
      </c>
      <c r="BN333" s="81">
        <v>0</v>
      </c>
      <c r="BO333" s="81">
        <v>0</v>
      </c>
      <c r="BP333" s="81">
        <v>0</v>
      </c>
      <c r="BQ333" s="81">
        <v>0</v>
      </c>
      <c r="BR333" s="81">
        <v>0</v>
      </c>
      <c r="BS333" s="81">
        <v>0</v>
      </c>
      <c r="BT333" s="81">
        <v>0</v>
      </c>
      <c r="BU333" s="81">
        <v>0</v>
      </c>
      <c r="BV333" s="81">
        <v>0</v>
      </c>
      <c r="BW333" s="81">
        <v>0</v>
      </c>
      <c r="BX333" s="81">
        <v>0</v>
      </c>
      <c r="BY333" s="81">
        <v>0</v>
      </c>
      <c r="BZ333" s="81">
        <v>0</v>
      </c>
      <c r="CA333" s="81">
        <v>0</v>
      </c>
      <c r="CB333" s="81">
        <v>0</v>
      </c>
      <c r="CC333" s="81">
        <v>0</v>
      </c>
      <c r="CD333" s="81">
        <v>0</v>
      </c>
      <c r="CE333" s="81">
        <v>0</v>
      </c>
      <c r="CF333" s="81">
        <v>0</v>
      </c>
      <c r="CG333" s="81">
        <v>0</v>
      </c>
      <c r="CH333" s="81">
        <v>0</v>
      </c>
      <c r="CI333" s="81">
        <v>0</v>
      </c>
      <c r="CJ333" s="81">
        <v>0</v>
      </c>
      <c r="CK333" s="81">
        <v>0</v>
      </c>
      <c r="CL333" s="81">
        <v>0</v>
      </c>
      <c r="CM333" s="81">
        <v>0</v>
      </c>
      <c r="CN333" s="81">
        <v>0</v>
      </c>
      <c r="CO333" s="81">
        <v>0</v>
      </c>
      <c r="CP333" s="81">
        <v>0</v>
      </c>
      <c r="CQ333" s="81">
        <v>0</v>
      </c>
      <c r="CR333" s="81">
        <v>0</v>
      </c>
      <c r="CS333" s="81">
        <v>0</v>
      </c>
      <c r="CT333" s="81">
        <v>0</v>
      </c>
      <c r="CU333" s="81">
        <v>0</v>
      </c>
      <c r="CV333" s="81">
        <v>0</v>
      </c>
      <c r="CW333" s="81">
        <v>0</v>
      </c>
      <c r="CX333" s="81">
        <v>0</v>
      </c>
      <c r="CY333" s="81">
        <v>0</v>
      </c>
      <c r="CZ333" s="81">
        <v>0</v>
      </c>
      <c r="DA333" s="81">
        <v>0</v>
      </c>
      <c r="DB333" s="81">
        <v>0</v>
      </c>
      <c r="DC333" s="81">
        <v>0</v>
      </c>
      <c r="DD333" s="81">
        <v>0</v>
      </c>
      <c r="DE333" s="81">
        <v>0</v>
      </c>
      <c r="DF333" s="81">
        <v>0</v>
      </c>
      <c r="DG333" s="81">
        <v>0</v>
      </c>
      <c r="DH333" s="81">
        <v>0</v>
      </c>
      <c r="DI333" s="81">
        <v>0</v>
      </c>
      <c r="DJ333" s="81">
        <v>0</v>
      </c>
      <c r="DK333" s="81">
        <v>0</v>
      </c>
      <c r="DL333" s="81">
        <v>1</v>
      </c>
      <c r="DM333" s="81">
        <v>0</v>
      </c>
      <c r="DN333" s="81">
        <v>0</v>
      </c>
      <c r="DO333" s="81">
        <v>0</v>
      </c>
      <c r="DP333" s="81">
        <v>0</v>
      </c>
      <c r="DQ333" s="81">
        <v>0</v>
      </c>
      <c r="DR333" s="81">
        <v>0</v>
      </c>
      <c r="DS333" s="81">
        <v>0</v>
      </c>
      <c r="DT333" s="81">
        <v>0</v>
      </c>
      <c r="DU333" s="81">
        <v>0</v>
      </c>
      <c r="DV333" s="81">
        <v>0</v>
      </c>
      <c r="DW333" s="81">
        <v>0</v>
      </c>
    </row>
    <row r="334" spans="1:127" x14ac:dyDescent="0.25">
      <c r="A334" s="58" t="s">
        <v>1224</v>
      </c>
      <c r="B334" s="58" t="s">
        <v>1225</v>
      </c>
      <c r="C334" s="58" t="s">
        <v>1226</v>
      </c>
      <c r="D334" s="59">
        <v>81900</v>
      </c>
      <c r="E334" s="59" t="str">
        <f>VLOOKUP(C334,Data_PulledFromUniProt!$B$2:$E$782,4,FALSE)</f>
        <v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v>
      </c>
      <c r="F334" s="58">
        <v>5.6</v>
      </c>
      <c r="G334" s="81">
        <v>0</v>
      </c>
      <c r="H334" s="81">
        <v>0</v>
      </c>
      <c r="I334" s="81">
        <v>0</v>
      </c>
      <c r="J334" s="81">
        <v>0</v>
      </c>
      <c r="K334" s="81">
        <v>0</v>
      </c>
      <c r="L334" s="81">
        <v>0</v>
      </c>
      <c r="M334" s="81">
        <v>0</v>
      </c>
      <c r="N334" s="81">
        <v>0</v>
      </c>
      <c r="O334" s="81">
        <v>0</v>
      </c>
      <c r="P334" s="81">
        <v>0</v>
      </c>
      <c r="Q334" s="81">
        <v>0</v>
      </c>
      <c r="R334" s="81">
        <v>0</v>
      </c>
      <c r="S334" s="81">
        <v>0</v>
      </c>
      <c r="T334" s="81">
        <v>0</v>
      </c>
      <c r="U334" s="81">
        <v>0</v>
      </c>
      <c r="V334" s="81">
        <v>0</v>
      </c>
      <c r="W334" s="81">
        <v>0</v>
      </c>
      <c r="X334" s="81">
        <v>0</v>
      </c>
      <c r="Y334" s="81">
        <v>0</v>
      </c>
      <c r="Z334" s="81">
        <v>0</v>
      </c>
      <c r="AA334" s="81">
        <v>0</v>
      </c>
      <c r="AB334" s="81">
        <v>0</v>
      </c>
      <c r="AC334" s="81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1">
        <v>0</v>
      </c>
      <c r="AJ334" s="81">
        <v>0</v>
      </c>
      <c r="AK334" s="81">
        <v>0</v>
      </c>
      <c r="AL334" s="81">
        <v>0</v>
      </c>
      <c r="AM334" s="81">
        <v>0</v>
      </c>
      <c r="AN334" s="81">
        <v>0</v>
      </c>
      <c r="AO334" s="81">
        <v>0</v>
      </c>
      <c r="AP334" s="81">
        <v>0</v>
      </c>
      <c r="AQ334" s="81">
        <v>0</v>
      </c>
      <c r="AR334" s="81">
        <v>0</v>
      </c>
      <c r="AS334" s="81">
        <v>0</v>
      </c>
      <c r="AT334" s="81">
        <v>0</v>
      </c>
      <c r="AU334" s="81">
        <v>0</v>
      </c>
      <c r="AV334" s="81">
        <v>0</v>
      </c>
      <c r="AW334" s="81">
        <v>0</v>
      </c>
      <c r="AX334" s="81">
        <v>0</v>
      </c>
      <c r="AY334" s="81">
        <v>0</v>
      </c>
      <c r="AZ334" s="81">
        <v>0</v>
      </c>
      <c r="BA334" s="81">
        <v>0</v>
      </c>
      <c r="BB334" s="81">
        <v>0</v>
      </c>
      <c r="BC334" s="81">
        <v>0</v>
      </c>
      <c r="BD334" s="81">
        <v>0</v>
      </c>
      <c r="BE334" s="81">
        <v>0</v>
      </c>
      <c r="BF334" s="81">
        <v>0</v>
      </c>
      <c r="BG334" s="81">
        <v>0</v>
      </c>
      <c r="BH334" s="81">
        <v>0</v>
      </c>
      <c r="BI334" s="81">
        <v>0</v>
      </c>
      <c r="BJ334" s="81">
        <v>0</v>
      </c>
      <c r="BK334" s="81">
        <v>0</v>
      </c>
      <c r="BL334" s="81">
        <v>0</v>
      </c>
      <c r="BM334" s="81">
        <v>0</v>
      </c>
      <c r="BN334" s="81">
        <v>0</v>
      </c>
      <c r="BO334" s="81">
        <v>0</v>
      </c>
      <c r="BP334" s="81">
        <v>0</v>
      </c>
      <c r="BQ334" s="81">
        <v>0</v>
      </c>
      <c r="BR334" s="81">
        <v>0</v>
      </c>
      <c r="BS334" s="81">
        <v>0</v>
      </c>
      <c r="BT334" s="81">
        <v>0</v>
      </c>
      <c r="BU334" s="81">
        <v>0</v>
      </c>
      <c r="BV334" s="81">
        <v>0</v>
      </c>
      <c r="BW334" s="81">
        <v>0</v>
      </c>
      <c r="BX334" s="81">
        <v>0</v>
      </c>
      <c r="BY334" s="81">
        <v>0</v>
      </c>
      <c r="BZ334" s="81">
        <v>0</v>
      </c>
      <c r="CA334" s="81">
        <v>0</v>
      </c>
      <c r="CB334" s="81">
        <v>0</v>
      </c>
      <c r="CC334" s="81">
        <v>0</v>
      </c>
      <c r="CD334" s="81">
        <v>0</v>
      </c>
      <c r="CE334" s="81">
        <v>0</v>
      </c>
      <c r="CF334" s="81">
        <v>0</v>
      </c>
      <c r="CG334" s="81">
        <v>0</v>
      </c>
      <c r="CH334" s="81">
        <v>0</v>
      </c>
      <c r="CI334" s="81">
        <v>0</v>
      </c>
      <c r="CJ334" s="81">
        <v>0</v>
      </c>
      <c r="CK334" s="81">
        <v>0</v>
      </c>
      <c r="CL334" s="81">
        <v>0</v>
      </c>
      <c r="CM334" s="81">
        <v>0</v>
      </c>
      <c r="CN334" s="81">
        <v>0</v>
      </c>
      <c r="CO334" s="81">
        <v>0</v>
      </c>
      <c r="CP334" s="81">
        <v>0</v>
      </c>
      <c r="CQ334" s="81">
        <v>0</v>
      </c>
      <c r="CR334" s="81">
        <v>2</v>
      </c>
      <c r="CS334" s="81">
        <v>0</v>
      </c>
      <c r="CT334" s="81">
        <v>0</v>
      </c>
      <c r="CU334" s="81">
        <v>0</v>
      </c>
      <c r="CV334" s="81">
        <v>0</v>
      </c>
      <c r="CW334" s="81">
        <v>0</v>
      </c>
      <c r="CX334" s="81">
        <v>0</v>
      </c>
      <c r="CY334" s="81">
        <v>0</v>
      </c>
      <c r="CZ334" s="81">
        <v>0</v>
      </c>
      <c r="DA334" s="81">
        <v>0</v>
      </c>
      <c r="DB334" s="81">
        <v>0</v>
      </c>
      <c r="DC334" s="81">
        <v>0</v>
      </c>
      <c r="DD334" s="81">
        <v>0</v>
      </c>
      <c r="DE334" s="81">
        <v>0</v>
      </c>
      <c r="DF334" s="81">
        <v>0</v>
      </c>
      <c r="DG334" s="81">
        <v>0</v>
      </c>
      <c r="DH334" s="81">
        <v>0</v>
      </c>
      <c r="DI334" s="81">
        <v>0</v>
      </c>
      <c r="DJ334" s="81">
        <v>0</v>
      </c>
      <c r="DK334" s="81">
        <v>0</v>
      </c>
      <c r="DL334" s="81">
        <v>1</v>
      </c>
      <c r="DM334" s="81">
        <v>0</v>
      </c>
      <c r="DN334" s="81">
        <v>0</v>
      </c>
      <c r="DO334" s="81">
        <v>0</v>
      </c>
      <c r="DP334" s="81">
        <v>0</v>
      </c>
      <c r="DQ334" s="81">
        <v>0</v>
      </c>
      <c r="DR334" s="81">
        <v>0</v>
      </c>
      <c r="DS334" s="81">
        <v>0</v>
      </c>
      <c r="DT334" s="81">
        <v>0</v>
      </c>
      <c r="DU334" s="81">
        <v>0</v>
      </c>
      <c r="DV334" s="81">
        <v>0</v>
      </c>
      <c r="DW334" s="81">
        <v>0</v>
      </c>
    </row>
    <row r="335" spans="1:127" x14ac:dyDescent="0.25">
      <c r="A335" s="58" t="s">
        <v>1227</v>
      </c>
      <c r="B335" s="58" t="s">
        <v>1228</v>
      </c>
      <c r="C335" s="58" t="s">
        <v>1229</v>
      </c>
      <c r="D335" s="59">
        <v>101000</v>
      </c>
      <c r="E335" s="59" t="str">
        <f>VLOOKUP(C335,Data_PulledFromUniProt!$B$2:$E$782,4,FALSE)</f>
        <v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v>
      </c>
      <c r="F335" s="58">
        <v>9.99</v>
      </c>
      <c r="G335" s="81">
        <v>0</v>
      </c>
      <c r="H335" s="81">
        <v>0</v>
      </c>
      <c r="I335" s="81">
        <v>0</v>
      </c>
      <c r="J335" s="81">
        <v>0</v>
      </c>
      <c r="K335" s="81">
        <v>0</v>
      </c>
      <c r="L335" s="81">
        <v>0</v>
      </c>
      <c r="M335" s="81">
        <v>0</v>
      </c>
      <c r="N335" s="81">
        <v>0</v>
      </c>
      <c r="O335" s="81">
        <v>0</v>
      </c>
      <c r="P335" s="81">
        <v>0</v>
      </c>
      <c r="Q335" s="81">
        <v>0</v>
      </c>
      <c r="R335" s="81">
        <v>0</v>
      </c>
      <c r="S335" s="81">
        <v>0</v>
      </c>
      <c r="T335" s="81">
        <v>0</v>
      </c>
      <c r="U335" s="81">
        <v>0</v>
      </c>
      <c r="V335" s="81">
        <v>0</v>
      </c>
      <c r="W335" s="81">
        <v>0</v>
      </c>
      <c r="X335" s="81">
        <v>0</v>
      </c>
      <c r="Y335" s="81">
        <v>0</v>
      </c>
      <c r="Z335" s="81">
        <v>0</v>
      </c>
      <c r="AA335" s="81">
        <v>0</v>
      </c>
      <c r="AB335" s="81">
        <v>0</v>
      </c>
      <c r="AC335" s="81">
        <v>0</v>
      </c>
      <c r="AD335" s="81">
        <v>0</v>
      </c>
      <c r="AE335" s="81">
        <v>0</v>
      </c>
      <c r="AF335" s="81">
        <v>0</v>
      </c>
      <c r="AG335" s="81">
        <v>0</v>
      </c>
      <c r="AH335" s="81">
        <v>0</v>
      </c>
      <c r="AI335" s="81">
        <v>0</v>
      </c>
      <c r="AJ335" s="81">
        <v>0</v>
      </c>
      <c r="AK335" s="81">
        <v>0</v>
      </c>
      <c r="AL335" s="81">
        <v>0</v>
      </c>
      <c r="AM335" s="81">
        <v>0</v>
      </c>
      <c r="AN335" s="81">
        <v>0</v>
      </c>
      <c r="AO335" s="81">
        <v>0</v>
      </c>
      <c r="AP335" s="81">
        <v>0</v>
      </c>
      <c r="AQ335" s="81">
        <v>0</v>
      </c>
      <c r="AR335" s="81">
        <v>0</v>
      </c>
      <c r="AS335" s="81">
        <v>0</v>
      </c>
      <c r="AT335" s="81">
        <v>0</v>
      </c>
      <c r="AU335" s="81"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0</v>
      </c>
      <c r="BD335" s="81">
        <v>0</v>
      </c>
      <c r="BE335" s="81">
        <v>0</v>
      </c>
      <c r="BF335" s="81">
        <v>0</v>
      </c>
      <c r="BG335" s="81">
        <v>0</v>
      </c>
      <c r="BH335" s="81">
        <v>0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0</v>
      </c>
      <c r="BY335" s="81">
        <v>0</v>
      </c>
      <c r="BZ335" s="81">
        <v>1</v>
      </c>
      <c r="CA335" s="81">
        <v>2</v>
      </c>
      <c r="CB335" s="81">
        <v>0</v>
      </c>
      <c r="CC335" s="81">
        <v>0</v>
      </c>
      <c r="CD335" s="81">
        <v>0</v>
      </c>
      <c r="CE335" s="81">
        <v>0</v>
      </c>
      <c r="CF335" s="81">
        <v>0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0</v>
      </c>
      <c r="DJ335" s="81">
        <v>0</v>
      </c>
      <c r="DK335" s="81">
        <v>0</v>
      </c>
      <c r="DL335" s="81">
        <v>1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</row>
    <row r="336" spans="1:127" x14ac:dyDescent="0.25">
      <c r="A336" s="58" t="s">
        <v>1230</v>
      </c>
      <c r="B336" s="58" t="s">
        <v>1231</v>
      </c>
      <c r="C336" s="58" t="s">
        <v>1232</v>
      </c>
      <c r="D336" s="59">
        <v>464000</v>
      </c>
      <c r="E336" s="59" t="str">
        <f>VLOOKUP(C336,Data_PulledFromUniProt!$B$2:$E$782,4,FALSE)</f>
        <v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v>
      </c>
      <c r="F336" s="58">
        <v>5.27</v>
      </c>
      <c r="G336" s="81">
        <v>1</v>
      </c>
      <c r="H336" s="81">
        <v>0</v>
      </c>
      <c r="I336" s="81">
        <v>0</v>
      </c>
      <c r="J336" s="81">
        <v>0</v>
      </c>
      <c r="K336" s="81">
        <v>0</v>
      </c>
      <c r="L336" s="81">
        <v>0</v>
      </c>
      <c r="M336" s="81">
        <v>0</v>
      </c>
      <c r="N336" s="81">
        <v>0</v>
      </c>
      <c r="O336" s="81">
        <v>0</v>
      </c>
      <c r="P336" s="81">
        <v>0</v>
      </c>
      <c r="Q336" s="81">
        <v>0</v>
      </c>
      <c r="R336" s="81">
        <v>0</v>
      </c>
      <c r="S336" s="81">
        <v>0</v>
      </c>
      <c r="T336" s="81">
        <v>0</v>
      </c>
      <c r="U336" s="81">
        <v>0</v>
      </c>
      <c r="V336" s="81">
        <v>0</v>
      </c>
      <c r="W336" s="81">
        <v>0</v>
      </c>
      <c r="X336" s="81">
        <v>0</v>
      </c>
      <c r="Y336" s="81">
        <v>0</v>
      </c>
      <c r="Z336" s="81">
        <v>0</v>
      </c>
      <c r="AA336" s="81">
        <v>0</v>
      </c>
      <c r="AB336" s="81">
        <v>0</v>
      </c>
      <c r="AC336" s="81">
        <v>0</v>
      </c>
      <c r="AD336" s="81">
        <v>0</v>
      </c>
      <c r="AE336" s="81">
        <v>0</v>
      </c>
      <c r="AF336" s="81">
        <v>0</v>
      </c>
      <c r="AG336" s="81">
        <v>0</v>
      </c>
      <c r="AH336" s="81">
        <v>0</v>
      </c>
      <c r="AI336" s="81">
        <v>0</v>
      </c>
      <c r="AJ336" s="81">
        <v>0</v>
      </c>
      <c r="AK336" s="81">
        <v>0</v>
      </c>
      <c r="AL336" s="81">
        <v>0</v>
      </c>
      <c r="AM336" s="81">
        <v>0</v>
      </c>
      <c r="AN336" s="81">
        <v>0</v>
      </c>
      <c r="AO336" s="81">
        <v>0</v>
      </c>
      <c r="AP336" s="81">
        <v>0</v>
      </c>
      <c r="AQ336" s="81">
        <v>0</v>
      </c>
      <c r="AR336" s="81">
        <v>0</v>
      </c>
      <c r="AS336" s="81">
        <v>0</v>
      </c>
      <c r="AT336" s="81">
        <v>0</v>
      </c>
      <c r="AU336" s="81"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0</v>
      </c>
      <c r="BA336" s="81">
        <v>0</v>
      </c>
      <c r="BB336" s="81">
        <v>0</v>
      </c>
      <c r="BC336" s="81">
        <v>0</v>
      </c>
      <c r="BD336" s="81">
        <v>0</v>
      </c>
      <c r="BE336" s="81">
        <v>0</v>
      </c>
      <c r="BF336" s="81">
        <v>0</v>
      </c>
      <c r="BG336" s="81">
        <v>0</v>
      </c>
      <c r="BH336" s="81">
        <v>0</v>
      </c>
      <c r="BI336" s="81">
        <v>0</v>
      </c>
      <c r="BJ336" s="81">
        <v>0</v>
      </c>
      <c r="BK336" s="81">
        <v>0</v>
      </c>
      <c r="BL336" s="81">
        <v>0</v>
      </c>
      <c r="BM336" s="81">
        <v>0</v>
      </c>
      <c r="BN336" s="81">
        <v>0</v>
      </c>
      <c r="BO336" s="81">
        <v>0</v>
      </c>
      <c r="BP336" s="81">
        <v>0</v>
      </c>
      <c r="BQ336" s="81">
        <v>0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0</v>
      </c>
      <c r="BY336" s="81">
        <v>0</v>
      </c>
      <c r="BZ336" s="81">
        <v>0</v>
      </c>
      <c r="CA336" s="81">
        <v>0</v>
      </c>
      <c r="CB336" s="81">
        <v>0</v>
      </c>
      <c r="CC336" s="81">
        <v>0</v>
      </c>
      <c r="CD336" s="81">
        <v>0</v>
      </c>
      <c r="CE336" s="81">
        <v>0</v>
      </c>
      <c r="CF336" s="81">
        <v>0</v>
      </c>
      <c r="CG336" s="81">
        <v>0</v>
      </c>
      <c r="CH336" s="81">
        <v>0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0</v>
      </c>
      <c r="DJ336" s="81">
        <v>1</v>
      </c>
      <c r="DK336" s="81">
        <v>0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1</v>
      </c>
      <c r="DT336" s="81">
        <v>0</v>
      </c>
      <c r="DU336" s="81">
        <v>0</v>
      </c>
      <c r="DV336" s="81">
        <v>0</v>
      </c>
      <c r="DW336" s="81">
        <v>0</v>
      </c>
    </row>
    <row r="337" spans="1:127" x14ac:dyDescent="0.25">
      <c r="A337" s="58" t="s">
        <v>1233</v>
      </c>
      <c r="B337" s="58" t="s">
        <v>1234</v>
      </c>
      <c r="C337" s="58" t="s">
        <v>1235</v>
      </c>
      <c r="D337" s="59">
        <v>72300</v>
      </c>
      <c r="E337" s="59" t="str">
        <f>VLOOKUP(C337,Data_PulledFromUniProt!$B$2:$E$782,4,FALSE)</f>
        <v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v>
      </c>
      <c r="F337" s="58">
        <v>6.39</v>
      </c>
      <c r="G337" s="81">
        <v>0</v>
      </c>
      <c r="H337" s="81">
        <v>0</v>
      </c>
      <c r="I337" s="81">
        <v>0</v>
      </c>
      <c r="J337" s="81">
        <v>0</v>
      </c>
      <c r="K337" s="81">
        <v>0</v>
      </c>
      <c r="L337" s="81">
        <v>0</v>
      </c>
      <c r="M337" s="81">
        <v>0</v>
      </c>
      <c r="N337" s="81">
        <v>0</v>
      </c>
      <c r="O337" s="81">
        <v>0</v>
      </c>
      <c r="P337" s="81">
        <v>0</v>
      </c>
      <c r="Q337" s="81">
        <v>0</v>
      </c>
      <c r="R337" s="81">
        <v>0</v>
      </c>
      <c r="S337" s="81">
        <v>0</v>
      </c>
      <c r="T337" s="81">
        <v>0</v>
      </c>
      <c r="U337" s="81">
        <v>0</v>
      </c>
      <c r="V337" s="81">
        <v>0</v>
      </c>
      <c r="W337" s="81">
        <v>0</v>
      </c>
      <c r="X337" s="81">
        <v>0</v>
      </c>
      <c r="Y337" s="81">
        <v>1</v>
      </c>
      <c r="Z337" s="81">
        <v>0</v>
      </c>
      <c r="AA337" s="81">
        <v>0</v>
      </c>
      <c r="AB337" s="81">
        <v>0</v>
      </c>
      <c r="AC337" s="81">
        <v>0</v>
      </c>
      <c r="AD337" s="81">
        <v>0</v>
      </c>
      <c r="AE337" s="81">
        <v>0</v>
      </c>
      <c r="AF337" s="81">
        <v>0</v>
      </c>
      <c r="AG337" s="81">
        <v>0</v>
      </c>
      <c r="AH337" s="81">
        <v>0</v>
      </c>
      <c r="AI337" s="81">
        <v>0</v>
      </c>
      <c r="AJ337" s="81">
        <v>0</v>
      </c>
      <c r="AK337" s="81">
        <v>0</v>
      </c>
      <c r="AL337" s="81">
        <v>0</v>
      </c>
      <c r="AM337" s="81">
        <v>0</v>
      </c>
      <c r="AN337" s="81">
        <v>0</v>
      </c>
      <c r="AO337" s="81">
        <v>0</v>
      </c>
      <c r="AP337" s="81">
        <v>0</v>
      </c>
      <c r="AQ337" s="81">
        <v>0</v>
      </c>
      <c r="AR337" s="81">
        <v>0</v>
      </c>
      <c r="AS337" s="81">
        <v>0</v>
      </c>
      <c r="AT337" s="81">
        <v>0</v>
      </c>
      <c r="AU337" s="81">
        <v>0</v>
      </c>
      <c r="AV337" s="81">
        <v>0</v>
      </c>
      <c r="AW337" s="81">
        <v>0</v>
      </c>
      <c r="AX337" s="81">
        <v>0</v>
      </c>
      <c r="AY337" s="81">
        <v>0</v>
      </c>
      <c r="AZ337" s="81">
        <v>0</v>
      </c>
      <c r="BA337" s="81">
        <v>0</v>
      </c>
      <c r="BB337" s="81">
        <v>0</v>
      </c>
      <c r="BC337" s="81">
        <v>0</v>
      </c>
      <c r="BD337" s="81">
        <v>0</v>
      </c>
      <c r="BE337" s="81">
        <v>0</v>
      </c>
      <c r="BF337" s="81">
        <v>0</v>
      </c>
      <c r="BG337" s="81">
        <v>0</v>
      </c>
      <c r="BH337" s="81">
        <v>0</v>
      </c>
      <c r="BI337" s="81">
        <v>0</v>
      </c>
      <c r="BJ337" s="81">
        <v>0</v>
      </c>
      <c r="BK337" s="81">
        <v>0</v>
      </c>
      <c r="BL337" s="81">
        <v>0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0</v>
      </c>
      <c r="BY337" s="81">
        <v>0</v>
      </c>
      <c r="BZ337" s="81">
        <v>0</v>
      </c>
      <c r="CA337" s="81">
        <v>0</v>
      </c>
      <c r="CB337" s="81">
        <v>0</v>
      </c>
      <c r="CC337" s="81">
        <v>0</v>
      </c>
      <c r="CD337" s="81">
        <v>0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0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1</v>
      </c>
      <c r="DI337" s="81">
        <v>0</v>
      </c>
      <c r="DJ337" s="81">
        <v>0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</row>
    <row r="338" spans="1:127" x14ac:dyDescent="0.25">
      <c r="A338" s="58" t="s">
        <v>1236</v>
      </c>
      <c r="B338" s="58" t="s">
        <v>1237</v>
      </c>
      <c r="C338" s="58" t="s">
        <v>1238</v>
      </c>
      <c r="D338" s="59">
        <v>16800</v>
      </c>
      <c r="E338" s="59" t="str">
        <f>VLOOKUP(C338,Data_PulledFromUniProt!$B$2:$E$782,4,FALSE)</f>
        <v>MADDLDFETGDAGASATFPMQCSALRKNGFVVLKGRPCKIVEMSTSKTGKHGHAKVHLVGIDIFTGKKYEDICPSTHNMDVPNIKRNDFQLIGIQDGYLSLLQDSGEVREDLRLPEGDLGKEIEQKYDCGEEILITVLSAMTEEAAVAIKAMAK</v>
      </c>
      <c r="F338" s="58">
        <v>5.14</v>
      </c>
      <c r="G338" s="81">
        <v>0</v>
      </c>
      <c r="H338" s="81">
        <v>0</v>
      </c>
      <c r="I338" s="81">
        <v>0</v>
      </c>
      <c r="J338" s="81">
        <v>0</v>
      </c>
      <c r="K338" s="81">
        <v>0</v>
      </c>
      <c r="L338" s="81">
        <v>0</v>
      </c>
      <c r="M338" s="81">
        <v>0</v>
      </c>
      <c r="N338" s="81">
        <v>0</v>
      </c>
      <c r="O338" s="81">
        <v>0</v>
      </c>
      <c r="P338" s="81">
        <v>0</v>
      </c>
      <c r="Q338" s="81">
        <v>0</v>
      </c>
      <c r="R338" s="81">
        <v>0</v>
      </c>
      <c r="S338" s="81">
        <v>0</v>
      </c>
      <c r="T338" s="81">
        <v>0</v>
      </c>
      <c r="U338" s="81">
        <v>0</v>
      </c>
      <c r="V338" s="81">
        <v>0</v>
      </c>
      <c r="W338" s="81">
        <v>0</v>
      </c>
      <c r="X338" s="81">
        <v>0</v>
      </c>
      <c r="Y338" s="81">
        <v>0</v>
      </c>
      <c r="Z338" s="81">
        <v>0</v>
      </c>
      <c r="AA338" s="81">
        <v>0</v>
      </c>
      <c r="AB338" s="81">
        <v>0</v>
      </c>
      <c r="AC338" s="81">
        <v>0</v>
      </c>
      <c r="AD338" s="81">
        <v>0</v>
      </c>
      <c r="AE338" s="81">
        <v>0</v>
      </c>
      <c r="AF338" s="81">
        <v>0</v>
      </c>
      <c r="AG338" s="81">
        <v>0</v>
      </c>
      <c r="AH338" s="81">
        <v>0</v>
      </c>
      <c r="AI338" s="81">
        <v>0</v>
      </c>
      <c r="AJ338" s="81">
        <v>0</v>
      </c>
      <c r="AK338" s="81">
        <v>0</v>
      </c>
      <c r="AL338" s="81">
        <v>0</v>
      </c>
      <c r="AM338" s="81">
        <v>0</v>
      </c>
      <c r="AN338" s="81">
        <v>0</v>
      </c>
      <c r="AO338" s="81">
        <v>0</v>
      </c>
      <c r="AP338" s="81">
        <v>0</v>
      </c>
      <c r="AQ338" s="81">
        <v>2</v>
      </c>
      <c r="AR338" s="81">
        <v>0</v>
      </c>
      <c r="AS338" s="81">
        <v>0</v>
      </c>
      <c r="AT338" s="81">
        <v>0</v>
      </c>
      <c r="AU338" s="81">
        <v>0</v>
      </c>
      <c r="AV338" s="81">
        <v>0</v>
      </c>
      <c r="AW338" s="81">
        <v>0</v>
      </c>
      <c r="AX338" s="81">
        <v>0</v>
      </c>
      <c r="AY338" s="81">
        <v>0</v>
      </c>
      <c r="AZ338" s="81">
        <v>0</v>
      </c>
      <c r="BA338" s="81">
        <v>0</v>
      </c>
      <c r="BB338" s="81">
        <v>0</v>
      </c>
      <c r="BC338" s="81">
        <v>0</v>
      </c>
      <c r="BD338" s="81">
        <v>0</v>
      </c>
      <c r="BE338" s="81">
        <v>0</v>
      </c>
      <c r="BF338" s="81">
        <v>0</v>
      </c>
      <c r="BG338" s="81">
        <v>0</v>
      </c>
      <c r="BH338" s="81">
        <v>0</v>
      </c>
      <c r="BI338" s="81">
        <v>0</v>
      </c>
      <c r="BJ338" s="81">
        <v>0</v>
      </c>
      <c r="BK338" s="81">
        <v>0</v>
      </c>
      <c r="BL338" s="81">
        <v>0</v>
      </c>
      <c r="BM338" s="81">
        <v>0</v>
      </c>
      <c r="BN338" s="81">
        <v>0</v>
      </c>
      <c r="BO338" s="81">
        <v>0</v>
      </c>
      <c r="BP338" s="81">
        <v>0</v>
      </c>
      <c r="BQ338" s="81">
        <v>0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0</v>
      </c>
      <c r="BX338" s="81">
        <v>0</v>
      </c>
      <c r="BY338" s="81">
        <v>0</v>
      </c>
      <c r="BZ338" s="81">
        <v>0</v>
      </c>
      <c r="CA338" s="81">
        <v>0</v>
      </c>
      <c r="CB338" s="81">
        <v>0</v>
      </c>
      <c r="CC338" s="81">
        <v>0</v>
      </c>
      <c r="CD338" s="81">
        <v>0</v>
      </c>
      <c r="CE338" s="81">
        <v>0</v>
      </c>
      <c r="CF338" s="81">
        <v>0</v>
      </c>
      <c r="CG338" s="81">
        <v>0</v>
      </c>
      <c r="CH338" s="81">
        <v>0</v>
      </c>
      <c r="CI338" s="81">
        <v>0</v>
      </c>
      <c r="CJ338" s="81">
        <v>0</v>
      </c>
      <c r="CK338" s="81">
        <v>0</v>
      </c>
      <c r="CL338" s="81">
        <v>0</v>
      </c>
      <c r="CM338" s="81">
        <v>0</v>
      </c>
      <c r="CN338" s="81">
        <v>0</v>
      </c>
      <c r="CO338" s="81">
        <v>0</v>
      </c>
      <c r="CP338" s="81">
        <v>0</v>
      </c>
      <c r="CQ338" s="81">
        <v>0</v>
      </c>
      <c r="CR338" s="81">
        <v>0</v>
      </c>
      <c r="CS338" s="81">
        <v>0</v>
      </c>
      <c r="CT338" s="81">
        <v>0</v>
      </c>
      <c r="CU338" s="81">
        <v>0</v>
      </c>
      <c r="CV338" s="81">
        <v>0</v>
      </c>
      <c r="CW338" s="81">
        <v>0</v>
      </c>
      <c r="CX338" s="81">
        <v>0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0</v>
      </c>
      <c r="DF338" s="81">
        <v>0</v>
      </c>
      <c r="DG338" s="81">
        <v>0</v>
      </c>
      <c r="DH338" s="81">
        <v>0</v>
      </c>
      <c r="DI338" s="81">
        <v>0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0</v>
      </c>
      <c r="DP338" s="81">
        <v>0</v>
      </c>
      <c r="DQ338" s="81">
        <v>0</v>
      </c>
      <c r="DR338" s="81">
        <v>0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</row>
    <row r="339" spans="1:127" x14ac:dyDescent="0.25">
      <c r="A339" s="58" t="s">
        <v>1239</v>
      </c>
      <c r="B339" s="58" t="s">
        <v>1240</v>
      </c>
      <c r="C339" s="58" t="s">
        <v>1241</v>
      </c>
      <c r="D339" s="59">
        <v>133000</v>
      </c>
      <c r="E339" s="59" t="str">
        <f>VLOOKUP(C339,Data_PulledFromUniProt!$B$2:$E$782,4,FALSE)</f>
        <v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v>
      </c>
      <c r="F339" s="58">
        <v>9.1300000000000008</v>
      </c>
      <c r="G339" s="81">
        <v>0</v>
      </c>
      <c r="H339" s="81">
        <v>0</v>
      </c>
      <c r="I339" s="81">
        <v>0</v>
      </c>
      <c r="J339" s="81">
        <v>0</v>
      </c>
      <c r="K339" s="81">
        <v>0</v>
      </c>
      <c r="L339" s="81">
        <v>0</v>
      </c>
      <c r="M339" s="81">
        <v>0</v>
      </c>
      <c r="N339" s="81">
        <v>0</v>
      </c>
      <c r="O339" s="81">
        <v>0</v>
      </c>
      <c r="P339" s="81">
        <v>0</v>
      </c>
      <c r="Q339" s="81">
        <v>0</v>
      </c>
      <c r="R339" s="81">
        <v>0</v>
      </c>
      <c r="S339" s="81">
        <v>0</v>
      </c>
      <c r="T339" s="81">
        <v>0</v>
      </c>
      <c r="U339" s="81">
        <v>0</v>
      </c>
      <c r="V339" s="81">
        <v>0</v>
      </c>
      <c r="W339" s="81">
        <v>0</v>
      </c>
      <c r="X339" s="81">
        <v>0</v>
      </c>
      <c r="Y339" s="81">
        <v>0</v>
      </c>
      <c r="Z339" s="81">
        <v>0</v>
      </c>
      <c r="AA339" s="81">
        <v>0</v>
      </c>
      <c r="AB339" s="81">
        <v>0</v>
      </c>
      <c r="AC339" s="81">
        <v>0</v>
      </c>
      <c r="AD339" s="81">
        <v>0</v>
      </c>
      <c r="AE339" s="81">
        <v>0</v>
      </c>
      <c r="AF339" s="81">
        <v>0</v>
      </c>
      <c r="AG339" s="81">
        <v>0</v>
      </c>
      <c r="AH339" s="81">
        <v>0</v>
      </c>
      <c r="AI339" s="81">
        <v>0</v>
      </c>
      <c r="AJ339" s="81">
        <v>0</v>
      </c>
      <c r="AK339" s="81">
        <v>0</v>
      </c>
      <c r="AL339" s="81">
        <v>0</v>
      </c>
      <c r="AM339" s="81">
        <v>0</v>
      </c>
      <c r="AN339" s="81">
        <v>1</v>
      </c>
      <c r="AO339" s="81">
        <v>0</v>
      </c>
      <c r="AP339" s="81">
        <v>0</v>
      </c>
      <c r="AQ339" s="81">
        <v>0</v>
      </c>
      <c r="AR339" s="81">
        <v>0</v>
      </c>
      <c r="AS339" s="81">
        <v>0</v>
      </c>
      <c r="AT339" s="81">
        <v>0</v>
      </c>
      <c r="AU339" s="81">
        <v>0</v>
      </c>
      <c r="AV339" s="81">
        <v>0</v>
      </c>
      <c r="AW339" s="81">
        <v>0</v>
      </c>
      <c r="AX339" s="81">
        <v>0</v>
      </c>
      <c r="AY339" s="81">
        <v>0</v>
      </c>
      <c r="AZ339" s="81">
        <v>0</v>
      </c>
      <c r="BA339" s="81">
        <v>0</v>
      </c>
      <c r="BB339" s="81">
        <v>0</v>
      </c>
      <c r="BC339" s="81">
        <v>0</v>
      </c>
      <c r="BD339" s="81">
        <v>0</v>
      </c>
      <c r="BE339" s="81">
        <v>1</v>
      </c>
      <c r="BF339" s="81">
        <v>0</v>
      </c>
      <c r="BG339" s="81">
        <v>0</v>
      </c>
      <c r="BH339" s="81">
        <v>0</v>
      </c>
      <c r="BI339" s="81">
        <v>0</v>
      </c>
      <c r="BJ339" s="81">
        <v>0</v>
      </c>
      <c r="BK339" s="81">
        <v>0</v>
      </c>
      <c r="BL339" s="81">
        <v>0</v>
      </c>
      <c r="BM339" s="81">
        <v>0</v>
      </c>
      <c r="BN339" s="81">
        <v>0</v>
      </c>
      <c r="BO339" s="81">
        <v>0</v>
      </c>
      <c r="BP339" s="81">
        <v>0</v>
      </c>
      <c r="BQ339" s="81">
        <v>0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0</v>
      </c>
      <c r="BY339" s="81">
        <v>0</v>
      </c>
      <c r="BZ339" s="81">
        <v>0</v>
      </c>
      <c r="CA339" s="81">
        <v>0</v>
      </c>
      <c r="CB339" s="81">
        <v>0</v>
      </c>
      <c r="CC339" s="81">
        <v>0</v>
      </c>
      <c r="CD339" s="81">
        <v>0</v>
      </c>
      <c r="CE339" s="81">
        <v>0</v>
      </c>
      <c r="CF339" s="81">
        <v>0</v>
      </c>
      <c r="CG339" s="81">
        <v>0</v>
      </c>
      <c r="CH339" s="81">
        <v>0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0</v>
      </c>
      <c r="CO339" s="81">
        <v>0</v>
      </c>
      <c r="CP339" s="81">
        <v>0</v>
      </c>
      <c r="CQ339" s="81">
        <v>0</v>
      </c>
      <c r="CR339" s="81">
        <v>0</v>
      </c>
      <c r="CS339" s="81">
        <v>0</v>
      </c>
      <c r="CT339" s="81">
        <v>0</v>
      </c>
      <c r="CU339" s="81">
        <v>0</v>
      </c>
      <c r="CV339" s="81">
        <v>0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0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0</v>
      </c>
      <c r="DJ339" s="81">
        <v>0</v>
      </c>
      <c r="DK339" s="81">
        <v>0</v>
      </c>
      <c r="DL339" s="81">
        <v>0</v>
      </c>
      <c r="DM339" s="81">
        <v>0</v>
      </c>
      <c r="DN339" s="81">
        <v>0</v>
      </c>
      <c r="DO339" s="81">
        <v>0</v>
      </c>
      <c r="DP339" s="81">
        <v>0</v>
      </c>
      <c r="DQ339" s="81">
        <v>0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</row>
    <row r="340" spans="1:127" x14ac:dyDescent="0.25">
      <c r="A340" s="58" t="s">
        <v>1242</v>
      </c>
      <c r="B340" s="58" t="s">
        <v>1243</v>
      </c>
      <c r="C340" s="58" t="s">
        <v>1244</v>
      </c>
      <c r="D340" s="59">
        <v>93300</v>
      </c>
      <c r="E340" s="59" t="str">
        <f>VLOOKUP(C340,Data_PulledFromUniProt!$B$2:$E$782,4,FALSE)</f>
        <v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v>
      </c>
      <c r="F340" s="58">
        <v>5.81</v>
      </c>
      <c r="G340" s="81">
        <v>0</v>
      </c>
      <c r="H340" s="81">
        <v>0</v>
      </c>
      <c r="I340" s="81">
        <v>0</v>
      </c>
      <c r="J340" s="81">
        <v>0</v>
      </c>
      <c r="K340" s="81">
        <v>0</v>
      </c>
      <c r="L340" s="81">
        <v>0</v>
      </c>
      <c r="M340" s="81">
        <v>0</v>
      </c>
      <c r="N340" s="81">
        <v>0</v>
      </c>
      <c r="O340" s="81">
        <v>0</v>
      </c>
      <c r="P340" s="81">
        <v>0</v>
      </c>
      <c r="Q340" s="81">
        <v>0</v>
      </c>
      <c r="R340" s="81">
        <v>0</v>
      </c>
      <c r="S340" s="81">
        <v>0</v>
      </c>
      <c r="T340" s="81">
        <v>0</v>
      </c>
      <c r="U340" s="81">
        <v>0</v>
      </c>
      <c r="V340" s="81">
        <v>0</v>
      </c>
      <c r="W340" s="81">
        <v>0</v>
      </c>
      <c r="X340" s="81">
        <v>0</v>
      </c>
      <c r="Y340" s="81">
        <v>0</v>
      </c>
      <c r="Z340" s="81">
        <v>0</v>
      </c>
      <c r="AA340" s="81">
        <v>0</v>
      </c>
      <c r="AB340" s="81">
        <v>0</v>
      </c>
      <c r="AC340" s="81">
        <v>0</v>
      </c>
      <c r="AD340" s="81">
        <v>0</v>
      </c>
      <c r="AE340" s="81">
        <v>0</v>
      </c>
      <c r="AF340" s="81">
        <v>0</v>
      </c>
      <c r="AG340" s="81">
        <v>1</v>
      </c>
      <c r="AH340" s="81">
        <v>0</v>
      </c>
      <c r="AI340" s="81">
        <v>0</v>
      </c>
      <c r="AJ340" s="81">
        <v>0</v>
      </c>
      <c r="AK340" s="81">
        <v>0</v>
      </c>
      <c r="AL340" s="81">
        <v>0</v>
      </c>
      <c r="AM340" s="81">
        <v>0</v>
      </c>
      <c r="AN340" s="81">
        <v>0</v>
      </c>
      <c r="AO340" s="81">
        <v>0</v>
      </c>
      <c r="AP340" s="81">
        <v>0</v>
      </c>
      <c r="AQ340" s="81">
        <v>0</v>
      </c>
      <c r="AR340" s="81">
        <v>0</v>
      </c>
      <c r="AS340" s="81">
        <v>0</v>
      </c>
      <c r="AT340" s="81">
        <v>0</v>
      </c>
      <c r="AU340" s="81">
        <v>0</v>
      </c>
      <c r="AV340" s="81">
        <v>0</v>
      </c>
      <c r="AW340" s="81">
        <v>0</v>
      </c>
      <c r="AX340" s="81">
        <v>0</v>
      </c>
      <c r="AY340" s="81">
        <v>0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v>0</v>
      </c>
      <c r="BF340" s="81">
        <v>0</v>
      </c>
      <c r="BG340" s="81">
        <v>0</v>
      </c>
      <c r="BH340" s="81">
        <v>0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0</v>
      </c>
      <c r="BY340" s="81">
        <v>0</v>
      </c>
      <c r="BZ340" s="81">
        <v>0</v>
      </c>
      <c r="CA340" s="81"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0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</row>
    <row r="341" spans="1:127" x14ac:dyDescent="0.25">
      <c r="A341" s="58" t="s">
        <v>1245</v>
      </c>
      <c r="B341" s="58" t="s">
        <v>1246</v>
      </c>
      <c r="C341" s="58" t="s">
        <v>1247</v>
      </c>
      <c r="D341" s="59">
        <v>167000</v>
      </c>
      <c r="E341" s="59" t="str">
        <f>VLOOKUP(C341,Data_PulledFromUniProt!$B$2:$E$782,4,FALSE)</f>
        <v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v>
      </c>
      <c r="F341" s="58">
        <v>5.26</v>
      </c>
      <c r="G341" s="81">
        <v>0</v>
      </c>
      <c r="H341" s="81">
        <v>0</v>
      </c>
      <c r="I341" s="81">
        <v>0</v>
      </c>
      <c r="J341" s="81">
        <v>0</v>
      </c>
      <c r="K341" s="81">
        <v>0</v>
      </c>
      <c r="L341" s="81">
        <v>0</v>
      </c>
      <c r="M341" s="81">
        <v>0</v>
      </c>
      <c r="N341" s="81">
        <v>0</v>
      </c>
      <c r="O341" s="81">
        <v>0</v>
      </c>
      <c r="P341" s="81">
        <v>0</v>
      </c>
      <c r="Q341" s="81">
        <v>0</v>
      </c>
      <c r="R341" s="81">
        <v>0</v>
      </c>
      <c r="S341" s="81">
        <v>0</v>
      </c>
      <c r="T341" s="81">
        <v>0</v>
      </c>
      <c r="U341" s="81">
        <v>0</v>
      </c>
      <c r="V341" s="81">
        <v>0</v>
      </c>
      <c r="W341" s="81">
        <v>0</v>
      </c>
      <c r="X341" s="81">
        <v>0</v>
      </c>
      <c r="Y341" s="81">
        <v>0</v>
      </c>
      <c r="Z341" s="81">
        <v>0</v>
      </c>
      <c r="AA341" s="81">
        <v>0</v>
      </c>
      <c r="AB341" s="81">
        <v>0</v>
      </c>
      <c r="AC341" s="81">
        <v>1</v>
      </c>
      <c r="AD341" s="81">
        <v>0</v>
      </c>
      <c r="AE341" s="81">
        <v>0</v>
      </c>
      <c r="AF341" s="81">
        <v>0</v>
      </c>
      <c r="AG341" s="81">
        <v>0</v>
      </c>
      <c r="AH341" s="81">
        <v>0</v>
      </c>
      <c r="AI341" s="81">
        <v>0</v>
      </c>
      <c r="AJ341" s="81">
        <v>0</v>
      </c>
      <c r="AK341" s="81">
        <v>0</v>
      </c>
      <c r="AL341" s="81">
        <v>0</v>
      </c>
      <c r="AM341" s="81">
        <v>0</v>
      </c>
      <c r="AN341" s="81">
        <v>0</v>
      </c>
      <c r="AO341" s="81">
        <v>0</v>
      </c>
      <c r="AP341" s="81">
        <v>0</v>
      </c>
      <c r="AQ341" s="81">
        <v>0</v>
      </c>
      <c r="AR341" s="81">
        <v>0</v>
      </c>
      <c r="AS341" s="81">
        <v>0</v>
      </c>
      <c r="AT341" s="81">
        <v>0</v>
      </c>
      <c r="AU341" s="81"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0</v>
      </c>
      <c r="BA341" s="81">
        <v>0</v>
      </c>
      <c r="BB341" s="81">
        <v>0</v>
      </c>
      <c r="BC341" s="81">
        <v>0</v>
      </c>
      <c r="BD341" s="81">
        <v>0</v>
      </c>
      <c r="BE341" s="81">
        <v>0</v>
      </c>
      <c r="BF341" s="81">
        <v>0</v>
      </c>
      <c r="BG341" s="81">
        <v>0</v>
      </c>
      <c r="BH341" s="81">
        <v>0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0</v>
      </c>
      <c r="BY341" s="81">
        <v>0</v>
      </c>
      <c r="BZ341" s="81">
        <v>0</v>
      </c>
      <c r="CA341" s="81"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0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</row>
    <row r="342" spans="1:127" x14ac:dyDescent="0.25">
      <c r="A342" s="58" t="s">
        <v>1248</v>
      </c>
      <c r="B342" s="58" t="s">
        <v>1249</v>
      </c>
      <c r="C342" s="58" t="s">
        <v>1250</v>
      </c>
      <c r="D342" s="59">
        <v>181000</v>
      </c>
      <c r="E342" s="59" t="str">
        <f>VLOOKUP(C342,Data_PulledFromUniProt!$B$2:$E$782,4,FALSE)</f>
        <v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v>
      </c>
      <c r="F342" s="58">
        <v>5.59</v>
      </c>
      <c r="G342" s="81">
        <v>0</v>
      </c>
      <c r="H342" s="81">
        <v>0</v>
      </c>
      <c r="I342" s="81">
        <v>0</v>
      </c>
      <c r="J342" s="81">
        <v>0</v>
      </c>
      <c r="K342" s="81">
        <v>0</v>
      </c>
      <c r="L342" s="81">
        <v>0</v>
      </c>
      <c r="M342" s="81">
        <v>0</v>
      </c>
      <c r="N342" s="81">
        <v>0</v>
      </c>
      <c r="O342" s="81">
        <v>0</v>
      </c>
      <c r="P342" s="81">
        <v>0</v>
      </c>
      <c r="Q342" s="81">
        <v>0</v>
      </c>
      <c r="R342" s="81">
        <v>0</v>
      </c>
      <c r="S342" s="81">
        <v>0</v>
      </c>
      <c r="T342" s="81">
        <v>0</v>
      </c>
      <c r="U342" s="81">
        <v>0</v>
      </c>
      <c r="V342" s="81">
        <v>0</v>
      </c>
      <c r="W342" s="81">
        <v>0</v>
      </c>
      <c r="X342" s="81">
        <v>0</v>
      </c>
      <c r="Y342" s="81">
        <v>0</v>
      </c>
      <c r="Z342" s="81">
        <v>0</v>
      </c>
      <c r="AA342" s="81">
        <v>0</v>
      </c>
      <c r="AB342" s="81">
        <v>0</v>
      </c>
      <c r="AC342" s="81">
        <v>0</v>
      </c>
      <c r="AD342" s="81">
        <v>0</v>
      </c>
      <c r="AE342" s="81">
        <v>1</v>
      </c>
      <c r="AF342" s="81">
        <v>0</v>
      </c>
      <c r="AG342" s="81">
        <v>0</v>
      </c>
      <c r="AH342" s="81">
        <v>0</v>
      </c>
      <c r="AI342" s="81">
        <v>0</v>
      </c>
      <c r="AJ342" s="81">
        <v>0</v>
      </c>
      <c r="AK342" s="81">
        <v>0</v>
      </c>
      <c r="AL342" s="81">
        <v>0</v>
      </c>
      <c r="AM342" s="81">
        <v>0</v>
      </c>
      <c r="AN342" s="81">
        <v>0</v>
      </c>
      <c r="AO342" s="81">
        <v>0</v>
      </c>
      <c r="AP342" s="81">
        <v>0</v>
      </c>
      <c r="AQ342" s="81">
        <v>0</v>
      </c>
      <c r="AR342" s="81">
        <v>0</v>
      </c>
      <c r="AS342" s="81">
        <v>0</v>
      </c>
      <c r="AT342" s="81">
        <v>0</v>
      </c>
      <c r="AU342" s="81"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0</v>
      </c>
      <c r="BA342" s="81">
        <v>0</v>
      </c>
      <c r="BB342" s="81">
        <v>0</v>
      </c>
      <c r="BC342" s="81">
        <v>0</v>
      </c>
      <c r="BD342" s="81">
        <v>0</v>
      </c>
      <c r="BE342" s="81">
        <v>0</v>
      </c>
      <c r="BF342" s="81">
        <v>0</v>
      </c>
      <c r="BG342" s="81">
        <v>0</v>
      </c>
      <c r="BH342" s="81">
        <v>0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0</v>
      </c>
      <c r="BY342" s="81">
        <v>0</v>
      </c>
      <c r="BZ342" s="81">
        <v>0</v>
      </c>
      <c r="CA342" s="81"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0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</row>
    <row r="343" spans="1:127" x14ac:dyDescent="0.25">
      <c r="A343" s="58" t="s">
        <v>1251</v>
      </c>
      <c r="B343" s="58" t="s">
        <v>1252</v>
      </c>
      <c r="C343" s="58" t="s">
        <v>1253</v>
      </c>
      <c r="D343" s="59">
        <v>50100</v>
      </c>
      <c r="E343" s="59" t="str">
        <f>VLOOKUP(C343,Data_PulledFromUniProt!$B$2:$E$782,4,FALSE)</f>
        <v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v>
      </c>
      <c r="F343" s="58">
        <v>7</v>
      </c>
      <c r="G343" s="81">
        <v>0</v>
      </c>
      <c r="H343" s="81">
        <v>0</v>
      </c>
      <c r="I343" s="81">
        <v>0</v>
      </c>
      <c r="J343" s="81">
        <v>0</v>
      </c>
      <c r="K343" s="81">
        <v>0</v>
      </c>
      <c r="L343" s="81">
        <v>0</v>
      </c>
      <c r="M343" s="81">
        <v>0</v>
      </c>
      <c r="N343" s="81">
        <v>0</v>
      </c>
      <c r="O343" s="81">
        <v>0</v>
      </c>
      <c r="P343" s="81">
        <v>0</v>
      </c>
      <c r="Q343" s="81">
        <v>0</v>
      </c>
      <c r="R343" s="81">
        <v>0</v>
      </c>
      <c r="S343" s="81">
        <v>0</v>
      </c>
      <c r="T343" s="81">
        <v>0</v>
      </c>
      <c r="U343" s="81">
        <v>0</v>
      </c>
      <c r="V343" s="81">
        <v>0</v>
      </c>
      <c r="W343" s="81">
        <v>0</v>
      </c>
      <c r="X343" s="81">
        <v>0</v>
      </c>
      <c r="Y343" s="81">
        <v>0</v>
      </c>
      <c r="Z343" s="81">
        <v>0</v>
      </c>
      <c r="AA343" s="81">
        <v>0</v>
      </c>
      <c r="AB343" s="81">
        <v>0</v>
      </c>
      <c r="AC343" s="81">
        <v>0</v>
      </c>
      <c r="AD343" s="81">
        <v>0</v>
      </c>
      <c r="AE343" s="81">
        <v>0</v>
      </c>
      <c r="AF343" s="81">
        <v>0</v>
      </c>
      <c r="AG343" s="81">
        <v>0</v>
      </c>
      <c r="AH343" s="81">
        <v>0</v>
      </c>
      <c r="AI343" s="81">
        <v>0</v>
      </c>
      <c r="AJ343" s="81">
        <v>0</v>
      </c>
      <c r="AK343" s="81">
        <v>0</v>
      </c>
      <c r="AL343" s="81">
        <v>0</v>
      </c>
      <c r="AM343" s="81">
        <v>0</v>
      </c>
      <c r="AN343" s="81">
        <v>0</v>
      </c>
      <c r="AO343" s="81">
        <v>0</v>
      </c>
      <c r="AP343" s="81">
        <v>0</v>
      </c>
      <c r="AQ343" s="81">
        <v>0</v>
      </c>
      <c r="AR343" s="81">
        <v>0</v>
      </c>
      <c r="AS343" s="81">
        <v>0</v>
      </c>
      <c r="AT343" s="81">
        <v>0</v>
      </c>
      <c r="AU343" s="81">
        <v>0</v>
      </c>
      <c r="AV343" s="81">
        <v>0</v>
      </c>
      <c r="AW343" s="81">
        <v>0</v>
      </c>
      <c r="AX343" s="81">
        <v>0</v>
      </c>
      <c r="AY343" s="81">
        <v>0</v>
      </c>
      <c r="AZ343" s="81">
        <v>0</v>
      </c>
      <c r="BA343" s="81">
        <v>0</v>
      </c>
      <c r="BB343" s="81">
        <v>0</v>
      </c>
      <c r="BC343" s="81">
        <v>0</v>
      </c>
      <c r="BD343" s="81">
        <v>0</v>
      </c>
      <c r="BE343" s="81">
        <v>0</v>
      </c>
      <c r="BF343" s="81">
        <v>0</v>
      </c>
      <c r="BG343" s="81">
        <v>0</v>
      </c>
      <c r="BH343" s="81">
        <v>0</v>
      </c>
      <c r="BI343" s="81">
        <v>0</v>
      </c>
      <c r="BJ343" s="81">
        <v>0</v>
      </c>
      <c r="BK343" s="81">
        <v>0</v>
      </c>
      <c r="BL343" s="81">
        <v>0</v>
      </c>
      <c r="BM343" s="81">
        <v>8</v>
      </c>
      <c r="BN343" s="81">
        <v>0</v>
      </c>
      <c r="BO343" s="81">
        <v>0</v>
      </c>
      <c r="BP343" s="81">
        <v>0</v>
      </c>
      <c r="BQ343" s="81">
        <v>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0</v>
      </c>
      <c r="BY343" s="81">
        <v>0</v>
      </c>
      <c r="BZ343" s="81">
        <v>0</v>
      </c>
      <c r="CA343" s="81"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0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0</v>
      </c>
      <c r="CR343" s="81">
        <v>0</v>
      </c>
      <c r="CS343" s="81">
        <v>0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0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</row>
    <row r="344" spans="1:127" x14ac:dyDescent="0.25">
      <c r="A344" s="58" t="s">
        <v>1254</v>
      </c>
      <c r="B344" s="58" t="s">
        <v>1255</v>
      </c>
      <c r="C344" s="58" t="s">
        <v>1256</v>
      </c>
      <c r="D344" s="59">
        <v>54800</v>
      </c>
      <c r="E344" s="59" t="str">
        <f>VLOOKUP(C344,Data_PulledFromUniProt!$B$2:$E$782,4,FALSE)</f>
        <v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v>
      </c>
      <c r="F344" s="58">
        <v>6.01</v>
      </c>
      <c r="G344" s="81">
        <v>0</v>
      </c>
      <c r="H344" s="81">
        <v>0</v>
      </c>
      <c r="I344" s="81">
        <v>0</v>
      </c>
      <c r="J344" s="81">
        <v>0</v>
      </c>
      <c r="K344" s="81">
        <v>0</v>
      </c>
      <c r="L344" s="81">
        <v>0</v>
      </c>
      <c r="M344" s="81">
        <v>0</v>
      </c>
      <c r="N344" s="81">
        <v>0</v>
      </c>
      <c r="O344" s="81">
        <v>0</v>
      </c>
      <c r="P344" s="81">
        <v>0</v>
      </c>
      <c r="Q344" s="81">
        <v>0</v>
      </c>
      <c r="R344" s="81">
        <v>0</v>
      </c>
      <c r="S344" s="81">
        <v>0</v>
      </c>
      <c r="T344" s="81">
        <v>0</v>
      </c>
      <c r="U344" s="81">
        <v>0</v>
      </c>
      <c r="V344" s="81">
        <v>0</v>
      </c>
      <c r="W344" s="81">
        <v>0</v>
      </c>
      <c r="X344" s="81">
        <v>0</v>
      </c>
      <c r="Y344" s="81">
        <v>0</v>
      </c>
      <c r="Z344" s="81">
        <v>0</v>
      </c>
      <c r="AA344" s="81">
        <v>0</v>
      </c>
      <c r="AB344" s="81">
        <v>0</v>
      </c>
      <c r="AC344" s="81">
        <v>0</v>
      </c>
      <c r="AD344" s="81">
        <v>0</v>
      </c>
      <c r="AE344" s="81">
        <v>0</v>
      </c>
      <c r="AF344" s="81">
        <v>0</v>
      </c>
      <c r="AG344" s="81">
        <v>0</v>
      </c>
      <c r="AH344" s="81">
        <v>0</v>
      </c>
      <c r="AI344" s="81">
        <v>0</v>
      </c>
      <c r="AJ344" s="81">
        <v>0</v>
      </c>
      <c r="AK344" s="81">
        <v>0</v>
      </c>
      <c r="AL344" s="81">
        <v>0</v>
      </c>
      <c r="AM344" s="81">
        <v>0</v>
      </c>
      <c r="AN344" s="81">
        <v>0</v>
      </c>
      <c r="AO344" s="81">
        <v>0</v>
      </c>
      <c r="AP344" s="81">
        <v>0</v>
      </c>
      <c r="AQ344" s="81">
        <v>0</v>
      </c>
      <c r="AR344" s="81">
        <v>0</v>
      </c>
      <c r="AS344" s="81">
        <v>0</v>
      </c>
      <c r="AT344" s="81">
        <v>0</v>
      </c>
      <c r="AU344" s="81"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0</v>
      </c>
      <c r="BA344" s="81">
        <v>0</v>
      </c>
      <c r="BB344" s="81">
        <v>0</v>
      </c>
      <c r="BC344" s="81">
        <v>0</v>
      </c>
      <c r="BD344" s="81">
        <v>0</v>
      </c>
      <c r="BE344" s="81">
        <v>0</v>
      </c>
      <c r="BF344" s="81">
        <v>0</v>
      </c>
      <c r="BG344" s="81">
        <v>0</v>
      </c>
      <c r="BH344" s="81">
        <v>0</v>
      </c>
      <c r="BI344" s="81">
        <v>0</v>
      </c>
      <c r="BJ344" s="81">
        <v>0</v>
      </c>
      <c r="BK344" s="81">
        <v>0</v>
      </c>
      <c r="BL344" s="81">
        <v>0</v>
      </c>
      <c r="BM344" s="81">
        <v>4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0</v>
      </c>
      <c r="BY344" s="81">
        <v>0</v>
      </c>
      <c r="BZ344" s="81">
        <v>0</v>
      </c>
      <c r="CA344" s="81"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0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</row>
    <row r="345" spans="1:127" x14ac:dyDescent="0.25">
      <c r="A345" s="58" t="s">
        <v>1257</v>
      </c>
      <c r="B345" s="58" t="s">
        <v>1258</v>
      </c>
      <c r="C345" s="58" t="s">
        <v>1259</v>
      </c>
      <c r="D345" s="59">
        <v>37700</v>
      </c>
      <c r="E345" s="59" t="str">
        <f>VLOOKUP(C345,Data_PulledFromUniProt!$B$2:$E$782,4,FALSE)</f>
        <v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v>
      </c>
      <c r="F345" s="58">
        <v>6.39</v>
      </c>
      <c r="G345" s="81">
        <v>0</v>
      </c>
      <c r="H345" s="81">
        <v>0</v>
      </c>
      <c r="I345" s="81">
        <v>0</v>
      </c>
      <c r="J345" s="81">
        <v>0</v>
      </c>
      <c r="K345" s="81">
        <v>0</v>
      </c>
      <c r="L345" s="81">
        <v>0</v>
      </c>
      <c r="M345" s="81">
        <v>0</v>
      </c>
      <c r="N345" s="81">
        <v>0</v>
      </c>
      <c r="O345" s="81">
        <v>0</v>
      </c>
      <c r="P345" s="81">
        <v>0</v>
      </c>
      <c r="Q345" s="81">
        <v>0</v>
      </c>
      <c r="R345" s="81">
        <v>0</v>
      </c>
      <c r="S345" s="81">
        <v>0</v>
      </c>
      <c r="T345" s="81">
        <v>0</v>
      </c>
      <c r="U345" s="81">
        <v>0</v>
      </c>
      <c r="V345" s="81">
        <v>0</v>
      </c>
      <c r="W345" s="81">
        <v>0</v>
      </c>
      <c r="X345" s="81">
        <v>2</v>
      </c>
      <c r="Y345" s="81">
        <v>0</v>
      </c>
      <c r="Z345" s="81">
        <v>0</v>
      </c>
      <c r="AA345" s="81">
        <v>0</v>
      </c>
      <c r="AB345" s="81">
        <v>0</v>
      </c>
      <c r="AC345" s="81">
        <v>0</v>
      </c>
      <c r="AD345" s="81">
        <v>0</v>
      </c>
      <c r="AE345" s="81">
        <v>0</v>
      </c>
      <c r="AF345" s="81">
        <v>0</v>
      </c>
      <c r="AG345" s="81">
        <v>0</v>
      </c>
      <c r="AH345" s="81">
        <v>0</v>
      </c>
      <c r="AI345" s="81">
        <v>0</v>
      </c>
      <c r="AJ345" s="81">
        <v>0</v>
      </c>
      <c r="AK345" s="81">
        <v>0</v>
      </c>
      <c r="AL345" s="81">
        <v>0</v>
      </c>
      <c r="AM345" s="81">
        <v>0</v>
      </c>
      <c r="AN345" s="81">
        <v>0</v>
      </c>
      <c r="AO345" s="81">
        <v>0</v>
      </c>
      <c r="AP345" s="81">
        <v>0</v>
      </c>
      <c r="AQ345" s="81">
        <v>0</v>
      </c>
      <c r="AR345" s="81">
        <v>0</v>
      </c>
      <c r="AS345" s="81">
        <v>0</v>
      </c>
      <c r="AT345" s="81">
        <v>0</v>
      </c>
      <c r="AU345" s="81"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0</v>
      </c>
      <c r="BA345" s="81">
        <v>0</v>
      </c>
      <c r="BB345" s="81">
        <v>0</v>
      </c>
      <c r="BC345" s="81">
        <v>0</v>
      </c>
      <c r="BD345" s="81">
        <v>0</v>
      </c>
      <c r="BE345" s="81">
        <v>0</v>
      </c>
      <c r="BF345" s="81">
        <v>0</v>
      </c>
      <c r="BG345" s="81">
        <v>0</v>
      </c>
      <c r="BH345" s="81">
        <v>1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0</v>
      </c>
      <c r="BY345" s="81">
        <v>0</v>
      </c>
      <c r="BZ345" s="81">
        <v>0</v>
      </c>
      <c r="CA345" s="81"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0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0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</row>
    <row r="346" spans="1:127" x14ac:dyDescent="0.25">
      <c r="A346" s="58" t="s">
        <v>1260</v>
      </c>
      <c r="B346" s="58" t="s">
        <v>1261</v>
      </c>
      <c r="C346" s="58" t="s">
        <v>1262</v>
      </c>
      <c r="D346" s="59">
        <v>26700</v>
      </c>
      <c r="E346" s="59" t="str">
        <f>VLOOKUP(C346,Data_PulledFromUniProt!$B$2:$E$782,4,FALSE)</f>
        <v>MFQTGGLIVFYGLLAQTMAQFGGLPVPLDQTLPLNVNPALPLSPTGLAGSLTNALSNGLLSGGLLGILENLPLLDILKPGGGTSGGLLGGLLGKVTSVIPGLNNIIDIKVTDPQLLELGLVQSPDGHRLYVTIPLGIKLQVNTPLVGASLLRLAVKLDITAEILAVRDKQERIHLVLGDCTHSPGSLQISLLDGLGPLPIQGLLDSLTGILNKVLPELVQGNVCPLVNEVLRGLDITLVHDIVNMLIHGLQFVIKV</v>
      </c>
      <c r="F346" s="58">
        <v>5.6</v>
      </c>
      <c r="G346" s="81">
        <v>0</v>
      </c>
      <c r="H346" s="81">
        <v>0</v>
      </c>
      <c r="I346" s="81">
        <v>0</v>
      </c>
      <c r="J346" s="81">
        <v>0</v>
      </c>
      <c r="K346" s="81">
        <v>0</v>
      </c>
      <c r="L346" s="81">
        <v>0</v>
      </c>
      <c r="M346" s="81">
        <v>0</v>
      </c>
      <c r="N346" s="81">
        <v>0</v>
      </c>
      <c r="O346" s="81">
        <v>0</v>
      </c>
      <c r="P346" s="81">
        <v>0</v>
      </c>
      <c r="Q346" s="81">
        <v>0</v>
      </c>
      <c r="R346" s="81">
        <v>0</v>
      </c>
      <c r="S346" s="81">
        <v>0</v>
      </c>
      <c r="T346" s="81">
        <v>0</v>
      </c>
      <c r="U346" s="81">
        <v>0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1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1">
        <v>0</v>
      </c>
      <c r="AJ346" s="81">
        <v>0</v>
      </c>
      <c r="AK346" s="81">
        <v>0</v>
      </c>
      <c r="AL346" s="81">
        <v>2</v>
      </c>
      <c r="AM346" s="81">
        <v>0</v>
      </c>
      <c r="AN346" s="81">
        <v>0</v>
      </c>
      <c r="AO346" s="81">
        <v>0</v>
      </c>
      <c r="AP346" s="81">
        <v>0</v>
      </c>
      <c r="AQ346" s="81">
        <v>0</v>
      </c>
      <c r="AR346" s="81">
        <v>0</v>
      </c>
      <c r="AS346" s="81">
        <v>0</v>
      </c>
      <c r="AT346" s="81">
        <v>0</v>
      </c>
      <c r="AU346" s="81"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0</v>
      </c>
      <c r="BA346" s="81">
        <v>0</v>
      </c>
      <c r="BB346" s="81">
        <v>0</v>
      </c>
      <c r="BC346" s="81">
        <v>0</v>
      </c>
      <c r="BD346" s="81">
        <v>0</v>
      </c>
      <c r="BE346" s="81">
        <v>0</v>
      </c>
      <c r="BF346" s="81">
        <v>0</v>
      </c>
      <c r="BG346" s="81">
        <v>0</v>
      </c>
      <c r="BH346" s="81">
        <v>0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0</v>
      </c>
      <c r="BY346" s="81">
        <v>0</v>
      </c>
      <c r="BZ346" s="81">
        <v>0</v>
      </c>
      <c r="CA346" s="81"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0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</row>
    <row r="347" spans="1:127" x14ac:dyDescent="0.25">
      <c r="A347" s="58" t="s">
        <v>1263</v>
      </c>
      <c r="B347" s="58" t="s">
        <v>1264</v>
      </c>
      <c r="C347" s="58" t="s">
        <v>1265</v>
      </c>
      <c r="D347" s="59">
        <v>220000</v>
      </c>
      <c r="E347" s="59" t="str">
        <f>VLOOKUP(C347,Data_PulledFromUniProt!$B$2:$E$782,4,FALSE)</f>
        <v>MDKNELVQKAKLAEQAERYDDMAACMKSVTEQGAELSNEERNLLSVAYKNVVGARRSSWRVVSSIEQKTEGAEKKQQMAREYREKIETELRDICNDVLSLLEKFLIPNASQAESKVFYLKMKGDYYRYLAEVAAGDDKKGIVDQSQQAYQEAFEISKKEMQPTHPIRLGLALNFSVFYYEILNSPEKACSLAKTAFDEAIAELDTLSEESYKDSTLIMQLLRDNLTLWTSDTQGDEAEAGEGGEN</v>
      </c>
      <c r="F347" s="58">
        <v>6.14</v>
      </c>
      <c r="G347" s="81">
        <v>0</v>
      </c>
      <c r="H347" s="81">
        <v>0</v>
      </c>
      <c r="I347" s="81">
        <v>0</v>
      </c>
      <c r="J347" s="81">
        <v>0</v>
      </c>
      <c r="K347" s="81">
        <v>0</v>
      </c>
      <c r="L347" s="81">
        <v>0</v>
      </c>
      <c r="M347" s="81">
        <v>0</v>
      </c>
      <c r="N347" s="81">
        <v>0</v>
      </c>
      <c r="O347" s="81">
        <v>0</v>
      </c>
      <c r="P347" s="81">
        <v>0</v>
      </c>
      <c r="Q347" s="81">
        <v>0</v>
      </c>
      <c r="R347" s="81">
        <v>0</v>
      </c>
      <c r="S347" s="81">
        <v>0</v>
      </c>
      <c r="T347" s="81">
        <v>0</v>
      </c>
      <c r="U347" s="81">
        <v>0</v>
      </c>
      <c r="V347" s="81">
        <v>0</v>
      </c>
      <c r="W347" s="81">
        <v>0</v>
      </c>
      <c r="X347" s="81">
        <v>0</v>
      </c>
      <c r="Y347" s="81">
        <v>0</v>
      </c>
      <c r="Z347" s="81">
        <v>0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0</v>
      </c>
      <c r="AG347" s="81">
        <v>0</v>
      </c>
      <c r="AH347" s="81">
        <v>0</v>
      </c>
      <c r="AI347" s="81">
        <v>0</v>
      </c>
      <c r="AJ347" s="81">
        <v>0</v>
      </c>
      <c r="AK347" s="81">
        <v>0</v>
      </c>
      <c r="AL347" s="81">
        <v>1</v>
      </c>
      <c r="AM347" s="81">
        <v>0</v>
      </c>
      <c r="AN347" s="81">
        <v>0</v>
      </c>
      <c r="AO347" s="81">
        <v>0</v>
      </c>
      <c r="AP347" s="81">
        <v>0</v>
      </c>
      <c r="AQ347" s="81">
        <v>0</v>
      </c>
      <c r="AR347" s="81">
        <v>0</v>
      </c>
      <c r="AS347" s="81">
        <v>0</v>
      </c>
      <c r="AT347" s="81">
        <v>0</v>
      </c>
      <c r="AU347" s="81"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0</v>
      </c>
      <c r="BA347" s="81">
        <v>0</v>
      </c>
      <c r="BB347" s="81">
        <v>0</v>
      </c>
      <c r="BC347" s="81">
        <v>0</v>
      </c>
      <c r="BD347" s="81">
        <v>0</v>
      </c>
      <c r="BE347" s="81">
        <v>0</v>
      </c>
      <c r="BF347" s="81">
        <v>0</v>
      </c>
      <c r="BG347" s="81">
        <v>0</v>
      </c>
      <c r="BH347" s="81">
        <v>0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0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0</v>
      </c>
      <c r="BY347" s="81">
        <v>0</v>
      </c>
      <c r="BZ347" s="81">
        <v>0</v>
      </c>
      <c r="CA347" s="81"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0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0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</row>
    <row r="348" spans="1:127" x14ac:dyDescent="0.25">
      <c r="A348" s="58" t="s">
        <v>1266</v>
      </c>
      <c r="B348" s="58" t="s">
        <v>1267</v>
      </c>
      <c r="C348" s="58" t="s">
        <v>1268</v>
      </c>
      <c r="D348" s="59">
        <v>427000</v>
      </c>
      <c r="E348" s="59" t="str">
        <f>VLOOKUP(C348,Data_PulledFromUniProt!$B$2:$E$782,4,FALSE)</f>
        <v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v>
      </c>
      <c r="F348" s="58">
        <v>5.83</v>
      </c>
      <c r="G348" s="81">
        <v>0</v>
      </c>
      <c r="H348" s="81">
        <v>0</v>
      </c>
      <c r="I348" s="81">
        <v>0</v>
      </c>
      <c r="J348" s="81">
        <v>0</v>
      </c>
      <c r="K348" s="81">
        <v>0</v>
      </c>
      <c r="L348" s="81">
        <v>0</v>
      </c>
      <c r="M348" s="81">
        <v>0</v>
      </c>
      <c r="N348" s="81">
        <v>0</v>
      </c>
      <c r="O348" s="81">
        <v>0</v>
      </c>
      <c r="P348" s="81">
        <v>0</v>
      </c>
      <c r="Q348" s="81">
        <v>0</v>
      </c>
      <c r="R348" s="81">
        <v>0</v>
      </c>
      <c r="S348" s="81">
        <v>0</v>
      </c>
      <c r="T348" s="81">
        <v>0</v>
      </c>
      <c r="U348" s="81">
        <v>0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1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1">
        <v>0</v>
      </c>
      <c r="AJ348" s="81">
        <v>0</v>
      </c>
      <c r="AK348" s="81">
        <v>0</v>
      </c>
      <c r="AL348" s="81">
        <v>0</v>
      </c>
      <c r="AM348" s="81">
        <v>0</v>
      </c>
      <c r="AN348" s="81">
        <v>0</v>
      </c>
      <c r="AO348" s="81">
        <v>0</v>
      </c>
      <c r="AP348" s="81">
        <v>0</v>
      </c>
      <c r="AQ348" s="81">
        <v>0</v>
      </c>
      <c r="AR348" s="81">
        <v>0</v>
      </c>
      <c r="AS348" s="81">
        <v>0</v>
      </c>
      <c r="AT348" s="81">
        <v>0</v>
      </c>
      <c r="AU348" s="81">
        <v>0</v>
      </c>
      <c r="AV348" s="81">
        <v>0</v>
      </c>
      <c r="AW348" s="81">
        <v>0</v>
      </c>
      <c r="AX348" s="81">
        <v>0</v>
      </c>
      <c r="AY348" s="81">
        <v>0</v>
      </c>
      <c r="AZ348" s="81">
        <v>0</v>
      </c>
      <c r="BA348" s="81">
        <v>0</v>
      </c>
      <c r="BB348" s="81">
        <v>0</v>
      </c>
      <c r="BC348" s="81">
        <v>0</v>
      </c>
      <c r="BD348" s="81">
        <v>0</v>
      </c>
      <c r="BE348" s="81">
        <v>0</v>
      </c>
      <c r="BF348" s="81">
        <v>0</v>
      </c>
      <c r="BG348" s="81">
        <v>0</v>
      </c>
      <c r="BH348" s="81">
        <v>0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1</v>
      </c>
      <c r="BV348" s="81">
        <v>0</v>
      </c>
      <c r="BW348" s="81">
        <v>0</v>
      </c>
      <c r="BX348" s="81">
        <v>0</v>
      </c>
      <c r="BY348" s="81">
        <v>0</v>
      </c>
      <c r="BZ348" s="81">
        <v>0</v>
      </c>
      <c r="CA348" s="81"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1</v>
      </c>
      <c r="CH348" s="81">
        <v>0</v>
      </c>
      <c r="CI348" s="81">
        <v>0</v>
      </c>
      <c r="CJ348" s="81">
        <v>0</v>
      </c>
      <c r="CK348" s="81">
        <v>0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0</v>
      </c>
      <c r="DW348" s="81">
        <v>0</v>
      </c>
    </row>
    <row r="349" spans="1:127" x14ac:dyDescent="0.25">
      <c r="A349" s="58" t="s">
        <v>1269</v>
      </c>
      <c r="B349" s="58" t="s">
        <v>1270</v>
      </c>
      <c r="C349" s="58" t="s">
        <v>1271</v>
      </c>
      <c r="D349" s="59">
        <v>66700</v>
      </c>
      <c r="E349" s="59" t="str">
        <f>VLOOKUP(C349,Data_PulledFromUniProt!$B$2:$E$782,4,FALSE)</f>
        <v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v>
      </c>
      <c r="F349" s="58">
        <v>9.99</v>
      </c>
      <c r="G349" s="81">
        <v>0</v>
      </c>
      <c r="H349" s="81">
        <v>0</v>
      </c>
      <c r="I349" s="81">
        <v>0</v>
      </c>
      <c r="J349" s="81">
        <v>0</v>
      </c>
      <c r="K349" s="81">
        <v>0</v>
      </c>
      <c r="L349" s="81">
        <v>0</v>
      </c>
      <c r="M349" s="81">
        <v>0</v>
      </c>
      <c r="N349" s="81">
        <v>0</v>
      </c>
      <c r="O349" s="81">
        <v>0</v>
      </c>
      <c r="P349" s="81">
        <v>0</v>
      </c>
      <c r="Q349" s="81">
        <v>0</v>
      </c>
      <c r="R349" s="81">
        <v>0</v>
      </c>
      <c r="S349" s="81">
        <v>0</v>
      </c>
      <c r="T349" s="81">
        <v>0</v>
      </c>
      <c r="U349" s="81">
        <v>0</v>
      </c>
      <c r="V349" s="81">
        <v>0</v>
      </c>
      <c r="W349" s="81">
        <v>0</v>
      </c>
      <c r="X349" s="81">
        <v>0</v>
      </c>
      <c r="Y349" s="81">
        <v>0</v>
      </c>
      <c r="Z349" s="81">
        <v>0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0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0</v>
      </c>
      <c r="AP349" s="81">
        <v>0</v>
      </c>
      <c r="AQ349" s="81">
        <v>0</v>
      </c>
      <c r="AR349" s="81">
        <v>0</v>
      </c>
      <c r="AS349" s="81">
        <v>0</v>
      </c>
      <c r="AT349" s="81">
        <v>0</v>
      </c>
      <c r="AU349" s="81"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v>0</v>
      </c>
      <c r="BF349" s="81">
        <v>0</v>
      </c>
      <c r="BG349" s="81">
        <v>0</v>
      </c>
      <c r="BH349" s="81">
        <v>0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0</v>
      </c>
      <c r="BY349" s="81">
        <v>0</v>
      </c>
      <c r="BZ349" s="81">
        <v>0</v>
      </c>
      <c r="CA349" s="81"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1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0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</row>
    <row r="350" spans="1:127" x14ac:dyDescent="0.25">
      <c r="A350" s="58" t="s">
        <v>1272</v>
      </c>
      <c r="B350" s="58" t="s">
        <v>1273</v>
      </c>
      <c r="C350" s="58" t="s">
        <v>1274</v>
      </c>
      <c r="D350" s="59">
        <v>243000</v>
      </c>
      <c r="E350" s="59" t="str">
        <f>VLOOKUP(C350,Data_PulledFromUniProt!$B$2:$E$782,4,FALSE)</f>
        <v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v>
      </c>
      <c r="F350" s="58">
        <v>5.95</v>
      </c>
      <c r="G350" s="81">
        <v>0</v>
      </c>
      <c r="H350" s="81">
        <v>0</v>
      </c>
      <c r="I350" s="81">
        <v>0</v>
      </c>
      <c r="J350" s="81">
        <v>0</v>
      </c>
      <c r="K350" s="81">
        <v>0</v>
      </c>
      <c r="L350" s="81">
        <v>0</v>
      </c>
      <c r="M350" s="81">
        <v>0</v>
      </c>
      <c r="N350" s="81">
        <v>0</v>
      </c>
      <c r="O350" s="81">
        <v>0</v>
      </c>
      <c r="P350" s="81">
        <v>0</v>
      </c>
      <c r="Q350" s="81">
        <v>0</v>
      </c>
      <c r="R350" s="81">
        <v>0</v>
      </c>
      <c r="S350" s="81">
        <v>0</v>
      </c>
      <c r="T350" s="81">
        <v>0</v>
      </c>
      <c r="U350" s="81">
        <v>0</v>
      </c>
      <c r="V350" s="81">
        <v>0</v>
      </c>
      <c r="W350" s="81">
        <v>0.66700000000000004</v>
      </c>
      <c r="X350" s="81">
        <v>0</v>
      </c>
      <c r="Y350" s="81">
        <v>0</v>
      </c>
      <c r="Z350" s="81">
        <v>0</v>
      </c>
      <c r="AA350" s="81">
        <v>0</v>
      </c>
      <c r="AB350" s="81">
        <v>0</v>
      </c>
      <c r="AC350" s="81">
        <v>0</v>
      </c>
      <c r="AD350" s="81">
        <v>0</v>
      </c>
      <c r="AE350" s="81">
        <v>0</v>
      </c>
      <c r="AF350" s="81">
        <v>0</v>
      </c>
      <c r="AG350" s="81">
        <v>0</v>
      </c>
      <c r="AH350" s="81">
        <v>0</v>
      </c>
      <c r="AI350" s="81">
        <v>0</v>
      </c>
      <c r="AJ350" s="81">
        <v>0</v>
      </c>
      <c r="AK350" s="81">
        <v>0</v>
      </c>
      <c r="AL350" s="81">
        <v>0</v>
      </c>
      <c r="AM350" s="81">
        <v>0</v>
      </c>
      <c r="AN350" s="81">
        <v>0</v>
      </c>
      <c r="AO350" s="81">
        <v>0</v>
      </c>
      <c r="AP350" s="81">
        <v>0</v>
      </c>
      <c r="AQ350" s="81">
        <v>0</v>
      </c>
      <c r="AR350" s="81">
        <v>0</v>
      </c>
      <c r="AS350" s="81">
        <v>0</v>
      </c>
      <c r="AT350" s="81">
        <v>0</v>
      </c>
      <c r="AU350" s="81">
        <v>0</v>
      </c>
      <c r="AV350" s="81">
        <v>0</v>
      </c>
      <c r="AW350" s="81">
        <v>0</v>
      </c>
      <c r="AX350" s="81">
        <v>0</v>
      </c>
      <c r="AY350" s="81">
        <v>0</v>
      </c>
      <c r="AZ350" s="81">
        <v>0</v>
      </c>
      <c r="BA350" s="81">
        <v>0</v>
      </c>
      <c r="BB350" s="81">
        <v>0</v>
      </c>
      <c r="BC350" s="81">
        <v>0</v>
      </c>
      <c r="BD350" s="81">
        <v>0</v>
      </c>
      <c r="BE350" s="81">
        <v>0</v>
      </c>
      <c r="BF350" s="81">
        <v>0</v>
      </c>
      <c r="BG350" s="81">
        <v>0</v>
      </c>
      <c r="BH350" s="81">
        <v>0</v>
      </c>
      <c r="BI350" s="81">
        <v>0</v>
      </c>
      <c r="BJ350" s="81">
        <v>0</v>
      </c>
      <c r="BK350" s="81">
        <v>0</v>
      </c>
      <c r="BL350" s="81">
        <v>0</v>
      </c>
      <c r="BM350" s="81">
        <v>0</v>
      </c>
      <c r="BN350" s="81">
        <v>0</v>
      </c>
      <c r="BO350" s="81">
        <v>0</v>
      </c>
      <c r="BP350" s="81">
        <v>0</v>
      </c>
      <c r="BQ350" s="81">
        <v>0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0</v>
      </c>
      <c r="BY350" s="81">
        <v>0</v>
      </c>
      <c r="BZ350" s="81">
        <v>0</v>
      </c>
      <c r="CA350" s="81">
        <v>1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0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0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</row>
    <row r="351" spans="1:127" x14ac:dyDescent="0.25">
      <c r="A351" s="58" t="s">
        <v>1275</v>
      </c>
      <c r="B351" s="58" t="s">
        <v>1276</v>
      </c>
      <c r="C351" s="58" t="s">
        <v>1277</v>
      </c>
      <c r="D351" s="59">
        <v>153000</v>
      </c>
      <c r="E351" s="59" t="str">
        <f>VLOOKUP(C351,Data_PulledFromUniProt!$B$2:$E$782,4,FALSE)</f>
        <v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v>
      </c>
      <c r="F351" s="58">
        <v>5.65</v>
      </c>
      <c r="G351" s="81">
        <v>0</v>
      </c>
      <c r="H351" s="81">
        <v>0</v>
      </c>
      <c r="I351" s="81">
        <v>0</v>
      </c>
      <c r="J351" s="81">
        <v>0</v>
      </c>
      <c r="K351" s="81">
        <v>0</v>
      </c>
      <c r="L351" s="81">
        <v>0</v>
      </c>
      <c r="M351" s="81">
        <v>0</v>
      </c>
      <c r="N351" s="81">
        <v>0</v>
      </c>
      <c r="O351" s="81">
        <v>0</v>
      </c>
      <c r="P351" s="81">
        <v>0</v>
      </c>
      <c r="Q351" s="81">
        <v>0</v>
      </c>
      <c r="R351" s="81">
        <v>0</v>
      </c>
      <c r="S351" s="81">
        <v>0</v>
      </c>
      <c r="T351" s="81">
        <v>0</v>
      </c>
      <c r="U351" s="81">
        <v>0</v>
      </c>
      <c r="V351" s="81">
        <v>0</v>
      </c>
      <c r="W351" s="81">
        <v>0</v>
      </c>
      <c r="X351" s="81">
        <v>0</v>
      </c>
      <c r="Y351" s="81">
        <v>0</v>
      </c>
      <c r="Z351" s="81">
        <v>0</v>
      </c>
      <c r="AA351" s="81">
        <v>0</v>
      </c>
      <c r="AB351" s="81">
        <v>1</v>
      </c>
      <c r="AC351" s="81">
        <v>0</v>
      </c>
      <c r="AD351" s="81">
        <v>0</v>
      </c>
      <c r="AE351" s="81">
        <v>0</v>
      </c>
      <c r="AF351" s="81">
        <v>0</v>
      </c>
      <c r="AG351" s="81">
        <v>0</v>
      </c>
      <c r="AH351" s="81">
        <v>0</v>
      </c>
      <c r="AI351" s="81">
        <v>0</v>
      </c>
      <c r="AJ351" s="81">
        <v>0</v>
      </c>
      <c r="AK351" s="81">
        <v>0</v>
      </c>
      <c r="AL351" s="81">
        <v>0</v>
      </c>
      <c r="AM351" s="81">
        <v>0</v>
      </c>
      <c r="AN351" s="81">
        <v>0</v>
      </c>
      <c r="AO351" s="81">
        <v>0</v>
      </c>
      <c r="AP351" s="81">
        <v>0</v>
      </c>
      <c r="AQ351" s="81">
        <v>0</v>
      </c>
      <c r="AR351" s="81">
        <v>0</v>
      </c>
      <c r="AS351" s="81">
        <v>0</v>
      </c>
      <c r="AT351" s="81">
        <v>0</v>
      </c>
      <c r="AU351" s="81"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0</v>
      </c>
      <c r="BA351" s="81">
        <v>0</v>
      </c>
      <c r="BB351" s="81">
        <v>0</v>
      </c>
      <c r="BC351" s="81">
        <v>0</v>
      </c>
      <c r="BD351" s="81">
        <v>0</v>
      </c>
      <c r="BE351" s="81">
        <v>0</v>
      </c>
      <c r="BF351" s="81">
        <v>0</v>
      </c>
      <c r="BG351" s="81">
        <v>0</v>
      </c>
      <c r="BH351" s="81">
        <v>0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0</v>
      </c>
      <c r="BT351" s="81">
        <v>0</v>
      </c>
      <c r="BU351" s="81">
        <v>0</v>
      </c>
      <c r="BV351" s="81">
        <v>0</v>
      </c>
      <c r="BW351" s="81">
        <v>0</v>
      </c>
      <c r="BX351" s="81">
        <v>0</v>
      </c>
      <c r="BY351" s="81">
        <v>0</v>
      </c>
      <c r="BZ351" s="81">
        <v>0</v>
      </c>
      <c r="CA351" s="81">
        <v>0</v>
      </c>
      <c r="CB351" s="81">
        <v>0</v>
      </c>
      <c r="CC351" s="81">
        <v>1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0</v>
      </c>
      <c r="DJ351" s="81">
        <v>0</v>
      </c>
      <c r="DK351" s="81">
        <v>0</v>
      </c>
      <c r="DL351" s="81">
        <v>0</v>
      </c>
      <c r="DM351" s="81">
        <v>0</v>
      </c>
      <c r="DN351" s="81">
        <v>0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</row>
    <row r="352" spans="1:127" x14ac:dyDescent="0.25">
      <c r="A352" s="58" t="s">
        <v>1278</v>
      </c>
      <c r="B352" s="58" t="s">
        <v>1279</v>
      </c>
      <c r="C352" s="58" t="s">
        <v>1280</v>
      </c>
      <c r="D352" s="59">
        <v>146000</v>
      </c>
      <c r="E352" s="59" t="str">
        <f>VLOOKUP(C352,Data_PulledFromUniProt!$B$2:$E$782,4,FALSE)</f>
        <v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v>
      </c>
      <c r="F352" s="58">
        <v>6.39</v>
      </c>
      <c r="G352" s="81">
        <v>0</v>
      </c>
      <c r="H352" s="81">
        <v>0</v>
      </c>
      <c r="I352" s="81">
        <v>0</v>
      </c>
      <c r="J352" s="81">
        <v>0</v>
      </c>
      <c r="K352" s="81">
        <v>0</v>
      </c>
      <c r="L352" s="81">
        <v>0</v>
      </c>
      <c r="M352" s="81">
        <v>0</v>
      </c>
      <c r="N352" s="81">
        <v>0</v>
      </c>
      <c r="O352" s="81">
        <v>0</v>
      </c>
      <c r="P352" s="81">
        <v>0</v>
      </c>
      <c r="Q352" s="81">
        <v>0</v>
      </c>
      <c r="R352" s="81">
        <v>0</v>
      </c>
      <c r="S352" s="81">
        <v>0</v>
      </c>
      <c r="T352" s="81">
        <v>0</v>
      </c>
      <c r="U352" s="81">
        <v>0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</v>
      </c>
      <c r="AC352" s="81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1">
        <v>0</v>
      </c>
      <c r="AJ352" s="81">
        <v>0</v>
      </c>
      <c r="AK352" s="81">
        <v>0</v>
      </c>
      <c r="AL352" s="81">
        <v>0</v>
      </c>
      <c r="AM352" s="81">
        <v>0</v>
      </c>
      <c r="AN352" s="81">
        <v>0</v>
      </c>
      <c r="AO352" s="81">
        <v>0</v>
      </c>
      <c r="AP352" s="81">
        <v>0</v>
      </c>
      <c r="AQ352" s="81">
        <v>0</v>
      </c>
      <c r="AR352" s="81">
        <v>0</v>
      </c>
      <c r="AS352" s="81">
        <v>0</v>
      </c>
      <c r="AT352" s="81">
        <v>0</v>
      </c>
      <c r="AU352" s="81">
        <v>0</v>
      </c>
      <c r="AV352" s="81">
        <v>0</v>
      </c>
      <c r="AW352" s="81">
        <v>0</v>
      </c>
      <c r="AX352" s="81">
        <v>0</v>
      </c>
      <c r="AY352" s="81">
        <v>0</v>
      </c>
      <c r="AZ352" s="81">
        <v>0</v>
      </c>
      <c r="BA352" s="81">
        <v>0</v>
      </c>
      <c r="BB352" s="81">
        <v>0</v>
      </c>
      <c r="BC352" s="81">
        <v>0</v>
      </c>
      <c r="BD352" s="81">
        <v>0</v>
      </c>
      <c r="BE352" s="81">
        <v>0</v>
      </c>
      <c r="BF352" s="81">
        <v>0</v>
      </c>
      <c r="BG352" s="81">
        <v>0</v>
      </c>
      <c r="BH352" s="81">
        <v>0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0</v>
      </c>
      <c r="BY352" s="81">
        <v>0</v>
      </c>
      <c r="BZ352" s="81">
        <v>0</v>
      </c>
      <c r="CA352" s="81">
        <v>0</v>
      </c>
      <c r="CB352" s="81">
        <v>0</v>
      </c>
      <c r="CC352" s="81">
        <v>1</v>
      </c>
      <c r="CD352" s="81">
        <v>0</v>
      </c>
      <c r="CE352" s="81">
        <v>1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0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0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</row>
    <row r="353" spans="1:127" x14ac:dyDescent="0.25">
      <c r="A353" s="58" t="s">
        <v>1281</v>
      </c>
      <c r="B353" s="58" t="s">
        <v>1282</v>
      </c>
      <c r="C353" s="58" t="s">
        <v>1283</v>
      </c>
      <c r="D353" s="59">
        <v>12800</v>
      </c>
      <c r="E353" s="59">
        <f>VLOOKUP(C353,Data_PulledFromUniProt!$B$2:$E$782,4,FALSE)</f>
        <v>0</v>
      </c>
      <c r="F353" s="58">
        <v>5.76</v>
      </c>
      <c r="G353" s="81">
        <v>0</v>
      </c>
      <c r="H353" s="81">
        <v>0</v>
      </c>
      <c r="I353" s="81">
        <v>0</v>
      </c>
      <c r="J353" s="81">
        <v>0</v>
      </c>
      <c r="K353" s="81">
        <v>0</v>
      </c>
      <c r="L353" s="81">
        <v>0</v>
      </c>
      <c r="M353" s="81">
        <v>0</v>
      </c>
      <c r="N353" s="81">
        <v>0</v>
      </c>
      <c r="O353" s="81">
        <v>0</v>
      </c>
      <c r="P353" s="81">
        <v>0</v>
      </c>
      <c r="Q353" s="81">
        <v>0</v>
      </c>
      <c r="R353" s="81">
        <v>0</v>
      </c>
      <c r="S353" s="81">
        <v>0</v>
      </c>
      <c r="T353" s="81">
        <v>0</v>
      </c>
      <c r="U353" s="81">
        <v>0</v>
      </c>
      <c r="V353" s="81">
        <v>0</v>
      </c>
      <c r="W353" s="81">
        <v>0</v>
      </c>
      <c r="X353" s="81">
        <v>0</v>
      </c>
      <c r="Y353" s="81">
        <v>0</v>
      </c>
      <c r="Z353" s="81">
        <v>0</v>
      </c>
      <c r="AA353" s="81">
        <v>0</v>
      </c>
      <c r="AB353" s="81">
        <v>0</v>
      </c>
      <c r="AC353" s="81">
        <v>0</v>
      </c>
      <c r="AD353" s="81">
        <v>0</v>
      </c>
      <c r="AE353" s="81">
        <v>0</v>
      </c>
      <c r="AF353" s="81">
        <v>0</v>
      </c>
      <c r="AG353" s="81">
        <v>0</v>
      </c>
      <c r="AH353" s="81">
        <v>0</v>
      </c>
      <c r="AI353" s="81">
        <v>0</v>
      </c>
      <c r="AJ353" s="81">
        <v>0</v>
      </c>
      <c r="AK353" s="81">
        <v>0</v>
      </c>
      <c r="AL353" s="81">
        <v>0</v>
      </c>
      <c r="AM353" s="81">
        <v>0</v>
      </c>
      <c r="AN353" s="81">
        <v>0</v>
      </c>
      <c r="AO353" s="81">
        <v>0</v>
      </c>
      <c r="AP353" s="81">
        <v>0</v>
      </c>
      <c r="AQ353" s="81">
        <v>0</v>
      </c>
      <c r="AR353" s="81">
        <v>0</v>
      </c>
      <c r="AS353" s="81">
        <v>0</v>
      </c>
      <c r="AT353" s="81">
        <v>0</v>
      </c>
      <c r="AU353" s="81">
        <v>0</v>
      </c>
      <c r="AV353" s="81">
        <v>0</v>
      </c>
      <c r="AW353" s="81">
        <v>0</v>
      </c>
      <c r="AX353" s="81">
        <v>0</v>
      </c>
      <c r="AY353" s="81">
        <v>0</v>
      </c>
      <c r="AZ353" s="81">
        <v>0</v>
      </c>
      <c r="BA353" s="81">
        <v>0</v>
      </c>
      <c r="BB353" s="81">
        <v>0</v>
      </c>
      <c r="BC353" s="81">
        <v>0</v>
      </c>
      <c r="BD353" s="81">
        <v>0</v>
      </c>
      <c r="BE353" s="81">
        <v>0</v>
      </c>
      <c r="BF353" s="81">
        <v>0</v>
      </c>
      <c r="BG353" s="81">
        <v>0</v>
      </c>
      <c r="BH353" s="81">
        <v>0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0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0</v>
      </c>
      <c r="BY353" s="81">
        <v>0</v>
      </c>
      <c r="BZ353" s="81">
        <v>0</v>
      </c>
      <c r="CA353" s="81"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0</v>
      </c>
      <c r="DJ353" s="81">
        <v>1</v>
      </c>
      <c r="DK353" s="81">
        <v>0</v>
      </c>
      <c r="DL353" s="81">
        <v>0</v>
      </c>
      <c r="DM353" s="81">
        <v>0</v>
      </c>
      <c r="DN353" s="81">
        <v>0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</row>
    <row r="354" spans="1:127" x14ac:dyDescent="0.25">
      <c r="A354" s="58" t="s">
        <v>1284</v>
      </c>
      <c r="B354" s="58" t="s">
        <v>1285</v>
      </c>
      <c r="C354" s="58" t="s">
        <v>1286</v>
      </c>
      <c r="D354" s="59">
        <v>46700</v>
      </c>
      <c r="E354" s="59" t="str">
        <f>VLOOKUP(C354,Data_PulledFromUniProt!$B$2:$E$782,4,FALSE)</f>
        <v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v>
      </c>
      <c r="F354" s="58">
        <v>9.11</v>
      </c>
      <c r="G354" s="81">
        <v>0</v>
      </c>
      <c r="H354" s="81">
        <v>0</v>
      </c>
      <c r="I354" s="81">
        <v>0</v>
      </c>
      <c r="J354" s="81">
        <v>0</v>
      </c>
      <c r="K354" s="81">
        <v>0</v>
      </c>
      <c r="L354" s="81">
        <v>0</v>
      </c>
      <c r="M354" s="81">
        <v>0</v>
      </c>
      <c r="N354" s="81">
        <v>0</v>
      </c>
      <c r="O354" s="81">
        <v>0</v>
      </c>
      <c r="P354" s="81">
        <v>0</v>
      </c>
      <c r="Q354" s="81">
        <v>0</v>
      </c>
      <c r="R354" s="81">
        <v>0</v>
      </c>
      <c r="S354" s="81">
        <v>0</v>
      </c>
      <c r="T354" s="81">
        <v>0</v>
      </c>
      <c r="U354" s="81">
        <v>0</v>
      </c>
      <c r="V354" s="81">
        <v>0</v>
      </c>
      <c r="W354" s="81">
        <v>0</v>
      </c>
      <c r="X354" s="81">
        <v>0</v>
      </c>
      <c r="Y354" s="81">
        <v>0</v>
      </c>
      <c r="Z354" s="81">
        <v>0</v>
      </c>
      <c r="AA354" s="81">
        <v>0</v>
      </c>
      <c r="AB354" s="81">
        <v>0</v>
      </c>
      <c r="AC354" s="81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1">
        <v>0</v>
      </c>
      <c r="AJ354" s="81">
        <v>0</v>
      </c>
      <c r="AK354" s="81">
        <v>0</v>
      </c>
      <c r="AL354" s="81">
        <v>0</v>
      </c>
      <c r="AM354" s="81">
        <v>0</v>
      </c>
      <c r="AN354" s="81">
        <v>0</v>
      </c>
      <c r="AO354" s="81">
        <v>0</v>
      </c>
      <c r="AP354" s="81">
        <v>0</v>
      </c>
      <c r="AQ354" s="81">
        <v>0</v>
      </c>
      <c r="AR354" s="81">
        <v>0</v>
      </c>
      <c r="AS354" s="81">
        <v>0</v>
      </c>
      <c r="AT354" s="81">
        <v>0</v>
      </c>
      <c r="AU354" s="81">
        <v>0</v>
      </c>
      <c r="AV354" s="81">
        <v>0</v>
      </c>
      <c r="AW354" s="81">
        <v>0</v>
      </c>
      <c r="AX354" s="81">
        <v>0</v>
      </c>
      <c r="AY354" s="81">
        <v>0</v>
      </c>
      <c r="AZ354" s="81">
        <v>0</v>
      </c>
      <c r="BA354" s="81">
        <v>0</v>
      </c>
      <c r="BB354" s="81">
        <v>0</v>
      </c>
      <c r="BC354" s="81">
        <v>0</v>
      </c>
      <c r="BD354" s="81">
        <v>0</v>
      </c>
      <c r="BE354" s="81">
        <v>0</v>
      </c>
      <c r="BF354" s="81">
        <v>0</v>
      </c>
      <c r="BG354" s="81">
        <v>0</v>
      </c>
      <c r="BH354" s="81">
        <v>0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1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0</v>
      </c>
      <c r="BY354" s="81">
        <v>0</v>
      </c>
      <c r="BZ354" s="81">
        <v>0</v>
      </c>
      <c r="CA354" s="81"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1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0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</row>
    <row r="355" spans="1:127" x14ac:dyDescent="0.25">
      <c r="A355" s="58" t="s">
        <v>1287</v>
      </c>
      <c r="B355" s="58" t="s">
        <v>1288</v>
      </c>
      <c r="C355" s="58" t="s">
        <v>1289</v>
      </c>
      <c r="D355" s="59">
        <v>98300</v>
      </c>
      <c r="E355" s="59" t="str">
        <f>VLOOKUP(C355,Data_PulledFromUniProt!$B$2:$E$782,4,FALSE)</f>
        <v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v>
      </c>
      <c r="F355" s="58">
        <v>5.37</v>
      </c>
      <c r="G355" s="81">
        <v>0</v>
      </c>
      <c r="H355" s="81">
        <v>0</v>
      </c>
      <c r="I355" s="81">
        <v>0</v>
      </c>
      <c r="J355" s="81">
        <v>0</v>
      </c>
      <c r="K355" s="81">
        <v>0</v>
      </c>
      <c r="L355" s="81">
        <v>0</v>
      </c>
      <c r="M355" s="81">
        <v>0</v>
      </c>
      <c r="N355" s="81">
        <v>0</v>
      </c>
      <c r="O355" s="81">
        <v>0</v>
      </c>
      <c r="P355" s="81">
        <v>0</v>
      </c>
      <c r="Q355" s="81">
        <v>0</v>
      </c>
      <c r="R355" s="81">
        <v>0</v>
      </c>
      <c r="S355" s="81">
        <v>0</v>
      </c>
      <c r="T355" s="81">
        <v>0</v>
      </c>
      <c r="U355" s="81">
        <v>0</v>
      </c>
      <c r="V355" s="81">
        <v>0</v>
      </c>
      <c r="W355" s="81">
        <v>0</v>
      </c>
      <c r="X355" s="81">
        <v>0</v>
      </c>
      <c r="Y355" s="81">
        <v>0</v>
      </c>
      <c r="Z355" s="81">
        <v>0</v>
      </c>
      <c r="AA355" s="81">
        <v>0</v>
      </c>
      <c r="AB355" s="81">
        <v>0</v>
      </c>
      <c r="AC355" s="81">
        <v>0</v>
      </c>
      <c r="AD355" s="81">
        <v>0</v>
      </c>
      <c r="AE355" s="81">
        <v>0</v>
      </c>
      <c r="AF355" s="81">
        <v>0</v>
      </c>
      <c r="AG355" s="81">
        <v>0</v>
      </c>
      <c r="AH355" s="81">
        <v>0</v>
      </c>
      <c r="AI355" s="81">
        <v>0</v>
      </c>
      <c r="AJ355" s="81">
        <v>0</v>
      </c>
      <c r="AK355" s="81">
        <v>0</v>
      </c>
      <c r="AL355" s="81">
        <v>0</v>
      </c>
      <c r="AM355" s="81">
        <v>0</v>
      </c>
      <c r="AN355" s="81">
        <v>0</v>
      </c>
      <c r="AO355" s="81">
        <v>0</v>
      </c>
      <c r="AP355" s="81">
        <v>0</v>
      </c>
      <c r="AQ355" s="81">
        <v>0</v>
      </c>
      <c r="AR355" s="81">
        <v>0</v>
      </c>
      <c r="AS355" s="81">
        <v>0</v>
      </c>
      <c r="AT355" s="81">
        <v>0</v>
      </c>
      <c r="AU355" s="81">
        <v>0</v>
      </c>
      <c r="AV355" s="81">
        <v>0</v>
      </c>
      <c r="AW355" s="81">
        <v>0</v>
      </c>
      <c r="AX355" s="81">
        <v>0</v>
      </c>
      <c r="AY355" s="81">
        <v>0</v>
      </c>
      <c r="AZ355" s="81">
        <v>0</v>
      </c>
      <c r="BA355" s="81">
        <v>0</v>
      </c>
      <c r="BB355" s="81">
        <v>0</v>
      </c>
      <c r="BC355" s="81">
        <v>0</v>
      </c>
      <c r="BD355" s="81">
        <v>0</v>
      </c>
      <c r="BE355" s="81">
        <v>0</v>
      </c>
      <c r="BF355" s="81">
        <v>0</v>
      </c>
      <c r="BG355" s="81">
        <v>0</v>
      </c>
      <c r="BH355" s="81">
        <v>0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1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0</v>
      </c>
      <c r="BY355" s="81">
        <v>0</v>
      </c>
      <c r="BZ355" s="81">
        <v>0</v>
      </c>
      <c r="CA355" s="81"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0</v>
      </c>
      <c r="CI355" s="81">
        <v>0</v>
      </c>
      <c r="CJ355" s="81">
        <v>2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0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</row>
    <row r="356" spans="1:127" x14ac:dyDescent="0.25">
      <c r="A356" s="58" t="s">
        <v>1290</v>
      </c>
      <c r="B356" s="58" t="s">
        <v>1291</v>
      </c>
      <c r="C356" s="58" t="s">
        <v>1292</v>
      </c>
      <c r="D356" s="59">
        <v>40500</v>
      </c>
      <c r="E356" s="59" t="str">
        <f>VLOOKUP(C356,Data_PulledFromUniProt!$B$2:$E$782,4,FALSE)</f>
        <v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v>
      </c>
      <c r="F356" s="58">
        <v>8.4600000000000009</v>
      </c>
      <c r="G356" s="81">
        <v>0</v>
      </c>
      <c r="H356" s="81">
        <v>0</v>
      </c>
      <c r="I356" s="81">
        <v>0</v>
      </c>
      <c r="J356" s="81">
        <v>0</v>
      </c>
      <c r="K356" s="81">
        <v>0</v>
      </c>
      <c r="L356" s="81">
        <v>0</v>
      </c>
      <c r="M356" s="81">
        <v>0</v>
      </c>
      <c r="N356" s="81">
        <v>0</v>
      </c>
      <c r="O356" s="81">
        <v>0</v>
      </c>
      <c r="P356" s="81">
        <v>0</v>
      </c>
      <c r="Q356" s="81">
        <v>0</v>
      </c>
      <c r="R356" s="81">
        <v>0</v>
      </c>
      <c r="S356" s="81">
        <v>0</v>
      </c>
      <c r="T356" s="81">
        <v>0</v>
      </c>
      <c r="U356" s="81">
        <v>0</v>
      </c>
      <c r="V356" s="81">
        <v>0</v>
      </c>
      <c r="W356" s="81">
        <v>0</v>
      </c>
      <c r="X356" s="81">
        <v>0</v>
      </c>
      <c r="Y356" s="81">
        <v>0</v>
      </c>
      <c r="Z356" s="81">
        <v>0</v>
      </c>
      <c r="AA356" s="81">
        <v>0</v>
      </c>
      <c r="AB356" s="81">
        <v>0</v>
      </c>
      <c r="AC356" s="81">
        <v>0</v>
      </c>
      <c r="AD356" s="81">
        <v>0</v>
      </c>
      <c r="AE356" s="81">
        <v>0</v>
      </c>
      <c r="AF356" s="81">
        <v>0</v>
      </c>
      <c r="AG356" s="81">
        <v>0</v>
      </c>
      <c r="AH356" s="81">
        <v>0</v>
      </c>
      <c r="AI356" s="81">
        <v>0</v>
      </c>
      <c r="AJ356" s="81">
        <v>0</v>
      </c>
      <c r="AK356" s="81">
        <v>0</v>
      </c>
      <c r="AL356" s="81">
        <v>0</v>
      </c>
      <c r="AM356" s="81">
        <v>0</v>
      </c>
      <c r="AN356" s="81">
        <v>0</v>
      </c>
      <c r="AO356" s="81">
        <v>0</v>
      </c>
      <c r="AP356" s="81">
        <v>0</v>
      </c>
      <c r="AQ356" s="81">
        <v>0</v>
      </c>
      <c r="AR356" s="81">
        <v>0</v>
      </c>
      <c r="AS356" s="81">
        <v>0</v>
      </c>
      <c r="AT356" s="81">
        <v>0</v>
      </c>
      <c r="AU356" s="81">
        <v>0</v>
      </c>
      <c r="AV356" s="81">
        <v>0</v>
      </c>
      <c r="AW356" s="81">
        <v>0</v>
      </c>
      <c r="AX356" s="81">
        <v>0</v>
      </c>
      <c r="AY356" s="81">
        <v>0</v>
      </c>
      <c r="AZ356" s="81">
        <v>0</v>
      </c>
      <c r="BA356" s="81">
        <v>0</v>
      </c>
      <c r="BB356" s="81">
        <v>0</v>
      </c>
      <c r="BC356" s="81">
        <v>0</v>
      </c>
      <c r="BD356" s="81">
        <v>0</v>
      </c>
      <c r="BE356" s="81">
        <v>0</v>
      </c>
      <c r="BF356" s="81">
        <v>0</v>
      </c>
      <c r="BG356" s="81">
        <v>0</v>
      </c>
      <c r="BH356" s="81">
        <v>0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0</v>
      </c>
      <c r="BU356" s="81">
        <v>0</v>
      </c>
      <c r="BV356" s="81">
        <v>0</v>
      </c>
      <c r="BW356" s="81">
        <v>0</v>
      </c>
      <c r="BX356" s="81">
        <v>0</v>
      </c>
      <c r="BY356" s="81">
        <v>0</v>
      </c>
      <c r="BZ356" s="81">
        <v>0</v>
      </c>
      <c r="CA356" s="81">
        <v>0</v>
      </c>
      <c r="CB356" s="81">
        <v>0</v>
      </c>
      <c r="CC356" s="81">
        <v>0</v>
      </c>
      <c r="CD356" s="81">
        <v>0</v>
      </c>
      <c r="CE356" s="81">
        <v>1</v>
      </c>
      <c r="CF356" s="81">
        <v>0</v>
      </c>
      <c r="CG356" s="81">
        <v>0</v>
      </c>
      <c r="CH356" s="81">
        <v>0</v>
      </c>
      <c r="CI356" s="81">
        <v>0</v>
      </c>
      <c r="CJ356" s="81">
        <v>1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0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</row>
    <row r="357" spans="1:127" x14ac:dyDescent="0.25">
      <c r="A357" s="58" t="s">
        <v>1293</v>
      </c>
      <c r="B357" s="58" t="s">
        <v>1294</v>
      </c>
      <c r="C357" s="58" t="s">
        <v>1295</v>
      </c>
      <c r="D357" s="59">
        <v>53200</v>
      </c>
      <c r="E357" s="59" t="str">
        <f>VLOOKUP(C357,Data_PulledFromUniProt!$B$2:$E$782,4,FALSE)</f>
        <v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v>
      </c>
      <c r="F357" s="58">
        <v>6.39</v>
      </c>
      <c r="G357" s="81">
        <v>0</v>
      </c>
      <c r="H357" s="81">
        <v>0</v>
      </c>
      <c r="I357" s="81">
        <v>0</v>
      </c>
      <c r="J357" s="81">
        <v>0</v>
      </c>
      <c r="K357" s="81">
        <v>0</v>
      </c>
      <c r="L357" s="81">
        <v>2</v>
      </c>
      <c r="M357" s="81">
        <v>0</v>
      </c>
      <c r="N357" s="81">
        <v>0</v>
      </c>
      <c r="O357" s="81">
        <v>0</v>
      </c>
      <c r="P357" s="81">
        <v>0</v>
      </c>
      <c r="Q357" s="81">
        <v>0</v>
      </c>
      <c r="R357" s="81">
        <v>0</v>
      </c>
      <c r="S357" s="81">
        <v>0</v>
      </c>
      <c r="T357" s="81">
        <v>0</v>
      </c>
      <c r="U357" s="81">
        <v>0</v>
      </c>
      <c r="V357" s="81">
        <v>0</v>
      </c>
      <c r="W357" s="81">
        <v>0</v>
      </c>
      <c r="X357" s="81">
        <v>0</v>
      </c>
      <c r="Y357" s="81">
        <v>0</v>
      </c>
      <c r="Z357" s="81">
        <v>0</v>
      </c>
      <c r="AA357" s="81">
        <v>0</v>
      </c>
      <c r="AB357" s="81">
        <v>0</v>
      </c>
      <c r="AC357" s="81">
        <v>0</v>
      </c>
      <c r="AD357" s="81">
        <v>0</v>
      </c>
      <c r="AE357" s="81">
        <v>0</v>
      </c>
      <c r="AF357" s="81">
        <v>0</v>
      </c>
      <c r="AG357" s="81">
        <v>0</v>
      </c>
      <c r="AH357" s="81">
        <v>0</v>
      </c>
      <c r="AI357" s="81">
        <v>0</v>
      </c>
      <c r="AJ357" s="81">
        <v>0</v>
      </c>
      <c r="AK357" s="81">
        <v>0</v>
      </c>
      <c r="AL357" s="81">
        <v>0</v>
      </c>
      <c r="AM357" s="81">
        <v>0</v>
      </c>
      <c r="AN357" s="81">
        <v>0</v>
      </c>
      <c r="AO357" s="81">
        <v>0</v>
      </c>
      <c r="AP357" s="81">
        <v>0</v>
      </c>
      <c r="AQ357" s="81">
        <v>0</v>
      </c>
      <c r="AR357" s="81">
        <v>0</v>
      </c>
      <c r="AS357" s="81">
        <v>0</v>
      </c>
      <c r="AT357" s="81">
        <v>0</v>
      </c>
      <c r="AU357" s="81">
        <v>0</v>
      </c>
      <c r="AV357" s="81">
        <v>0</v>
      </c>
      <c r="AW357" s="81">
        <v>0</v>
      </c>
      <c r="AX357" s="81">
        <v>0</v>
      </c>
      <c r="AY357" s="81">
        <v>0</v>
      </c>
      <c r="AZ357" s="81">
        <v>0</v>
      </c>
      <c r="BA357" s="81">
        <v>0</v>
      </c>
      <c r="BB357" s="81">
        <v>0</v>
      </c>
      <c r="BC357" s="81">
        <v>0</v>
      </c>
      <c r="BD357" s="81">
        <v>0</v>
      </c>
      <c r="BE357" s="81">
        <v>0</v>
      </c>
      <c r="BF357" s="81">
        <v>0</v>
      </c>
      <c r="BG357" s="81">
        <v>0</v>
      </c>
      <c r="BH357" s="81">
        <v>0</v>
      </c>
      <c r="BI357" s="81">
        <v>0</v>
      </c>
      <c r="BJ357" s="81">
        <v>0</v>
      </c>
      <c r="BK357" s="81">
        <v>0</v>
      </c>
      <c r="BL357" s="81">
        <v>0</v>
      </c>
      <c r="BM357" s="81">
        <v>0</v>
      </c>
      <c r="BN357" s="81">
        <v>0</v>
      </c>
      <c r="BO357" s="81">
        <v>0</v>
      </c>
      <c r="BP357" s="81">
        <v>0</v>
      </c>
      <c r="BQ357" s="81">
        <v>0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0</v>
      </c>
      <c r="BY357" s="81">
        <v>0</v>
      </c>
      <c r="BZ357" s="81">
        <v>0</v>
      </c>
      <c r="CA357" s="81"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1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0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0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</row>
    <row r="358" spans="1:127" x14ac:dyDescent="0.25">
      <c r="A358" s="58" t="s">
        <v>1296</v>
      </c>
      <c r="B358" s="58" t="s">
        <v>1297</v>
      </c>
      <c r="C358" s="58" t="s">
        <v>1298</v>
      </c>
      <c r="D358" s="59">
        <v>60300</v>
      </c>
      <c r="E358" s="59" t="str">
        <f>VLOOKUP(C358,Data_PulledFromUniProt!$B$2:$E$782,4,FALSE)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58" s="58">
        <v>9.99</v>
      </c>
      <c r="G358" s="81">
        <v>0</v>
      </c>
      <c r="H358" s="81">
        <v>0</v>
      </c>
      <c r="I358" s="81">
        <v>0</v>
      </c>
      <c r="J358" s="81">
        <v>0</v>
      </c>
      <c r="K358" s="81">
        <v>0</v>
      </c>
      <c r="L358" s="81">
        <v>0</v>
      </c>
      <c r="M358" s="81">
        <v>0</v>
      </c>
      <c r="N358" s="81">
        <v>0</v>
      </c>
      <c r="O358" s="81">
        <v>0</v>
      </c>
      <c r="P358" s="81">
        <v>0</v>
      </c>
      <c r="Q358" s="81">
        <v>0</v>
      </c>
      <c r="R358" s="81">
        <v>0</v>
      </c>
      <c r="S358" s="81">
        <v>0</v>
      </c>
      <c r="T358" s="81">
        <v>0</v>
      </c>
      <c r="U358" s="81">
        <v>0</v>
      </c>
      <c r="V358" s="81">
        <v>0</v>
      </c>
      <c r="W358" s="81">
        <v>0</v>
      </c>
      <c r="X358" s="81">
        <v>0</v>
      </c>
      <c r="Y358" s="81">
        <v>0</v>
      </c>
      <c r="Z358" s="81">
        <v>0</v>
      </c>
      <c r="AA358" s="81">
        <v>0</v>
      </c>
      <c r="AB358" s="81">
        <v>0</v>
      </c>
      <c r="AC358" s="81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1">
        <v>0</v>
      </c>
      <c r="AJ358" s="81">
        <v>0</v>
      </c>
      <c r="AK358" s="81">
        <v>0</v>
      </c>
      <c r="AL358" s="81">
        <v>0</v>
      </c>
      <c r="AM358" s="81">
        <v>0</v>
      </c>
      <c r="AN358" s="81">
        <v>0</v>
      </c>
      <c r="AO358" s="81">
        <v>0</v>
      </c>
      <c r="AP358" s="81">
        <v>0</v>
      </c>
      <c r="AQ358" s="81">
        <v>0</v>
      </c>
      <c r="AR358" s="81">
        <v>0</v>
      </c>
      <c r="AS358" s="81">
        <v>0</v>
      </c>
      <c r="AT358" s="81">
        <v>0</v>
      </c>
      <c r="AU358" s="81"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0</v>
      </c>
      <c r="BA358" s="81">
        <v>0</v>
      </c>
      <c r="BB358" s="81">
        <v>0</v>
      </c>
      <c r="BC358" s="81">
        <v>0</v>
      </c>
      <c r="BD358" s="81">
        <v>0</v>
      </c>
      <c r="BE358" s="81">
        <v>0</v>
      </c>
      <c r="BF358" s="81">
        <v>0</v>
      </c>
      <c r="BG358" s="81">
        <v>0</v>
      </c>
      <c r="BH358" s="81">
        <v>0</v>
      </c>
      <c r="BI358" s="81">
        <v>0</v>
      </c>
      <c r="BJ358" s="81">
        <v>0</v>
      </c>
      <c r="BK358" s="81">
        <v>0</v>
      </c>
      <c r="BL358" s="81">
        <v>0</v>
      </c>
      <c r="BM358" s="81">
        <v>0</v>
      </c>
      <c r="BN358" s="81">
        <v>0</v>
      </c>
      <c r="BO358" s="81">
        <v>0</v>
      </c>
      <c r="BP358" s="81">
        <v>0</v>
      </c>
      <c r="BQ358" s="81">
        <v>0</v>
      </c>
      <c r="BR358" s="81">
        <v>0</v>
      </c>
      <c r="BS358" s="81">
        <v>0</v>
      </c>
      <c r="BT358" s="81">
        <v>0</v>
      </c>
      <c r="BU358" s="81">
        <v>0</v>
      </c>
      <c r="BV358" s="81">
        <v>0</v>
      </c>
      <c r="BW358" s="81">
        <v>0</v>
      </c>
      <c r="BX358" s="81">
        <v>0</v>
      </c>
      <c r="BY358" s="81">
        <v>0</v>
      </c>
      <c r="BZ358" s="81">
        <v>0</v>
      </c>
      <c r="CA358" s="81">
        <v>0</v>
      </c>
      <c r="CB358" s="81">
        <v>0</v>
      </c>
      <c r="CC358" s="81">
        <v>2</v>
      </c>
      <c r="CD358" s="81">
        <v>0</v>
      </c>
      <c r="CE358" s="81">
        <v>0</v>
      </c>
      <c r="CF358" s="81">
        <v>0</v>
      </c>
      <c r="CG358" s="81">
        <v>0</v>
      </c>
      <c r="CH358" s="81">
        <v>0</v>
      </c>
      <c r="CI358" s="81">
        <v>0</v>
      </c>
      <c r="CJ358" s="81">
        <v>1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0</v>
      </c>
      <c r="DG358" s="81">
        <v>0</v>
      </c>
      <c r="DH358" s="81">
        <v>0</v>
      </c>
      <c r="DI358" s="81">
        <v>0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0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</row>
    <row r="359" spans="1:127" x14ac:dyDescent="0.25">
      <c r="A359" s="58" t="s">
        <v>1299</v>
      </c>
      <c r="B359" s="58" t="s">
        <v>1300</v>
      </c>
      <c r="C359" s="58" t="s">
        <v>1301</v>
      </c>
      <c r="D359" s="59">
        <v>39400</v>
      </c>
      <c r="E359" s="59" t="str">
        <f>VLOOKUP(C359,Data_PulledFromUniProt!$B$2:$E$782,4,FALSE)</f>
        <v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v>
      </c>
      <c r="F359" s="58">
        <v>9.01</v>
      </c>
      <c r="G359" s="81">
        <v>0</v>
      </c>
      <c r="H359" s="81">
        <v>0</v>
      </c>
      <c r="I359" s="81">
        <v>0</v>
      </c>
      <c r="J359" s="81">
        <v>0</v>
      </c>
      <c r="K359" s="81">
        <v>0</v>
      </c>
      <c r="L359" s="81">
        <v>0</v>
      </c>
      <c r="M359" s="81">
        <v>0</v>
      </c>
      <c r="N359" s="81">
        <v>0</v>
      </c>
      <c r="O359" s="81">
        <v>0</v>
      </c>
      <c r="P359" s="81">
        <v>0</v>
      </c>
      <c r="Q359" s="81">
        <v>0</v>
      </c>
      <c r="R359" s="81">
        <v>0</v>
      </c>
      <c r="S359" s="81">
        <v>0</v>
      </c>
      <c r="T359" s="81">
        <v>0</v>
      </c>
      <c r="U359" s="81">
        <v>0</v>
      </c>
      <c r="V359" s="81">
        <v>0</v>
      </c>
      <c r="W359" s="81">
        <v>0</v>
      </c>
      <c r="X359" s="81">
        <v>0</v>
      </c>
      <c r="Y359" s="81">
        <v>0</v>
      </c>
      <c r="Z359" s="81">
        <v>0</v>
      </c>
      <c r="AA359" s="81">
        <v>0</v>
      </c>
      <c r="AB359" s="81">
        <v>0</v>
      </c>
      <c r="AC359" s="81">
        <v>0</v>
      </c>
      <c r="AD359" s="81">
        <v>0</v>
      </c>
      <c r="AE359" s="81">
        <v>0</v>
      </c>
      <c r="AF359" s="81">
        <v>0</v>
      </c>
      <c r="AG359" s="81">
        <v>0</v>
      </c>
      <c r="AH359" s="81">
        <v>0</v>
      </c>
      <c r="AI359" s="81">
        <v>0</v>
      </c>
      <c r="AJ359" s="81">
        <v>0</v>
      </c>
      <c r="AK359" s="81">
        <v>0</v>
      </c>
      <c r="AL359" s="81">
        <v>0</v>
      </c>
      <c r="AM359" s="81">
        <v>0</v>
      </c>
      <c r="AN359" s="81">
        <v>0</v>
      </c>
      <c r="AO359" s="81">
        <v>0</v>
      </c>
      <c r="AP359" s="81">
        <v>0</v>
      </c>
      <c r="AQ359" s="81">
        <v>0</v>
      </c>
      <c r="AR359" s="81">
        <v>0</v>
      </c>
      <c r="AS359" s="81">
        <v>0</v>
      </c>
      <c r="AT359" s="81">
        <v>0</v>
      </c>
      <c r="AU359" s="81"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v>0</v>
      </c>
      <c r="BF359" s="81">
        <v>0</v>
      </c>
      <c r="BG359" s="81">
        <v>0</v>
      </c>
      <c r="BH359" s="81">
        <v>0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3</v>
      </c>
      <c r="BX359" s="81">
        <v>0</v>
      </c>
      <c r="BY359" s="81">
        <v>0</v>
      </c>
      <c r="BZ359" s="81">
        <v>0</v>
      </c>
      <c r="CA359" s="81"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0</v>
      </c>
      <c r="DJ359" s="81">
        <v>0</v>
      </c>
      <c r="DK359" s="81">
        <v>0</v>
      </c>
      <c r="DL359" s="81">
        <v>0</v>
      </c>
      <c r="DM359" s="81">
        <v>0</v>
      </c>
      <c r="DN359" s="81">
        <v>8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</row>
    <row r="360" spans="1:127" x14ac:dyDescent="0.25">
      <c r="A360" s="58" t="s">
        <v>1302</v>
      </c>
      <c r="B360" s="58" t="s">
        <v>1303</v>
      </c>
      <c r="C360" s="58" t="s">
        <v>1304</v>
      </c>
      <c r="D360" s="59">
        <v>43100</v>
      </c>
      <c r="E360" s="59" t="str">
        <f>VLOOKUP(C360,Data_PulledFromUniProt!$B$2:$E$782,4,FALSE)</f>
        <v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v>
      </c>
      <c r="F360" s="58">
        <v>9.1300000000000008</v>
      </c>
      <c r="G360" s="81">
        <v>0</v>
      </c>
      <c r="H360" s="81">
        <v>0</v>
      </c>
      <c r="I360" s="81">
        <v>0</v>
      </c>
      <c r="J360" s="81">
        <v>0</v>
      </c>
      <c r="K360" s="81">
        <v>0</v>
      </c>
      <c r="L360" s="81">
        <v>0</v>
      </c>
      <c r="M360" s="81">
        <v>0</v>
      </c>
      <c r="N360" s="81">
        <v>0</v>
      </c>
      <c r="O360" s="81">
        <v>0</v>
      </c>
      <c r="P360" s="81">
        <v>0</v>
      </c>
      <c r="Q360" s="81">
        <v>0</v>
      </c>
      <c r="R360" s="81">
        <v>0</v>
      </c>
      <c r="S360" s="81">
        <v>0</v>
      </c>
      <c r="T360" s="81">
        <v>0</v>
      </c>
      <c r="U360" s="81">
        <v>0</v>
      </c>
      <c r="V360" s="81">
        <v>0</v>
      </c>
      <c r="W360" s="81">
        <v>0</v>
      </c>
      <c r="X360" s="81">
        <v>0</v>
      </c>
      <c r="Y360" s="81">
        <v>0</v>
      </c>
      <c r="Z360" s="81">
        <v>0</v>
      </c>
      <c r="AA360" s="81">
        <v>0</v>
      </c>
      <c r="AB360" s="81">
        <v>0</v>
      </c>
      <c r="AC360" s="81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1">
        <v>0</v>
      </c>
      <c r="AJ360" s="81">
        <v>0</v>
      </c>
      <c r="AK360" s="81">
        <v>0</v>
      </c>
      <c r="AL360" s="81">
        <v>0</v>
      </c>
      <c r="AM360" s="81">
        <v>0</v>
      </c>
      <c r="AN360" s="81">
        <v>0</v>
      </c>
      <c r="AO360" s="81">
        <v>0</v>
      </c>
      <c r="AP360" s="81">
        <v>0</v>
      </c>
      <c r="AQ360" s="81">
        <v>0</v>
      </c>
      <c r="AR360" s="81">
        <v>0</v>
      </c>
      <c r="AS360" s="81">
        <v>0</v>
      </c>
      <c r="AT360" s="81">
        <v>0</v>
      </c>
      <c r="AU360" s="81"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0</v>
      </c>
      <c r="BA360" s="81">
        <v>0</v>
      </c>
      <c r="BB360" s="81">
        <v>0</v>
      </c>
      <c r="BC360" s="81">
        <v>0</v>
      </c>
      <c r="BD360" s="81">
        <v>0</v>
      </c>
      <c r="BE360" s="81">
        <v>0</v>
      </c>
      <c r="BF360" s="81">
        <v>0</v>
      </c>
      <c r="BG360" s="81">
        <v>0</v>
      </c>
      <c r="BH360" s="81">
        <v>0</v>
      </c>
      <c r="BI360" s="81">
        <v>0</v>
      </c>
      <c r="BJ360" s="81">
        <v>0</v>
      </c>
      <c r="BK360" s="81">
        <v>0</v>
      </c>
      <c r="BL360" s="81">
        <v>0</v>
      </c>
      <c r="BM360" s="81">
        <v>0</v>
      </c>
      <c r="BN360" s="81">
        <v>0</v>
      </c>
      <c r="BO360" s="81">
        <v>0</v>
      </c>
      <c r="BP360" s="81">
        <v>0</v>
      </c>
      <c r="BQ360" s="81">
        <v>0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0</v>
      </c>
      <c r="BY360" s="81">
        <v>0</v>
      </c>
      <c r="BZ360" s="81">
        <v>1</v>
      </c>
      <c r="CA360" s="81"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0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0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</row>
    <row r="361" spans="1:127" x14ac:dyDescent="0.25">
      <c r="A361" s="58" t="s">
        <v>1305</v>
      </c>
      <c r="B361" s="58" t="s">
        <v>1306</v>
      </c>
      <c r="C361" s="58" t="s">
        <v>1307</v>
      </c>
      <c r="D361" s="59">
        <v>11800</v>
      </c>
      <c r="E361" s="59" t="str">
        <f>VLOOKUP(C361,Data_PulledFromUniProt!$B$2:$E$782,4,FALSE)</f>
        <v>MDMRVPAQLLGLLLLWFPGARCDIQMTQSPSSLSASVGDRVTITCRASQGIRNDLGWYQQKPGKAPKRLIYAASSLQSGVPSRFSGSGSGTEFTLTISSLQPEDFATYYCLQHNSYP</v>
      </c>
      <c r="F361" s="58">
        <v>9.52</v>
      </c>
      <c r="G361" s="81">
        <v>0</v>
      </c>
      <c r="H361" s="81">
        <v>0</v>
      </c>
      <c r="I361" s="81">
        <v>0</v>
      </c>
      <c r="J361" s="81">
        <v>0</v>
      </c>
      <c r="K361" s="81">
        <v>0</v>
      </c>
      <c r="L361" s="81">
        <v>0</v>
      </c>
      <c r="M361" s="81">
        <v>0</v>
      </c>
      <c r="N361" s="81">
        <v>0</v>
      </c>
      <c r="O361" s="81">
        <v>0</v>
      </c>
      <c r="P361" s="81">
        <v>0</v>
      </c>
      <c r="Q361" s="81">
        <v>0</v>
      </c>
      <c r="R361" s="81">
        <v>0</v>
      </c>
      <c r="S361" s="81">
        <v>0</v>
      </c>
      <c r="T361" s="81">
        <v>0</v>
      </c>
      <c r="U361" s="81">
        <v>0</v>
      </c>
      <c r="V361" s="81">
        <v>0</v>
      </c>
      <c r="W361" s="81">
        <v>0</v>
      </c>
      <c r="X361" s="81">
        <v>0</v>
      </c>
      <c r="Y361" s="81">
        <v>0</v>
      </c>
      <c r="Z361" s="81">
        <v>0</v>
      </c>
      <c r="AA361" s="81">
        <v>0</v>
      </c>
      <c r="AB361" s="81">
        <v>0</v>
      </c>
      <c r="AC361" s="81">
        <v>0</v>
      </c>
      <c r="AD361" s="81">
        <v>0</v>
      </c>
      <c r="AE361" s="81">
        <v>0</v>
      </c>
      <c r="AF361" s="81">
        <v>0</v>
      </c>
      <c r="AG361" s="81">
        <v>0</v>
      </c>
      <c r="AH361" s="81">
        <v>0</v>
      </c>
      <c r="AI361" s="81">
        <v>0</v>
      </c>
      <c r="AJ361" s="81">
        <v>0</v>
      </c>
      <c r="AK361" s="81">
        <v>0</v>
      </c>
      <c r="AL361" s="81">
        <v>0</v>
      </c>
      <c r="AM361" s="81">
        <v>0</v>
      </c>
      <c r="AN361" s="81">
        <v>0</v>
      </c>
      <c r="AO361" s="81">
        <v>0</v>
      </c>
      <c r="AP361" s="81">
        <v>0</v>
      </c>
      <c r="AQ361" s="81">
        <v>0</v>
      </c>
      <c r="AR361" s="81">
        <v>0</v>
      </c>
      <c r="AS361" s="81">
        <v>0</v>
      </c>
      <c r="AT361" s="81">
        <v>0</v>
      </c>
      <c r="AU361" s="81"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1</v>
      </c>
      <c r="BA361" s="81">
        <v>0</v>
      </c>
      <c r="BB361" s="81">
        <v>0</v>
      </c>
      <c r="BC361" s="81">
        <v>0</v>
      </c>
      <c r="BD361" s="81">
        <v>0</v>
      </c>
      <c r="BE361" s="81">
        <v>0</v>
      </c>
      <c r="BF361" s="81">
        <v>0</v>
      </c>
      <c r="BG361" s="81">
        <v>0</v>
      </c>
      <c r="BH361" s="81">
        <v>0</v>
      </c>
      <c r="BI361" s="81">
        <v>0</v>
      </c>
      <c r="BJ361" s="81">
        <v>0</v>
      </c>
      <c r="BK361" s="81">
        <v>0</v>
      </c>
      <c r="BL361" s="81">
        <v>0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0</v>
      </c>
      <c r="BY361" s="81">
        <v>0</v>
      </c>
      <c r="BZ361" s="81">
        <v>0</v>
      </c>
      <c r="CA361" s="81"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0</v>
      </c>
      <c r="CZ361" s="81">
        <v>0</v>
      </c>
      <c r="DA361" s="81">
        <v>1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0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</row>
    <row r="362" spans="1:127" x14ac:dyDescent="0.25">
      <c r="A362" s="58" t="s">
        <v>1308</v>
      </c>
      <c r="B362" s="58" t="s">
        <v>1309</v>
      </c>
      <c r="C362" s="58" t="s">
        <v>1310</v>
      </c>
      <c r="D362" s="59">
        <v>13800</v>
      </c>
      <c r="E362" s="59" t="str">
        <f>VLOOKUP(C362,Data_PulledFromUniProt!$B$2:$E$782,4,FALSE)</f>
        <v>MAKYLAQIIVMGVQVVGRAFARALRQEFAASRAAADARGRAGHRSAAASNLSGLSLQEAQQILNVSKLSPEEVQKNYEHLFKVNDKSVGGSFYLQSKVVRAKERLDEELKIQAQEDREKGQMPHT</v>
      </c>
      <c r="F362" s="58">
        <v>9.99</v>
      </c>
      <c r="G362" s="81">
        <v>0</v>
      </c>
      <c r="H362" s="81">
        <v>0</v>
      </c>
      <c r="I362" s="81">
        <v>0</v>
      </c>
      <c r="J362" s="81">
        <v>0</v>
      </c>
      <c r="K362" s="81">
        <v>0</v>
      </c>
      <c r="L362" s="81">
        <v>0</v>
      </c>
      <c r="M362" s="81">
        <v>0</v>
      </c>
      <c r="N362" s="81">
        <v>0</v>
      </c>
      <c r="O362" s="81">
        <v>0</v>
      </c>
      <c r="P362" s="81">
        <v>0</v>
      </c>
      <c r="Q362" s="81">
        <v>0</v>
      </c>
      <c r="R362" s="81">
        <v>0</v>
      </c>
      <c r="S362" s="81">
        <v>0</v>
      </c>
      <c r="T362" s="81">
        <v>0</v>
      </c>
      <c r="U362" s="81">
        <v>0</v>
      </c>
      <c r="V362" s="81">
        <v>0</v>
      </c>
      <c r="W362" s="81">
        <v>0</v>
      </c>
      <c r="X362" s="81">
        <v>0</v>
      </c>
      <c r="Y362" s="81">
        <v>0</v>
      </c>
      <c r="Z362" s="81">
        <v>0</v>
      </c>
      <c r="AA362" s="81">
        <v>0</v>
      </c>
      <c r="AB362" s="81">
        <v>0</v>
      </c>
      <c r="AC362" s="81">
        <v>0</v>
      </c>
      <c r="AD362" s="81">
        <v>0</v>
      </c>
      <c r="AE362" s="81">
        <v>0</v>
      </c>
      <c r="AF362" s="81">
        <v>0</v>
      </c>
      <c r="AG362" s="81">
        <v>0</v>
      </c>
      <c r="AH362" s="81">
        <v>0</v>
      </c>
      <c r="AI362" s="81">
        <v>0</v>
      </c>
      <c r="AJ362" s="81">
        <v>0</v>
      </c>
      <c r="AK362" s="81">
        <v>0</v>
      </c>
      <c r="AL362" s="81">
        <v>0</v>
      </c>
      <c r="AM362" s="81">
        <v>0</v>
      </c>
      <c r="AN362" s="81">
        <v>0</v>
      </c>
      <c r="AO362" s="81">
        <v>0</v>
      </c>
      <c r="AP362" s="81">
        <v>0</v>
      </c>
      <c r="AQ362" s="81">
        <v>0</v>
      </c>
      <c r="AR362" s="81">
        <v>0</v>
      </c>
      <c r="AS362" s="81">
        <v>0</v>
      </c>
      <c r="AT362" s="81">
        <v>0</v>
      </c>
      <c r="AU362" s="81">
        <v>0</v>
      </c>
      <c r="AV362" s="81">
        <v>0</v>
      </c>
      <c r="AW362" s="81">
        <v>0</v>
      </c>
      <c r="AX362" s="81">
        <v>0</v>
      </c>
      <c r="AY362" s="81">
        <v>0</v>
      </c>
      <c r="AZ362" s="81">
        <v>0</v>
      </c>
      <c r="BA362" s="81">
        <v>0</v>
      </c>
      <c r="BB362" s="81">
        <v>0</v>
      </c>
      <c r="BC362" s="81">
        <v>0</v>
      </c>
      <c r="BD362" s="81">
        <v>0</v>
      </c>
      <c r="BE362" s="81">
        <v>0</v>
      </c>
      <c r="BF362" s="81">
        <v>0</v>
      </c>
      <c r="BG362" s="81">
        <v>0</v>
      </c>
      <c r="BH362" s="81">
        <v>0</v>
      </c>
      <c r="BI362" s="81">
        <v>0</v>
      </c>
      <c r="BJ362" s="81">
        <v>0</v>
      </c>
      <c r="BK362" s="81">
        <v>0</v>
      </c>
      <c r="BL362" s="81">
        <v>0</v>
      </c>
      <c r="BM362" s="81">
        <v>0</v>
      </c>
      <c r="BN362" s="81">
        <v>0</v>
      </c>
      <c r="BO362" s="81">
        <v>0</v>
      </c>
      <c r="BP362" s="81">
        <v>0</v>
      </c>
      <c r="BQ362" s="81">
        <v>0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0</v>
      </c>
      <c r="BX362" s="81">
        <v>0</v>
      </c>
      <c r="BY362" s="81">
        <v>0</v>
      </c>
      <c r="BZ362" s="81">
        <v>0</v>
      </c>
      <c r="CA362" s="81">
        <v>0</v>
      </c>
      <c r="CB362" s="81">
        <v>0</v>
      </c>
      <c r="CC362" s="81">
        <v>0</v>
      </c>
      <c r="CD362" s="81">
        <v>0</v>
      </c>
      <c r="CE362" s="81">
        <v>0</v>
      </c>
      <c r="CF362" s="81">
        <v>0</v>
      </c>
      <c r="CG362" s="81">
        <v>0</v>
      </c>
      <c r="CH362" s="81">
        <v>0</v>
      </c>
      <c r="CI362" s="81">
        <v>1</v>
      </c>
      <c r="CJ362" s="81">
        <v>0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0</v>
      </c>
      <c r="CR362" s="81">
        <v>0</v>
      </c>
      <c r="CS362" s="81">
        <v>0</v>
      </c>
      <c r="CT362" s="81">
        <v>0</v>
      </c>
      <c r="CU362" s="81">
        <v>0</v>
      </c>
      <c r="CV362" s="81">
        <v>0</v>
      </c>
      <c r="CW362" s="81">
        <v>0</v>
      </c>
      <c r="CX362" s="81">
        <v>0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0</v>
      </c>
      <c r="DF362" s="81">
        <v>0</v>
      </c>
      <c r="DG362" s="81">
        <v>0</v>
      </c>
      <c r="DH362" s="81">
        <v>0</v>
      </c>
      <c r="DI362" s="81">
        <v>0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0</v>
      </c>
      <c r="DP362" s="81">
        <v>0</v>
      </c>
      <c r="DQ362" s="81">
        <v>0</v>
      </c>
      <c r="DR362" s="81">
        <v>0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</row>
    <row r="363" spans="1:127" x14ac:dyDescent="0.25">
      <c r="A363" s="58" t="s">
        <v>1311</v>
      </c>
      <c r="B363" s="58" t="s">
        <v>1312</v>
      </c>
      <c r="C363" s="58" t="s">
        <v>1313</v>
      </c>
      <c r="D363" s="59">
        <v>169000</v>
      </c>
      <c r="E363" s="59" t="str">
        <f>VLOOKUP(C363,Data_PulledFromUniProt!$B$2:$E$782,4,FALSE)</f>
        <v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v>
      </c>
      <c r="F363" s="58">
        <v>5.48</v>
      </c>
      <c r="G363" s="81">
        <v>0</v>
      </c>
      <c r="H363" s="81">
        <v>0</v>
      </c>
      <c r="I363" s="81">
        <v>0</v>
      </c>
      <c r="J363" s="81">
        <v>0</v>
      </c>
      <c r="K363" s="81">
        <v>0</v>
      </c>
      <c r="L363" s="81">
        <v>0</v>
      </c>
      <c r="M363" s="81">
        <v>0</v>
      </c>
      <c r="N363" s="81">
        <v>0</v>
      </c>
      <c r="O363" s="81">
        <v>0</v>
      </c>
      <c r="P363" s="81">
        <v>0</v>
      </c>
      <c r="Q363" s="81">
        <v>0</v>
      </c>
      <c r="R363" s="81">
        <v>0</v>
      </c>
      <c r="S363" s="81">
        <v>0</v>
      </c>
      <c r="T363" s="81">
        <v>0</v>
      </c>
      <c r="U363" s="81">
        <v>0</v>
      </c>
      <c r="V363" s="81">
        <v>0</v>
      </c>
      <c r="W363" s="81">
        <v>0</v>
      </c>
      <c r="X363" s="81">
        <v>0</v>
      </c>
      <c r="Y363" s="81">
        <v>0</v>
      </c>
      <c r="Z363" s="81">
        <v>0</v>
      </c>
      <c r="AA363" s="81">
        <v>0</v>
      </c>
      <c r="AB363" s="81">
        <v>0</v>
      </c>
      <c r="AC363" s="81">
        <v>0</v>
      </c>
      <c r="AD363" s="81">
        <v>0</v>
      </c>
      <c r="AE363" s="81">
        <v>0</v>
      </c>
      <c r="AF363" s="81">
        <v>0</v>
      </c>
      <c r="AG363" s="81">
        <v>0</v>
      </c>
      <c r="AH363" s="81">
        <v>0</v>
      </c>
      <c r="AI363" s="81">
        <v>0</v>
      </c>
      <c r="AJ363" s="81">
        <v>0</v>
      </c>
      <c r="AK363" s="81">
        <v>0</v>
      </c>
      <c r="AL363" s="81">
        <v>0</v>
      </c>
      <c r="AM363" s="81">
        <v>0</v>
      </c>
      <c r="AN363" s="81">
        <v>0</v>
      </c>
      <c r="AO363" s="81">
        <v>0</v>
      </c>
      <c r="AP363" s="81">
        <v>0</v>
      </c>
      <c r="AQ363" s="81">
        <v>0</v>
      </c>
      <c r="AR363" s="81">
        <v>0</v>
      </c>
      <c r="AS363" s="81">
        <v>0</v>
      </c>
      <c r="AT363" s="81">
        <v>0</v>
      </c>
      <c r="AU363" s="81">
        <v>0</v>
      </c>
      <c r="AV363" s="81">
        <v>0</v>
      </c>
      <c r="AW363" s="81">
        <v>0</v>
      </c>
      <c r="AX363" s="81">
        <v>0</v>
      </c>
      <c r="AY363" s="81">
        <v>1</v>
      </c>
      <c r="AZ363" s="81">
        <v>0</v>
      </c>
      <c r="BA363" s="81">
        <v>0</v>
      </c>
      <c r="BB363" s="81">
        <v>0</v>
      </c>
      <c r="BC363" s="81">
        <v>0</v>
      </c>
      <c r="BD363" s="81">
        <v>0</v>
      </c>
      <c r="BE363" s="81">
        <v>0</v>
      </c>
      <c r="BF363" s="81">
        <v>0</v>
      </c>
      <c r="BG363" s="81">
        <v>0</v>
      </c>
      <c r="BH363" s="81">
        <v>0</v>
      </c>
      <c r="BI363" s="81">
        <v>0</v>
      </c>
      <c r="BJ363" s="81">
        <v>0</v>
      </c>
      <c r="BK363" s="81">
        <v>0</v>
      </c>
      <c r="BL363" s="81">
        <v>0</v>
      </c>
      <c r="BM363" s="81">
        <v>0</v>
      </c>
      <c r="BN363" s="81">
        <v>0</v>
      </c>
      <c r="BO363" s="81">
        <v>0</v>
      </c>
      <c r="BP363" s="81">
        <v>0</v>
      </c>
      <c r="BQ363" s="81">
        <v>0</v>
      </c>
      <c r="BR363" s="81">
        <v>0</v>
      </c>
      <c r="BS363" s="81">
        <v>0</v>
      </c>
      <c r="BT363" s="81">
        <v>0</v>
      </c>
      <c r="BU363" s="81">
        <v>0</v>
      </c>
      <c r="BV363" s="81">
        <v>0</v>
      </c>
      <c r="BW363" s="81">
        <v>0</v>
      </c>
      <c r="BX363" s="81">
        <v>0</v>
      </c>
      <c r="BY363" s="81">
        <v>0</v>
      </c>
      <c r="BZ363" s="81">
        <v>0</v>
      </c>
      <c r="CA363" s="81">
        <v>0</v>
      </c>
      <c r="CB363" s="81">
        <v>0</v>
      </c>
      <c r="CC363" s="81">
        <v>0</v>
      </c>
      <c r="CD363" s="81">
        <v>0</v>
      </c>
      <c r="CE363" s="81">
        <v>0</v>
      </c>
      <c r="CF363" s="81">
        <v>0</v>
      </c>
      <c r="CG363" s="81">
        <v>0</v>
      </c>
      <c r="CH363" s="81">
        <v>0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0</v>
      </c>
      <c r="CO363" s="81">
        <v>0</v>
      </c>
      <c r="CP363" s="81">
        <v>0</v>
      </c>
      <c r="CQ363" s="81">
        <v>0</v>
      </c>
      <c r="CR363" s="81">
        <v>0</v>
      </c>
      <c r="CS363" s="81">
        <v>0</v>
      </c>
      <c r="CT363" s="81">
        <v>0</v>
      </c>
      <c r="CU363" s="81">
        <v>0</v>
      </c>
      <c r="CV363" s="81">
        <v>0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0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0</v>
      </c>
      <c r="DJ363" s="81">
        <v>0</v>
      </c>
      <c r="DK363" s="81">
        <v>0</v>
      </c>
      <c r="DL363" s="81">
        <v>0</v>
      </c>
      <c r="DM363" s="81">
        <v>0</v>
      </c>
      <c r="DN363" s="81">
        <v>0</v>
      </c>
      <c r="DO363" s="81">
        <v>0</v>
      </c>
      <c r="DP363" s="81">
        <v>0</v>
      </c>
      <c r="DQ363" s="81">
        <v>0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</row>
    <row r="364" spans="1:127" x14ac:dyDescent="0.25">
      <c r="A364" s="58" t="s">
        <v>1314</v>
      </c>
      <c r="B364" s="58" t="s">
        <v>1315</v>
      </c>
      <c r="C364" s="58" t="s">
        <v>1316</v>
      </c>
      <c r="D364" s="59">
        <v>92700</v>
      </c>
      <c r="E364" s="59" t="str">
        <f>VLOOKUP(C364,Data_PulledFromUniProt!$B$2:$E$782,4,FALSE)</f>
        <v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v>
      </c>
      <c r="F364" s="58">
        <v>5.24</v>
      </c>
      <c r="G364" s="81">
        <v>0</v>
      </c>
      <c r="H364" s="81">
        <v>0</v>
      </c>
      <c r="I364" s="81">
        <v>0</v>
      </c>
      <c r="J364" s="81">
        <v>0</v>
      </c>
      <c r="K364" s="81">
        <v>0</v>
      </c>
      <c r="L364" s="81">
        <v>0</v>
      </c>
      <c r="M364" s="81">
        <v>0</v>
      </c>
      <c r="N364" s="81">
        <v>0</v>
      </c>
      <c r="O364" s="81">
        <v>0</v>
      </c>
      <c r="P364" s="81">
        <v>0</v>
      </c>
      <c r="Q364" s="81">
        <v>0</v>
      </c>
      <c r="R364" s="81">
        <v>0</v>
      </c>
      <c r="S364" s="81">
        <v>0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0</v>
      </c>
      <c r="Z364" s="81">
        <v>0</v>
      </c>
      <c r="AA364" s="81">
        <v>0</v>
      </c>
      <c r="AB364" s="81">
        <v>0</v>
      </c>
      <c r="AC364" s="81">
        <v>0</v>
      </c>
      <c r="AD364" s="81">
        <v>0</v>
      </c>
      <c r="AE364" s="81">
        <v>0</v>
      </c>
      <c r="AF364" s="81">
        <v>0</v>
      </c>
      <c r="AG364" s="81">
        <v>0</v>
      </c>
      <c r="AH364" s="81">
        <v>0</v>
      </c>
      <c r="AI364" s="81">
        <v>0</v>
      </c>
      <c r="AJ364" s="81">
        <v>0</v>
      </c>
      <c r="AK364" s="81">
        <v>0</v>
      </c>
      <c r="AL364" s="81">
        <v>0</v>
      </c>
      <c r="AM364" s="81">
        <v>0</v>
      </c>
      <c r="AN364" s="81">
        <v>0</v>
      </c>
      <c r="AO364" s="81">
        <v>0</v>
      </c>
      <c r="AP364" s="81">
        <v>0</v>
      </c>
      <c r="AQ364" s="81">
        <v>0</v>
      </c>
      <c r="AR364" s="81">
        <v>0</v>
      </c>
      <c r="AS364" s="81">
        <v>0</v>
      </c>
      <c r="AT364" s="81">
        <v>0</v>
      </c>
      <c r="AU364" s="81">
        <v>0</v>
      </c>
      <c r="AV364" s="81">
        <v>0</v>
      </c>
      <c r="AW364" s="81">
        <v>0</v>
      </c>
      <c r="AX364" s="81">
        <v>0</v>
      </c>
      <c r="AY364" s="81">
        <v>0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v>0</v>
      </c>
      <c r="BF364" s="81">
        <v>0</v>
      </c>
      <c r="BG364" s="81">
        <v>0</v>
      </c>
      <c r="BH364" s="81">
        <v>0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0</v>
      </c>
      <c r="BY364" s="81">
        <v>0</v>
      </c>
      <c r="BZ364" s="81">
        <v>0</v>
      </c>
      <c r="CA364" s="81">
        <v>0</v>
      </c>
      <c r="CB364" s="81">
        <v>0</v>
      </c>
      <c r="CC364" s="81">
        <v>0</v>
      </c>
      <c r="CD364" s="81">
        <v>0</v>
      </c>
      <c r="CE364" s="81">
        <v>1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1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0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</row>
    <row r="365" spans="1:127" x14ac:dyDescent="0.25">
      <c r="A365" s="58" t="s">
        <v>1317</v>
      </c>
      <c r="B365" s="58" t="s">
        <v>1318</v>
      </c>
      <c r="C365" s="58" t="s">
        <v>1319</v>
      </c>
      <c r="D365" s="59">
        <v>21200</v>
      </c>
      <c r="E365" s="59" t="str">
        <f>VLOOKUP(C365,Data_PulledFromUniProt!$B$2:$E$782,4,FALSE)</f>
        <v>MFPRPVLNSRAQAILLPQPPNMLDHRQWPPRLASFPFTKTGMLSRATSVLAGLTAHLWDLGGGAGRRTSKAQRVHPQPSHQRQPPPPQHPGPYQERIWVGGEGWGEVGGLRLSKVGRRDREVGRGLRAPAGRGRAMGGMPRMGTVGDFGQALSSLAWTSTCFQDFCLPSLPGKLPAPLISKQQFLSNSSRSLFN</v>
      </c>
      <c r="F365" s="58">
        <v>11.75</v>
      </c>
      <c r="G365" s="81">
        <v>0</v>
      </c>
      <c r="H365" s="81">
        <v>0</v>
      </c>
      <c r="I365" s="81">
        <v>0</v>
      </c>
      <c r="J365" s="81">
        <v>0</v>
      </c>
      <c r="K365" s="81">
        <v>0</v>
      </c>
      <c r="L365" s="81">
        <v>0</v>
      </c>
      <c r="M365" s="81">
        <v>0</v>
      </c>
      <c r="N365" s="81">
        <v>0</v>
      </c>
      <c r="O365" s="81">
        <v>0</v>
      </c>
      <c r="P365" s="81">
        <v>1.5</v>
      </c>
      <c r="Q365" s="81">
        <v>0</v>
      </c>
      <c r="R365" s="81">
        <v>1</v>
      </c>
      <c r="S365" s="81">
        <v>0</v>
      </c>
      <c r="T365" s="81">
        <v>0</v>
      </c>
      <c r="U365" s="81">
        <v>0</v>
      </c>
      <c r="V365" s="81">
        <v>0</v>
      </c>
      <c r="W365" s="81">
        <v>0</v>
      </c>
      <c r="X365" s="81">
        <v>0</v>
      </c>
      <c r="Y365" s="81">
        <v>0</v>
      </c>
      <c r="Z365" s="81">
        <v>0</v>
      </c>
      <c r="AA365" s="81">
        <v>0</v>
      </c>
      <c r="AB365" s="81">
        <v>0</v>
      </c>
      <c r="AC365" s="81">
        <v>0</v>
      </c>
      <c r="AD365" s="81">
        <v>0</v>
      </c>
      <c r="AE365" s="81">
        <v>0</v>
      </c>
      <c r="AF365" s="81">
        <v>0</v>
      </c>
      <c r="AG365" s="81">
        <v>0</v>
      </c>
      <c r="AH365" s="81">
        <v>0</v>
      </c>
      <c r="AI365" s="81">
        <v>0</v>
      </c>
      <c r="AJ365" s="81">
        <v>0</v>
      </c>
      <c r="AK365" s="81">
        <v>0</v>
      </c>
      <c r="AL365" s="81">
        <v>0</v>
      </c>
      <c r="AM365" s="81">
        <v>0</v>
      </c>
      <c r="AN365" s="81">
        <v>0</v>
      </c>
      <c r="AO365" s="81">
        <v>0</v>
      </c>
      <c r="AP365" s="81">
        <v>0</v>
      </c>
      <c r="AQ365" s="81">
        <v>0</v>
      </c>
      <c r="AR365" s="81">
        <v>0</v>
      </c>
      <c r="AS365" s="81">
        <v>0</v>
      </c>
      <c r="AT365" s="81">
        <v>0</v>
      </c>
      <c r="AU365" s="81"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0</v>
      </c>
      <c r="BA365" s="81">
        <v>0</v>
      </c>
      <c r="BB365" s="81">
        <v>0</v>
      </c>
      <c r="BC365" s="81">
        <v>0</v>
      </c>
      <c r="BD365" s="81">
        <v>0</v>
      </c>
      <c r="BE365" s="81">
        <v>0</v>
      </c>
      <c r="BF365" s="81">
        <v>0</v>
      </c>
      <c r="BG365" s="81">
        <v>0</v>
      </c>
      <c r="BH365" s="81">
        <v>0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0</v>
      </c>
      <c r="BT365" s="81">
        <v>0</v>
      </c>
      <c r="BU365" s="81">
        <v>0</v>
      </c>
      <c r="BV365" s="81">
        <v>0</v>
      </c>
      <c r="BW365" s="81">
        <v>0</v>
      </c>
      <c r="BX365" s="81">
        <v>0</v>
      </c>
      <c r="BY365" s="81">
        <v>0</v>
      </c>
      <c r="BZ365" s="81">
        <v>0</v>
      </c>
      <c r="CA365" s="81"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0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</row>
    <row r="366" spans="1:127" x14ac:dyDescent="0.25">
      <c r="A366" s="58" t="s">
        <v>1320</v>
      </c>
      <c r="B366" s="58" t="s">
        <v>1321</v>
      </c>
      <c r="C366" s="58" t="s">
        <v>1322</v>
      </c>
      <c r="D366" s="59">
        <v>215000</v>
      </c>
      <c r="E366" s="59" t="str">
        <f>VLOOKUP(C366,Data_PulledFromUniProt!$B$2:$E$782,4,FALSE)</f>
        <v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v>
      </c>
      <c r="F366" s="58">
        <v>5.57</v>
      </c>
      <c r="G366" s="81">
        <v>0</v>
      </c>
      <c r="H366" s="81">
        <v>0</v>
      </c>
      <c r="I366" s="81">
        <v>0</v>
      </c>
      <c r="J366" s="81">
        <v>0</v>
      </c>
      <c r="K366" s="81">
        <v>0</v>
      </c>
      <c r="L366" s="81">
        <v>0</v>
      </c>
      <c r="M366" s="81">
        <v>0</v>
      </c>
      <c r="N366" s="81">
        <v>0</v>
      </c>
      <c r="O366" s="81">
        <v>0</v>
      </c>
      <c r="P366" s="81">
        <v>0</v>
      </c>
      <c r="Q366" s="81">
        <v>0</v>
      </c>
      <c r="R366" s="81">
        <v>0</v>
      </c>
      <c r="S366" s="81">
        <v>0</v>
      </c>
      <c r="T366" s="81">
        <v>0</v>
      </c>
      <c r="U366" s="81">
        <v>0</v>
      </c>
      <c r="V366" s="81">
        <v>0</v>
      </c>
      <c r="W366" s="81">
        <v>0</v>
      </c>
      <c r="X366" s="81">
        <v>0</v>
      </c>
      <c r="Y366" s="81">
        <v>0</v>
      </c>
      <c r="Z366" s="81">
        <v>0</v>
      </c>
      <c r="AA366" s="81">
        <v>0</v>
      </c>
      <c r="AB366" s="81">
        <v>0</v>
      </c>
      <c r="AC366" s="81">
        <v>0</v>
      </c>
      <c r="AD366" s="81">
        <v>0</v>
      </c>
      <c r="AE366" s="81">
        <v>0</v>
      </c>
      <c r="AF366" s="81">
        <v>0</v>
      </c>
      <c r="AG366" s="81">
        <v>0</v>
      </c>
      <c r="AH366" s="81">
        <v>0</v>
      </c>
      <c r="AI366" s="81">
        <v>0</v>
      </c>
      <c r="AJ366" s="81">
        <v>2</v>
      </c>
      <c r="AK366" s="81">
        <v>0</v>
      </c>
      <c r="AL366" s="81">
        <v>0</v>
      </c>
      <c r="AM366" s="81">
        <v>0</v>
      </c>
      <c r="AN366" s="81">
        <v>0</v>
      </c>
      <c r="AO366" s="81">
        <v>0</v>
      </c>
      <c r="AP366" s="81">
        <v>0</v>
      </c>
      <c r="AQ366" s="81">
        <v>0</v>
      </c>
      <c r="AR366" s="81">
        <v>0</v>
      </c>
      <c r="AS366" s="81">
        <v>0</v>
      </c>
      <c r="AT366" s="81">
        <v>0</v>
      </c>
      <c r="AU366" s="81"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0</v>
      </c>
      <c r="BA366" s="81">
        <v>0</v>
      </c>
      <c r="BB366" s="81">
        <v>0</v>
      </c>
      <c r="BC366" s="81">
        <v>0</v>
      </c>
      <c r="BD366" s="81">
        <v>0</v>
      </c>
      <c r="BE366" s="81">
        <v>0</v>
      </c>
      <c r="BF366" s="81">
        <v>0</v>
      </c>
      <c r="BG366" s="81">
        <v>0</v>
      </c>
      <c r="BH366" s="81">
        <v>0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0</v>
      </c>
      <c r="BY366" s="81">
        <v>0</v>
      </c>
      <c r="BZ366" s="81">
        <v>0</v>
      </c>
      <c r="CA366" s="81"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0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</row>
    <row r="367" spans="1:127" x14ac:dyDescent="0.25">
      <c r="A367" s="58" t="s">
        <v>1323</v>
      </c>
      <c r="B367" s="58" t="s">
        <v>1324</v>
      </c>
      <c r="C367" s="58" t="s">
        <v>1325</v>
      </c>
      <c r="D367" s="59">
        <v>75300</v>
      </c>
      <c r="E367" s="59" t="str">
        <f>VLOOKUP(C367,Data_PulledFromUniProt!$B$2:$E$782,4,FALSE)</f>
        <v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v>
      </c>
      <c r="F367" s="58">
        <v>6.39</v>
      </c>
      <c r="G367" s="81">
        <v>0</v>
      </c>
      <c r="H367" s="81">
        <v>0</v>
      </c>
      <c r="I367" s="81">
        <v>0</v>
      </c>
      <c r="J367" s="81">
        <v>0</v>
      </c>
      <c r="K367" s="81">
        <v>0</v>
      </c>
      <c r="L367" s="81">
        <v>0</v>
      </c>
      <c r="M367" s="81">
        <v>0</v>
      </c>
      <c r="N367" s="81">
        <v>0</v>
      </c>
      <c r="O367" s="81">
        <v>0</v>
      </c>
      <c r="P367" s="81">
        <v>0</v>
      </c>
      <c r="Q367" s="81">
        <v>0</v>
      </c>
      <c r="R367" s="81">
        <v>0</v>
      </c>
      <c r="S367" s="81">
        <v>0</v>
      </c>
      <c r="T367" s="81">
        <v>0</v>
      </c>
      <c r="U367" s="81">
        <v>0</v>
      </c>
      <c r="V367" s="81">
        <v>0</v>
      </c>
      <c r="W367" s="81">
        <v>0</v>
      </c>
      <c r="X367" s="81">
        <v>0</v>
      </c>
      <c r="Y367" s="81">
        <v>0</v>
      </c>
      <c r="Z367" s="81">
        <v>0</v>
      </c>
      <c r="AA367" s="81">
        <v>0</v>
      </c>
      <c r="AB367" s="81">
        <v>0</v>
      </c>
      <c r="AC367" s="81">
        <v>0</v>
      </c>
      <c r="AD367" s="81">
        <v>0</v>
      </c>
      <c r="AE367" s="81">
        <v>0</v>
      </c>
      <c r="AF367" s="81">
        <v>0</v>
      </c>
      <c r="AG367" s="81">
        <v>0</v>
      </c>
      <c r="AH367" s="81">
        <v>0</v>
      </c>
      <c r="AI367" s="81">
        <v>0</v>
      </c>
      <c r="AJ367" s="81">
        <v>0</v>
      </c>
      <c r="AK367" s="81">
        <v>0</v>
      </c>
      <c r="AL367" s="81">
        <v>0</v>
      </c>
      <c r="AM367" s="81">
        <v>0</v>
      </c>
      <c r="AN367" s="81">
        <v>0</v>
      </c>
      <c r="AO367" s="81">
        <v>0</v>
      </c>
      <c r="AP367" s="81">
        <v>0</v>
      </c>
      <c r="AQ367" s="81">
        <v>0</v>
      </c>
      <c r="AR367" s="81">
        <v>0</v>
      </c>
      <c r="AS367" s="81">
        <v>1</v>
      </c>
      <c r="AT367" s="81">
        <v>0</v>
      </c>
      <c r="AU367" s="81">
        <v>0</v>
      </c>
      <c r="AV367" s="81">
        <v>0</v>
      </c>
      <c r="AW367" s="81">
        <v>0</v>
      </c>
      <c r="AX367" s="81">
        <v>0</v>
      </c>
      <c r="AY367" s="81">
        <v>0</v>
      </c>
      <c r="AZ367" s="81">
        <v>0</v>
      </c>
      <c r="BA367" s="81">
        <v>0</v>
      </c>
      <c r="BB367" s="81">
        <v>0</v>
      </c>
      <c r="BC367" s="81">
        <v>0</v>
      </c>
      <c r="BD367" s="81">
        <v>0</v>
      </c>
      <c r="BE367" s="81">
        <v>0</v>
      </c>
      <c r="BF367" s="81">
        <v>0</v>
      </c>
      <c r="BG367" s="81">
        <v>0</v>
      </c>
      <c r="BH367" s="81">
        <v>0</v>
      </c>
      <c r="BI367" s="81">
        <v>0</v>
      </c>
      <c r="BJ367" s="81">
        <v>0</v>
      </c>
      <c r="BK367" s="81">
        <v>0</v>
      </c>
      <c r="BL367" s="81">
        <v>0</v>
      </c>
      <c r="BM367" s="81">
        <v>0</v>
      </c>
      <c r="BN367" s="81">
        <v>0</v>
      </c>
      <c r="BO367" s="81">
        <v>0</v>
      </c>
      <c r="BP367" s="81">
        <v>0</v>
      </c>
      <c r="BQ367" s="81">
        <v>0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0</v>
      </c>
      <c r="BY367" s="81">
        <v>0</v>
      </c>
      <c r="BZ367" s="81">
        <v>0</v>
      </c>
      <c r="CA367" s="81"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0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0</v>
      </c>
      <c r="CR367" s="81">
        <v>0</v>
      </c>
      <c r="CS367" s="81">
        <v>0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0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</row>
    <row r="368" spans="1:127" x14ac:dyDescent="0.25">
      <c r="A368" s="58" t="s">
        <v>1326</v>
      </c>
      <c r="B368" s="58" t="s">
        <v>1327</v>
      </c>
      <c r="C368" s="58" t="s">
        <v>1328</v>
      </c>
      <c r="D368" s="59">
        <v>38200</v>
      </c>
      <c r="E368" s="59" t="str">
        <f>VLOOKUP(C368,Data_PulledFromUniProt!$B$2:$E$782,4,FALSE)</f>
        <v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v>
      </c>
      <c r="F368" s="58">
        <v>6.39</v>
      </c>
      <c r="G368" s="81">
        <v>0</v>
      </c>
      <c r="H368" s="81">
        <v>0</v>
      </c>
      <c r="I368" s="81">
        <v>0</v>
      </c>
      <c r="J368" s="81">
        <v>0</v>
      </c>
      <c r="K368" s="81">
        <v>0</v>
      </c>
      <c r="L368" s="81">
        <v>0</v>
      </c>
      <c r="M368" s="81">
        <v>0</v>
      </c>
      <c r="N368" s="81">
        <v>0</v>
      </c>
      <c r="O368" s="81">
        <v>0</v>
      </c>
      <c r="P368" s="81">
        <v>0</v>
      </c>
      <c r="Q368" s="81">
        <v>0</v>
      </c>
      <c r="R368" s="81">
        <v>0</v>
      </c>
      <c r="S368" s="81">
        <v>0</v>
      </c>
      <c r="T368" s="81">
        <v>0</v>
      </c>
      <c r="U368" s="81">
        <v>0</v>
      </c>
      <c r="V368" s="81">
        <v>0</v>
      </c>
      <c r="W368" s="81">
        <v>0</v>
      </c>
      <c r="X368" s="81">
        <v>0</v>
      </c>
      <c r="Y368" s="81">
        <v>0</v>
      </c>
      <c r="Z368" s="81">
        <v>0</v>
      </c>
      <c r="AA368" s="81">
        <v>0</v>
      </c>
      <c r="AB368" s="81">
        <v>0</v>
      </c>
      <c r="AC368" s="81">
        <v>0</v>
      </c>
      <c r="AD368" s="81">
        <v>0</v>
      </c>
      <c r="AE368" s="81">
        <v>0</v>
      </c>
      <c r="AF368" s="81">
        <v>0</v>
      </c>
      <c r="AG368" s="81">
        <v>0</v>
      </c>
      <c r="AH368" s="81">
        <v>0</v>
      </c>
      <c r="AI368" s="81">
        <v>0</v>
      </c>
      <c r="AJ368" s="81">
        <v>0</v>
      </c>
      <c r="AK368" s="81">
        <v>0</v>
      </c>
      <c r="AL368" s="81">
        <v>0</v>
      </c>
      <c r="AM368" s="81">
        <v>0</v>
      </c>
      <c r="AN368" s="81">
        <v>0</v>
      </c>
      <c r="AO368" s="81">
        <v>0</v>
      </c>
      <c r="AP368" s="81">
        <v>0</v>
      </c>
      <c r="AQ368" s="81">
        <v>0</v>
      </c>
      <c r="AR368" s="81">
        <v>0</v>
      </c>
      <c r="AS368" s="81">
        <v>0.5</v>
      </c>
      <c r="AT368" s="81">
        <v>0</v>
      </c>
      <c r="AU368" s="81"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0</v>
      </c>
      <c r="BA368" s="81">
        <v>0</v>
      </c>
      <c r="BB368" s="81">
        <v>0</v>
      </c>
      <c r="BC368" s="81">
        <v>0</v>
      </c>
      <c r="BD368" s="81">
        <v>0</v>
      </c>
      <c r="BE368" s="81">
        <v>0</v>
      </c>
      <c r="BF368" s="81">
        <v>0</v>
      </c>
      <c r="BG368" s="81">
        <v>0</v>
      </c>
      <c r="BH368" s="81">
        <v>0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0</v>
      </c>
      <c r="BT368" s="81">
        <v>0</v>
      </c>
      <c r="BU368" s="81">
        <v>0</v>
      </c>
      <c r="BV368" s="81">
        <v>0</v>
      </c>
      <c r="BW368" s="81">
        <v>0</v>
      </c>
      <c r="BX368" s="81">
        <v>0</v>
      </c>
      <c r="BY368" s="81">
        <v>0</v>
      </c>
      <c r="BZ368" s="81">
        <v>0</v>
      </c>
      <c r="CA368" s="81">
        <v>0</v>
      </c>
      <c r="CB368" s="81">
        <v>0</v>
      </c>
      <c r="CC368" s="81">
        <v>0</v>
      </c>
      <c r="CD368" s="81">
        <v>1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0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</row>
    <row r="369" spans="1:127" x14ac:dyDescent="0.25">
      <c r="A369" s="58" t="s">
        <v>1329</v>
      </c>
      <c r="B369" s="58" t="s">
        <v>1330</v>
      </c>
      <c r="C369" s="58" t="s">
        <v>1331</v>
      </c>
      <c r="D369" s="58">
        <v>22739</v>
      </c>
      <c r="E369" s="59" t="str">
        <f>VLOOKUP(C369,Data_PulledFromUniProt!$B$2:$E$782,4,FALSE)</f>
        <v>MGAQGAQESIKAMWRVPGTTRRPVTGESPGMHRPEAMLLLLTLALLGGPTWAGKMYGPGGGKYFSTTEDYDHEITGLRVSVGLLLVKSVQVKLGDSWDVKLGALGGNTQEVTLQPGEYITKVFVAFQAFLRGMVMYTSKDRYFYFGKLDGQISSAYPSQEGQVLVGIYGQYQLLGIKSIGFEWNYPLEEPTTEPPVNLTYSANSPVGR</v>
      </c>
      <c r="F369" s="58">
        <v>7</v>
      </c>
      <c r="G369" s="81">
        <v>0</v>
      </c>
      <c r="H369" s="81">
        <v>0</v>
      </c>
      <c r="I369" s="81">
        <v>0</v>
      </c>
      <c r="J369" s="81">
        <v>0</v>
      </c>
      <c r="K369" s="81">
        <v>0</v>
      </c>
      <c r="L369" s="81">
        <v>0</v>
      </c>
      <c r="M369" s="81">
        <v>0</v>
      </c>
      <c r="N369" s="81">
        <v>0</v>
      </c>
      <c r="O369" s="81">
        <v>0</v>
      </c>
      <c r="P369" s="81">
        <v>0</v>
      </c>
      <c r="Q369" s="81">
        <v>0</v>
      </c>
      <c r="R369" s="81">
        <v>0</v>
      </c>
      <c r="S369" s="81">
        <v>0</v>
      </c>
      <c r="T369" s="81">
        <v>0</v>
      </c>
      <c r="U369" s="81">
        <v>0</v>
      </c>
      <c r="V369" s="81">
        <v>0</v>
      </c>
      <c r="W369" s="81">
        <v>0</v>
      </c>
      <c r="X369" s="81">
        <v>0</v>
      </c>
      <c r="Y369" s="81">
        <v>0</v>
      </c>
      <c r="Z369" s="81">
        <v>0</v>
      </c>
      <c r="AA369" s="81">
        <v>0</v>
      </c>
      <c r="AB369" s="81">
        <v>0</v>
      </c>
      <c r="AC369" s="81">
        <v>0</v>
      </c>
      <c r="AD369" s="81">
        <v>0</v>
      </c>
      <c r="AE369" s="81">
        <v>0</v>
      </c>
      <c r="AF369" s="81">
        <v>0</v>
      </c>
      <c r="AG369" s="81">
        <v>0</v>
      </c>
      <c r="AH369" s="81">
        <v>0</v>
      </c>
      <c r="AI369" s="81">
        <v>0</v>
      </c>
      <c r="AJ369" s="81">
        <v>0</v>
      </c>
      <c r="AK369" s="81">
        <v>0</v>
      </c>
      <c r="AL369" s="81">
        <v>2</v>
      </c>
      <c r="AM369" s="81">
        <v>0</v>
      </c>
      <c r="AN369" s="81">
        <v>0</v>
      </c>
      <c r="AO369" s="81">
        <v>0</v>
      </c>
      <c r="AP369" s="81">
        <v>0</v>
      </c>
      <c r="AQ369" s="81">
        <v>0</v>
      </c>
      <c r="AR369" s="81">
        <v>0</v>
      </c>
      <c r="AS369" s="81">
        <v>0</v>
      </c>
      <c r="AT369" s="81">
        <v>0</v>
      </c>
      <c r="AU369" s="81"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0</v>
      </c>
      <c r="BA369" s="81">
        <v>0</v>
      </c>
      <c r="BB369" s="81">
        <v>0</v>
      </c>
      <c r="BC369" s="81">
        <v>0</v>
      </c>
      <c r="BD369" s="81">
        <v>0</v>
      </c>
      <c r="BE369" s="81">
        <v>0</v>
      </c>
      <c r="BF369" s="81">
        <v>0</v>
      </c>
      <c r="BG369" s="81">
        <v>0</v>
      </c>
      <c r="BH369" s="81">
        <v>0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0</v>
      </c>
      <c r="BT369" s="81">
        <v>0</v>
      </c>
      <c r="BU369" s="81">
        <v>0</v>
      </c>
      <c r="BV369" s="81">
        <v>0</v>
      </c>
      <c r="BW369" s="81">
        <v>0</v>
      </c>
      <c r="BX369" s="81">
        <v>0</v>
      </c>
      <c r="BY369" s="81">
        <v>0</v>
      </c>
      <c r="BZ369" s="81">
        <v>0</v>
      </c>
      <c r="CA369" s="81"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0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0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</row>
    <row r="370" spans="1:127" x14ac:dyDescent="0.25">
      <c r="A370" s="58" t="s">
        <v>1332</v>
      </c>
      <c r="B370" s="58" t="s">
        <v>1333</v>
      </c>
      <c r="C370" s="58" t="s">
        <v>1334</v>
      </c>
      <c r="D370" s="59">
        <v>17400</v>
      </c>
      <c r="E370" s="59" t="str">
        <f>VLOOKUP(C370,Data_PulledFromUniProt!$B$2:$E$782,4,FALSE)</f>
        <v>MTRLCLPRPEAREDPIPVPPRGLGAGEGSGSPVRPPVSTWGPSWAQLLDSVLWLGALGLTIQAVFSTTGPALLLLLVSFLTFDLLHRPAGHTLPQRKLLTRGQSQGAGEGPGQQEALLLQMGTVSGQLSLQDALLLLLMGLGPLLRACGMPLTLLGLAFCLHPWA</v>
      </c>
      <c r="F370" s="58">
        <v>8.99</v>
      </c>
      <c r="G370" s="81">
        <v>0</v>
      </c>
      <c r="H370" s="81">
        <v>0</v>
      </c>
      <c r="I370" s="81">
        <v>0</v>
      </c>
      <c r="J370" s="81">
        <v>0</v>
      </c>
      <c r="K370" s="81">
        <v>0</v>
      </c>
      <c r="L370" s="81">
        <v>0</v>
      </c>
      <c r="M370" s="81">
        <v>0</v>
      </c>
      <c r="N370" s="81">
        <v>0</v>
      </c>
      <c r="O370" s="81">
        <v>0</v>
      </c>
      <c r="P370" s="81">
        <v>0</v>
      </c>
      <c r="Q370" s="81">
        <v>0</v>
      </c>
      <c r="R370" s="81">
        <v>0</v>
      </c>
      <c r="S370" s="81">
        <v>0</v>
      </c>
      <c r="T370" s="81">
        <v>0</v>
      </c>
      <c r="U370" s="81">
        <v>0</v>
      </c>
      <c r="V370" s="81">
        <v>0</v>
      </c>
      <c r="W370" s="81">
        <v>0</v>
      </c>
      <c r="X370" s="81">
        <v>0</v>
      </c>
      <c r="Y370" s="81">
        <v>0</v>
      </c>
      <c r="Z370" s="81">
        <v>0</v>
      </c>
      <c r="AA370" s="81">
        <v>0</v>
      </c>
      <c r="AB370" s="81">
        <v>0</v>
      </c>
      <c r="AC370" s="81">
        <v>0</v>
      </c>
      <c r="AD370" s="81">
        <v>0</v>
      </c>
      <c r="AE370" s="81">
        <v>0</v>
      </c>
      <c r="AF370" s="81">
        <v>0</v>
      </c>
      <c r="AG370" s="81">
        <v>0</v>
      </c>
      <c r="AH370" s="81">
        <v>0</v>
      </c>
      <c r="AI370" s="81">
        <v>0</v>
      </c>
      <c r="AJ370" s="81">
        <v>0</v>
      </c>
      <c r="AK370" s="81">
        <v>0</v>
      </c>
      <c r="AL370" s="81">
        <v>0</v>
      </c>
      <c r="AM370" s="81">
        <v>0</v>
      </c>
      <c r="AN370" s="81">
        <v>0</v>
      </c>
      <c r="AO370" s="81">
        <v>0</v>
      </c>
      <c r="AP370" s="81">
        <v>0</v>
      </c>
      <c r="AQ370" s="81">
        <v>0</v>
      </c>
      <c r="AR370" s="81">
        <v>0</v>
      </c>
      <c r="AS370" s="81">
        <v>0</v>
      </c>
      <c r="AT370" s="81">
        <v>0</v>
      </c>
      <c r="AU370" s="81"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0</v>
      </c>
      <c r="BA370" s="81">
        <v>0</v>
      </c>
      <c r="BB370" s="81">
        <v>0</v>
      </c>
      <c r="BC370" s="81">
        <v>0</v>
      </c>
      <c r="BD370" s="81">
        <v>0</v>
      </c>
      <c r="BE370" s="81">
        <v>0</v>
      </c>
      <c r="BF370" s="81">
        <v>0</v>
      </c>
      <c r="BG370" s="81">
        <v>0.5</v>
      </c>
      <c r="BH370" s="81">
        <v>0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0</v>
      </c>
      <c r="BY370" s="81">
        <v>0</v>
      </c>
      <c r="BZ370" s="81">
        <v>0</v>
      </c>
      <c r="CA370" s="81"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0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</row>
    <row r="371" spans="1:127" x14ac:dyDescent="0.25">
      <c r="A371" s="58" t="s">
        <v>1335</v>
      </c>
      <c r="B371" s="58" t="s">
        <v>1336</v>
      </c>
      <c r="C371" s="58" t="s">
        <v>1337</v>
      </c>
      <c r="D371" s="59">
        <v>105000</v>
      </c>
      <c r="E371" s="59" t="str">
        <f>VLOOKUP(C371,Data_PulledFromUniProt!$B$2:$E$782,4,FALSE)</f>
        <v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v>
      </c>
      <c r="F371" s="58">
        <v>5.09</v>
      </c>
      <c r="G371" s="81">
        <v>0</v>
      </c>
      <c r="H371" s="81">
        <v>0</v>
      </c>
      <c r="I371" s="81">
        <v>0</v>
      </c>
      <c r="J371" s="81">
        <v>0</v>
      </c>
      <c r="K371" s="81">
        <v>0</v>
      </c>
      <c r="L371" s="81">
        <v>0</v>
      </c>
      <c r="M371" s="81">
        <v>0</v>
      </c>
      <c r="N371" s="81">
        <v>0</v>
      </c>
      <c r="O371" s="81">
        <v>0</v>
      </c>
      <c r="P371" s="81">
        <v>0</v>
      </c>
      <c r="Q371" s="81">
        <v>0</v>
      </c>
      <c r="R371" s="81">
        <v>0</v>
      </c>
      <c r="S371" s="81">
        <v>0</v>
      </c>
      <c r="T371" s="81">
        <v>0</v>
      </c>
      <c r="U371" s="81">
        <v>0</v>
      </c>
      <c r="V371" s="81">
        <v>0</v>
      </c>
      <c r="W371" s="81">
        <v>0</v>
      </c>
      <c r="X371" s="81">
        <v>0</v>
      </c>
      <c r="Y371" s="81">
        <v>0</v>
      </c>
      <c r="Z371" s="81">
        <v>0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0</v>
      </c>
      <c r="AG371" s="81">
        <v>0</v>
      </c>
      <c r="AH371" s="81">
        <v>0</v>
      </c>
      <c r="AI371" s="81">
        <v>0</v>
      </c>
      <c r="AJ371" s="81">
        <v>0</v>
      </c>
      <c r="AK371" s="81">
        <v>0</v>
      </c>
      <c r="AL371" s="81">
        <v>0</v>
      </c>
      <c r="AM371" s="81">
        <v>0</v>
      </c>
      <c r="AN371" s="81">
        <v>0</v>
      </c>
      <c r="AO371" s="81">
        <v>0</v>
      </c>
      <c r="AP371" s="81">
        <v>0</v>
      </c>
      <c r="AQ371" s="81">
        <v>0</v>
      </c>
      <c r="AR371" s="81">
        <v>0</v>
      </c>
      <c r="AS371" s="81">
        <v>0</v>
      </c>
      <c r="AT371" s="81">
        <v>0</v>
      </c>
      <c r="AU371" s="81"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0</v>
      </c>
      <c r="BA371" s="81">
        <v>0</v>
      </c>
      <c r="BB371" s="81">
        <v>0</v>
      </c>
      <c r="BC371" s="81">
        <v>0</v>
      </c>
      <c r="BD371" s="81">
        <v>0</v>
      </c>
      <c r="BE371" s="81">
        <v>0</v>
      </c>
      <c r="BF371" s="81">
        <v>0</v>
      </c>
      <c r="BG371" s="81">
        <v>0.5</v>
      </c>
      <c r="BH371" s="81">
        <v>0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0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0</v>
      </c>
      <c r="BY371" s="81">
        <v>0</v>
      </c>
      <c r="BZ371" s="81">
        <v>0</v>
      </c>
      <c r="CA371" s="81"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0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0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</row>
    <row r="372" spans="1:127" x14ac:dyDescent="0.25">
      <c r="A372" s="58" t="s">
        <v>1338</v>
      </c>
      <c r="B372" s="58" t="s">
        <v>1339</v>
      </c>
      <c r="C372" s="58" t="s">
        <v>1340</v>
      </c>
      <c r="D372" s="59">
        <v>211000</v>
      </c>
      <c r="E372" s="59" t="str">
        <f>VLOOKUP(C372,Data_PulledFromUniProt!$B$2:$E$782,4,FALSE)</f>
        <v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v>
      </c>
      <c r="F372" s="58">
        <v>6.39</v>
      </c>
      <c r="G372" s="81">
        <v>0</v>
      </c>
      <c r="H372" s="81">
        <v>7</v>
      </c>
      <c r="I372" s="81">
        <v>0</v>
      </c>
      <c r="J372" s="81">
        <v>0</v>
      </c>
      <c r="K372" s="81">
        <v>0</v>
      </c>
      <c r="L372" s="81">
        <v>0</v>
      </c>
      <c r="M372" s="81">
        <v>0</v>
      </c>
      <c r="N372" s="81">
        <v>0</v>
      </c>
      <c r="O372" s="81">
        <v>0</v>
      </c>
      <c r="P372" s="81">
        <v>0</v>
      </c>
      <c r="Q372" s="81">
        <v>0</v>
      </c>
      <c r="R372" s="81">
        <v>0</v>
      </c>
      <c r="S372" s="81">
        <v>0</v>
      </c>
      <c r="T372" s="81">
        <v>0</v>
      </c>
      <c r="U372" s="81">
        <v>0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1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1">
        <v>0</v>
      </c>
      <c r="AJ372" s="81">
        <v>0</v>
      </c>
      <c r="AK372" s="81">
        <v>0</v>
      </c>
      <c r="AL372" s="81">
        <v>0</v>
      </c>
      <c r="AM372" s="81">
        <v>0</v>
      </c>
      <c r="AN372" s="81">
        <v>0</v>
      </c>
      <c r="AO372" s="81">
        <v>0</v>
      </c>
      <c r="AP372" s="81">
        <v>0</v>
      </c>
      <c r="AQ372" s="81">
        <v>0</v>
      </c>
      <c r="AR372" s="81">
        <v>0</v>
      </c>
      <c r="AS372" s="81">
        <v>0</v>
      </c>
      <c r="AT372" s="81">
        <v>0</v>
      </c>
      <c r="AU372" s="81"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0</v>
      </c>
      <c r="BA372" s="81">
        <v>0</v>
      </c>
      <c r="BB372" s="81">
        <v>0</v>
      </c>
      <c r="BC372" s="81">
        <v>0</v>
      </c>
      <c r="BD372" s="81">
        <v>0</v>
      </c>
      <c r="BE372" s="81">
        <v>0</v>
      </c>
      <c r="BF372" s="81">
        <v>0</v>
      </c>
      <c r="BG372" s="81">
        <v>5</v>
      </c>
      <c r="BH372" s="81">
        <v>0</v>
      </c>
      <c r="BI372" s="81">
        <v>0</v>
      </c>
      <c r="BJ372" s="81">
        <v>0</v>
      </c>
      <c r="BK372" s="81">
        <v>0</v>
      </c>
      <c r="BL372" s="81">
        <v>0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0</v>
      </c>
      <c r="BY372" s="81">
        <v>0</v>
      </c>
      <c r="BZ372" s="81">
        <v>0</v>
      </c>
      <c r="CA372" s="81">
        <v>0</v>
      </c>
      <c r="CB372" s="81">
        <v>0</v>
      </c>
      <c r="CC372" s="81">
        <v>0</v>
      </c>
      <c r="CD372" s="81">
        <v>0</v>
      </c>
      <c r="CE372" s="81">
        <v>0</v>
      </c>
      <c r="CF372" s="81">
        <v>0</v>
      </c>
      <c r="CG372" s="81">
        <v>0</v>
      </c>
      <c r="CH372" s="81">
        <v>0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0</v>
      </c>
      <c r="CW372" s="81">
        <v>0</v>
      </c>
      <c r="CX372" s="81">
        <v>0</v>
      </c>
      <c r="CY372" s="81">
        <v>0</v>
      </c>
      <c r="CZ372" s="81">
        <v>0</v>
      </c>
      <c r="DA372" s="81">
        <v>0</v>
      </c>
      <c r="DB372" s="81">
        <v>0</v>
      </c>
      <c r="DC372" s="81">
        <v>0</v>
      </c>
      <c r="DD372" s="81">
        <v>0</v>
      </c>
      <c r="DE372" s="81">
        <v>0</v>
      </c>
      <c r="DF372" s="81">
        <v>0</v>
      </c>
      <c r="DG372" s="81">
        <v>0</v>
      </c>
      <c r="DH372" s="81">
        <v>0</v>
      </c>
      <c r="DI372" s="81">
        <v>0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0</v>
      </c>
      <c r="DP372" s="81">
        <v>0</v>
      </c>
      <c r="DQ372" s="81">
        <v>0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</row>
    <row r="373" spans="1:127" x14ac:dyDescent="0.25">
      <c r="A373" s="58" t="s">
        <v>1341</v>
      </c>
      <c r="B373" s="58" t="s">
        <v>1342</v>
      </c>
      <c r="C373" s="58" t="s">
        <v>1343</v>
      </c>
      <c r="D373" s="59">
        <v>811000</v>
      </c>
      <c r="E373" s="59" t="str">
        <f>VLOOKUP(C373,Data_PulledFromUniProt!$B$2:$E$782,4,FALSE)</f>
        <v>MIKTSKYGLGFKWAPEFRWLLPDAAEELASPMKSDEGGLCPSTGQAMESVGFVYDNHVKIDCRCILGQEWHVQSNLIRDIFVHEDLHVVEVLTKTAVKSGTAILIKSPLHSLGGFPKGYVMGLFRSYKTKRYVVHHLSMTTSTTNFGEDFLGWIVPFGFMPSYVHKWFQFCRLYIEESDLIISNFKFDDYDFSVEDAYAEVHAEPKGKYSQKAYALLRQYRGIKPVLFVDQYGCDYSGKLADCLQAYGHYSLQDMRQKQSVWLANCDFDIVVAWHVVRDSRFVMRLQTIATICGIKYVAQPTEDVVDGDVVIREPVHLLSADAIVLKLPSLMKVMTHMDDFSIKSIYNVDLCDCGFVMQYGYVDCFNDNCDFYGWVSGNMMDGFSCPLCCTVYDSSEVKAQSSGVIPENPVLFTNSTDTVNHDSFNLYGYSVTPFGSCIYWSPRPGLWIPIIKSSVKSYDDLVYSGVVGCKSIVKETALITHALYLDYVQCKCGNLEQNHILGVNNSWCRQLLLNRGDYNMLLKNIDLFVKRRADFACKFAVCGDGFVPFLLDGLIPRSYYLIQSGIFFTSLMSQFSQEVSDMCLKMCILFMDRVSVATFYIEHYVNRLVTQFKLLGTTLVNKMVNWFNTMLDASAPATGWLLYQLLNGLFVVSQANFNFVALIPDYAKILVNKFYTFFKLLLECVTVDVLKDMPVLKTINGLVCIVGNKFYNVSTGLIPGFVLPCNAQEQQIYFFEGVAESVIVEDDVIENVKSSLSSYEYCQPPKSVEKICIIDNMYMGKCGDKFFPIVMNDKNICLLDQAWRFPCAGRKVNFNEKPVVMEIPSLMTVKVMFDLDSTFDDILGKVCSEFEVEKGVTVDDFVAVVCDAIENALNSCKEHPVVGYQVRAFLNKLNENVVYLFDEAGDEAMASRMYCTFAIEDVEDVISSEAVEDTIDGVVEDTINDDEDVVTGDNDDEDVVTGDNDDEDVVTGDNDDEDVVTGDNDDEDVVTGDNDDEDVVTGDNDDEDVVTGDNDDEDVVTGDNDDEDVVTGDNDDEDVVTGDNDDEDVVTGDNDDEDVVTGDNDDEDVVTGDNDDEDVVTGDNNDEEIVTGDNDDQIVVTGDDVDDIESIYDFDTYKALLVFNDVYNDALFVSYGSSVETETYFKVNGLWSPTITHTNCWLRSVLLVMQKLPFKFKDLAIENMWLSYKVGYNQSFVDYLLTTIPKAIVLPQGGFVADFAYWFLNQFDINAYANWCCLKCGFSFDLNGLDALFFYGDIVSHVCKCGHNMTLIAADLPCTLHFSLFDDNFCAFCTPKKIFIAACAVDVNVCHSVAVIGDEQIDGKFVTKFSGDKFDFIVGYGMSFSMSSFELP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F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H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TMFDVYVDTFMSHFDVDRKSFNNFVNIAHASLREGVQLEKVLDTFVGCVRKCCSIDSDVETRFITKSMISAVAAGLEFTDENYNNLVPTYLKSDNIVAADLGVLIQNGAKHVQGNVAKAANISCIWFIDAFNQLTADLQHKLKKACVKTGLKLKLTFNKQEASVPILTTPFSLKGGVVLSNLLYILFFVSLICFILLWALLPTYSVYKSDIHLPAYASFKVIDNGVVRDISVNDLCFANKFFQFDQWYESTFGSVYYHNSMDCPIVVAVMDEDIGSTMFNVPTKVLRHGFHVLHFLTYAFASDSVQCYTPHIQISYNDFYASGCVLSSLCTMFKRGDGTPHPYCYSDGVMKNASLYTSLVPHTRYSLANSNGFIRFPDVISEGIVRIVRTRSMTYCRVGACEYAEEGICFNFNSSWVLNNDYYRSMPGTFCGRDLFDLFYQFFSSLIRPIDFFSLTASSIFGAILAIVVVLVFYYLIKLKRAFGDYTSVVVINVVVWCINFLMLFVFQVYPICACVYACFYFYVTLYFPSEISVIMHLQWIVMYGAIMPFWFCVTYVAMVIANHVLWLFSYCRKIGVNVCSDSTFEETSLTTFMITKDSYCRLKNSVSDVAYNRYLSLYNKYRYYSGKMDTAAYREAACSQLAKAMETFNHNNGNDVLYQPPTASVSTSFLQSGIVKMVSPTSKIEPCIVSVTYGSMTLNGLWLDDKVYCPRHVICSSSNMNEPDYSALLCRVTLGDFTIMSGRMSLTVVSYQMQGCQLVLTVSLQNPYTPKYTFGNVKPGETFTVLAAYNGRPQGAFHVTMRSSYTIKGSFLCGSCGSVGYVLTGDSVKFVYMHQLELSTGCHTGTDFTGNFYGPYRDAQVVQLPVKDYVQTVNVIAWLYAAILNNCAWFVQNDVCSTEDFNVWAMANGFSQVKADLVLDALASMTGVSIETLLAAIKRLYMGFQGRQILGSCTFEDELAPSDVYQQLAGVKLQSKTKRFIKETIYWILISTFLFSCIISAFVKWTIFMYINTHMIGVTLCVLCFVSFMMLLVKHKHFYLTMYIIPVLCTLFYVNYLVVYKEGFRGFTYVWLSYFVPAVNFTYVYEVFYGCILCVFAIFITMHSINHDIFSLMFLVGRIVTLISMWYFGSNLEEDVLLFITAFLGTYTWTTILSLAIAKIVANWLSVNIFYFTDVPYIKLILLSYLFIGYILSCYWGFFSLLNSVFRMPMGVYNYKISVQELRYMNANGLRPPRNSFEAILLNLKLLGIGGVPVIEVSQIQSKLTDVKCANVVLLNCLQHLHVASNSKLWQYCSVLHNEILSTSDLSVAFDKLAQLLIVLFANPAAVDTKCLASIDEVSDDYVQDSTVLQALQSEFVNMASFVEYEVAKKNLADAKNSGSVNQQQIKQLEKACNIAKSVYERDKAVARKLERMADLALTNMYKEARINDKKSKVVSALQTMLFSMVRKLDNQALNSILDNAVKGCVPLSAIPALAANTLTIVIPDKQVFDKVVDNVYVTYAGSVWHIQTVQDADGINKQLTDISVDSNWPLVIIANRYNEVANAVMQNNELMPHKLKIQVVNSGSDMNCNIPTQCYYNNGSSGRIVYAVLSDVDGLKYTKIMKDDGNCVVLELDPPCKFSIQDVKGLKIKYLYFIKGCNTLARGWVVGTLSSTIRLQAGVATEYAANSSILSLCAFSVDPKKTYLDYIQQGGVPIINCVKMLCDHAGTGMAITIKPEATINQDSYGGASVCIYCRARVEHPDVDGICKLRGKFVQVPLGIKDPILYVLTHDVCQVCGFWRDGSCSCVGSSVAVQSKDLNFLNRVRGTSVNARLVPCASGLSTDVQLRAFDICNTNRAGIGLYYKVNCCRFQRIDDDGNKLDKFFVVKRTNLEVYNKEKTYYELTKSCGVVAEHDFFTFDIDGSRVPHIVRRNLSKYTMLDLCYALRHFDRNDCSILCEILCEYADCKESYFSKKDWYDFVENPDIINIYKKLGPIFNRALLNTVIFADTLVEVGLVGVLTLDNQDLYGQWYDFGDFIQTAPGFGVAVADSYYSYMMPMLTMCHVLDCELFVNDSYRQFDLVQYDFTDYKLELFNKYFKYWGMKYHPNTVDCDNDRCIIHCANFNILFSMVLPNTCFGPLVRQIFVDGVPFVVSIGYHYKELGVVMNLDVDTHRYRLSLKDLLLYAADPAMHVASASALLDLRTCCFSVAAITSGIKFQTVKPGNFNQDFYEFVKSKGLFKEGSTVDLKHFFFTQDGNAAITDYNYYKYNLPTMVDIKQLLFVLEVVYKYFEIYDGGCIPASQVIVNNYDKSAGYPFNKFGKARLYYEALSFEEQNEIYAYTKRNVLPTLTQMNLKYAISAKNRARTVAGVSILSTMTGRMFHQKCLKSIAATRGVPVVIGTTKFYGGWDDMLRHLIKDVDNPVLMGWDYPKCDRAMPNILRIVSSLVLARKHEFCCSHGDRFYRLANECAQVLSEIVMCGGCYYVKPGGTSSGDATTAFANSVFNICQAVTANVCSLMACNGHKIEDLSIRNLQKRLYSNVYRTDYVDYTFVNEYYEFLCKHFSMMILSDDGVVCYNSDYASKGYIANISVFQQVLYYQNNVFMSESKCWVENDITNGPHEFCSQHTMLVKIDGDYVYLPYPDPSRILGAGCFVDDLLKTDSVLLIERFVSLAIDAYPLVHHENEEYQKVFRVYLEYIKKLYNDLGTQILDSYSVILSTCDGLKFTEESFYKNMYLKSAVMQSVGACVVCSSQTSLRCGSCIRKPLLCCKCCYDHVMATNHKYVLSVSPYVCNAPNCDVSDVTKLYLGGMSYYCENHKPHYSFKLVMNGMVFGLYKQSCTGSPYIDDFNKIASCKWTEVDDYVLANECIERLKLFAAETQKATEEAFKQSYASATIQEIVSDREVILCWETGKVKPPLNKNYVFTGYHFTSTGKTVLGEYVFDKSELTNGVYYRATTTYKLSIGDVFVLTSHSVASLSAPTLVPQENYASIRFSSVYSVPLVFQNNVANYQHIGMKRYCTVQGPPGTGKSHLAIGLAVYYYTARVVYTAASHAAVDALCEKAYKFLNINDCTRIIPAKVRVDCYDKFKINDTTCKYVFTTINALPELVTDIVVVDEVSMLTNYELSVINARIKAKHYVYIGDPAQLPAPRVLLSKGSLEPRHFNSITKIMCCLGPDIFLGNCYRCPKEIVETVSALVYDNKLKAKNDNSSLCFKVYFKGQTTHESSSAVNIQQIYLISKFLKANPVWNSAVFISPYNSQNYVAKRVLGVQTQTVDSAQGSEYDYVIYSQTAETAHSVNVNRFNVAITRAKKGIFCVMSNMQLFESLNFITLPLDKIQNQTLPRLHCTTNLFKDCSKSCLGYHPAHAPSFLAVDDKYKVNENLAVNLNICEPVLTYSRLISLMGFKLDLTLDGYSKLFITKDEAIKRVRGWVGFDVEGAHATRENIGTNFPLQIGFSTGVDFVVEATGLFAERDCYTFKKTVAKAPPGEKFKHLIPLMSKGQKWDIVRIRIVQMLSDYLLDLSDSVVFITWSASFELTCLRYFAKLGRELNCNVCSNRATCYNSRTGYYGCWRHSYTCDYVYNPLIVDIQQWGYTGSLTSNHDIICNVHKGAHVASADAIMTRCLAIYDCFCKSVNWNLEYPIISNEVSINTSCRLLQRVMLKAAMLCNRYNLCYDIGNPKGLACVKDYEFKFYDAFPVAKSVKQLFYVYDVHKDNFKDGLCMFWNCNVDKYPSNSIVCRFDTRVLNKLNLPGCNGGSLYVNKHAFHTNPFTRTVFENLKPMPFFYYSDTPCVYVDGLESKQVDYVPLRSATCITRCNLGGAVCSKHAEEYCNYLESYNIVTTAGFTFWVYKNFDFYNLWNTFTTLQSLENVIYNLVNVGHYDGRTGELPCAIMNDKVVVKINNVDTVIFKNNTSFPTNIAVELFTKRSIRHHPELKILRNLNIDICWKHVLWDYVKDSLFCSSTYGVCKYTDLKFIENLNILFDGRDTGALEAFRKARNGVFISTEKLSRLSMIKGPQRADLNGVIVDKVGELKVEFWFAMRKDGDDVIFSRTDSLCSSHYWSPQGNLGGNCAGNVIGNDALTRFTIFTQSRVLSSFEPRSDLERDFIDMDDNLFIAKYGLEDYAFDHIVYGSFNHKVIGGLHLLIGLFRRKKKSNLLIQEFLQYDSSIHSYFITDQECGSSKSVCTVIDLLLDDFVSIVKSLNLSCVSKVVNINVDFKDFQFMLWCNDNKIMTFYPKMQATNDWKPGYSMPVLYKYLNVPLERVSLWNYGKPINLPTGCMMNVAKYTQLCQYLNTTTLAVPVNMRVLHLGAGSDKEVAPGSAVLRQWLPSGSILVDNDLNPFVSDSLVTYFGDCMTLPFDCHWDLIISDMYDPLTKNIGDYNVSKDGFFTYICHLIRDKLSLGGSVAIKITEFSWNADLYKLMSCFAFWTVFCTNVNASSSEGFLIGINYLGKSSFEIDGNVMHANYLFWRNSTTWNGGAYSLFDMTKFSLKLAGTAVVNLRPDQLNDLVYSLIERGKLLVRDTRKEIFVGDSLVNTC</v>
      </c>
      <c r="F373" s="58">
        <v>6.02</v>
      </c>
      <c r="G373" s="81">
        <v>0</v>
      </c>
      <c r="H373" s="81">
        <v>0</v>
      </c>
      <c r="I373" s="81">
        <v>0</v>
      </c>
      <c r="J373" s="81">
        <v>0</v>
      </c>
      <c r="K373" s="81">
        <v>0</v>
      </c>
      <c r="L373" s="81">
        <v>0</v>
      </c>
      <c r="M373" s="81">
        <v>0</v>
      </c>
      <c r="N373" s="81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0</v>
      </c>
      <c r="T373" s="81">
        <v>0</v>
      </c>
      <c r="U373" s="81">
        <v>0</v>
      </c>
      <c r="V373" s="81">
        <v>0</v>
      </c>
      <c r="W373" s="81">
        <v>0</v>
      </c>
      <c r="X373" s="81">
        <v>0</v>
      </c>
      <c r="Y373" s="81">
        <v>0</v>
      </c>
      <c r="Z373" s="81">
        <v>0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0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0</v>
      </c>
      <c r="AP373" s="81">
        <v>0</v>
      </c>
      <c r="AQ373" s="81">
        <v>0</v>
      </c>
      <c r="AR373" s="81">
        <v>0</v>
      </c>
      <c r="AS373" s="81">
        <v>0</v>
      </c>
      <c r="AT373" s="81">
        <v>0</v>
      </c>
      <c r="AU373" s="81"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v>0</v>
      </c>
      <c r="BF373" s="81">
        <v>0</v>
      </c>
      <c r="BG373" s="81">
        <v>0</v>
      </c>
      <c r="BH373" s="81">
        <v>0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1</v>
      </c>
      <c r="BT373" s="81">
        <v>0</v>
      </c>
      <c r="BU373" s="81">
        <v>0</v>
      </c>
      <c r="BV373" s="81">
        <v>0</v>
      </c>
      <c r="BW373" s="81">
        <v>0</v>
      </c>
      <c r="BX373" s="81">
        <v>0</v>
      </c>
      <c r="BY373" s="81">
        <v>0</v>
      </c>
      <c r="BZ373" s="81">
        <v>0</v>
      </c>
      <c r="CA373" s="81">
        <v>0</v>
      </c>
      <c r="CB373" s="81">
        <v>0</v>
      </c>
      <c r="CC373" s="81">
        <v>0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1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0</v>
      </c>
      <c r="DH373" s="81">
        <v>0</v>
      </c>
      <c r="DI373" s="81">
        <v>0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</row>
    <row r="374" spans="1:127" x14ac:dyDescent="0.25">
      <c r="A374" s="58" t="s">
        <v>1344</v>
      </c>
      <c r="B374" s="58" t="s">
        <v>1345</v>
      </c>
      <c r="C374" s="58" t="s">
        <v>1346</v>
      </c>
      <c r="D374" s="59">
        <v>27000</v>
      </c>
      <c r="E374" s="59" t="str">
        <f>VLOOKUP(C374,Data_PulledFromUniProt!$B$2:$E$782,4,FALSE)</f>
        <v>MLWRQLIYWQLLALFFLPFCLCQDEYMESPQTGGLPPDCSKCCHGDYSFRGYQGPPGPPGPPGIPGNHGNNGNNGATGHEGAKGEKGDKGDLGPRGERGQHGPKGEKGYPGIPPELQIAFMASLATHFSNQNSGIIFSSVETNIGNFFDVMTGRFGAPVSGVYFFTFSMMKHEDVEEVYVYLMHNGNTVFSMYSYEMKGKSDTSSNHAVLKLAKGDEVWLRMGNGALHGDHQRFSTFAGFLLFETK</v>
      </c>
      <c r="F374" s="58">
        <v>6.39</v>
      </c>
      <c r="G374" s="81">
        <v>0</v>
      </c>
      <c r="H374" s="81">
        <v>0</v>
      </c>
      <c r="I374" s="81">
        <v>0</v>
      </c>
      <c r="J374" s="81">
        <v>0</v>
      </c>
      <c r="K374" s="81">
        <v>0</v>
      </c>
      <c r="L374" s="81">
        <v>0</v>
      </c>
      <c r="M374" s="81">
        <v>0</v>
      </c>
      <c r="N374" s="81">
        <v>0</v>
      </c>
      <c r="O374" s="81">
        <v>0</v>
      </c>
      <c r="P374" s="81">
        <v>0</v>
      </c>
      <c r="Q374" s="81">
        <v>0</v>
      </c>
      <c r="R374" s="81">
        <v>0</v>
      </c>
      <c r="S374" s="81">
        <v>0</v>
      </c>
      <c r="T374" s="81">
        <v>0</v>
      </c>
      <c r="U374" s="81">
        <v>0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1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1">
        <v>0</v>
      </c>
      <c r="AJ374" s="81">
        <v>0</v>
      </c>
      <c r="AK374" s="81">
        <v>0</v>
      </c>
      <c r="AL374" s="81">
        <v>0</v>
      </c>
      <c r="AM374" s="81">
        <v>0</v>
      </c>
      <c r="AN374" s="81">
        <v>0</v>
      </c>
      <c r="AO374" s="81">
        <v>0</v>
      </c>
      <c r="AP374" s="81">
        <v>0</v>
      </c>
      <c r="AQ374" s="81">
        <v>0</v>
      </c>
      <c r="AR374" s="81">
        <v>0</v>
      </c>
      <c r="AS374" s="81">
        <v>0</v>
      </c>
      <c r="AT374" s="81">
        <v>0</v>
      </c>
      <c r="AU374" s="81">
        <v>0</v>
      </c>
      <c r="AV374" s="81">
        <v>0</v>
      </c>
      <c r="AW374" s="81">
        <v>0</v>
      </c>
      <c r="AX374" s="81">
        <v>0</v>
      </c>
      <c r="AY374" s="81">
        <v>0</v>
      </c>
      <c r="AZ374" s="81">
        <v>0</v>
      </c>
      <c r="BA374" s="81">
        <v>0</v>
      </c>
      <c r="BB374" s="81">
        <v>0</v>
      </c>
      <c r="BC374" s="81">
        <v>0</v>
      </c>
      <c r="BD374" s="81">
        <v>0</v>
      </c>
      <c r="BE374" s="81">
        <v>0</v>
      </c>
      <c r="BF374" s="81">
        <v>0</v>
      </c>
      <c r="BG374" s="81">
        <v>0</v>
      </c>
      <c r="BH374" s="81">
        <v>0</v>
      </c>
      <c r="BI374" s="81">
        <v>0</v>
      </c>
      <c r="BJ374" s="81">
        <v>0</v>
      </c>
      <c r="BK374" s="81">
        <v>0</v>
      </c>
      <c r="BL374" s="81">
        <v>0</v>
      </c>
      <c r="BM374" s="81">
        <v>0</v>
      </c>
      <c r="BN374" s="81">
        <v>0</v>
      </c>
      <c r="BO374" s="81">
        <v>0</v>
      </c>
      <c r="BP374" s="81">
        <v>0</v>
      </c>
      <c r="BQ374" s="81">
        <v>0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0</v>
      </c>
      <c r="BY374" s="81">
        <v>0</v>
      </c>
      <c r="BZ374" s="81">
        <v>0</v>
      </c>
      <c r="CA374" s="81">
        <v>0</v>
      </c>
      <c r="CB374" s="81">
        <v>0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1</v>
      </c>
      <c r="CP374" s="81">
        <v>0</v>
      </c>
      <c r="CQ374" s="81">
        <v>0</v>
      </c>
      <c r="CR374" s="81">
        <v>0</v>
      </c>
      <c r="CS374" s="81">
        <v>0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0</v>
      </c>
      <c r="DG374" s="81">
        <v>0</v>
      </c>
      <c r="DH374" s="81">
        <v>0</v>
      </c>
      <c r="DI374" s="81">
        <v>0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</row>
    <row r="375" spans="1:127" x14ac:dyDescent="0.25">
      <c r="A375" s="58" t="s">
        <v>1347</v>
      </c>
      <c r="B375" s="58" t="s">
        <v>1348</v>
      </c>
      <c r="C375" s="58" t="s">
        <v>1349</v>
      </c>
      <c r="D375" s="59">
        <v>36300</v>
      </c>
      <c r="E375" s="59" t="str">
        <f>VLOOKUP(C375,Data_PulledFromUniProt!$B$2:$E$782,4,FALSE)</f>
        <v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v>
      </c>
      <c r="F375" s="58">
        <v>9.4700000000000006</v>
      </c>
      <c r="G375" s="81">
        <v>0</v>
      </c>
      <c r="H375" s="81">
        <v>0</v>
      </c>
      <c r="I375" s="81">
        <v>0</v>
      </c>
      <c r="J375" s="81">
        <v>0</v>
      </c>
      <c r="K375" s="81">
        <v>0</v>
      </c>
      <c r="L375" s="81">
        <v>0</v>
      </c>
      <c r="M375" s="81">
        <v>0</v>
      </c>
      <c r="N375" s="81">
        <v>0</v>
      </c>
      <c r="O375" s="81">
        <v>0</v>
      </c>
      <c r="P375" s="81">
        <v>0</v>
      </c>
      <c r="Q375" s="81">
        <v>0</v>
      </c>
      <c r="R375" s="81">
        <v>0</v>
      </c>
      <c r="S375" s="81">
        <v>0</v>
      </c>
      <c r="T375" s="81">
        <v>0</v>
      </c>
      <c r="U375" s="81">
        <v>0</v>
      </c>
      <c r="V375" s="81">
        <v>0</v>
      </c>
      <c r="W375" s="81">
        <v>0</v>
      </c>
      <c r="X375" s="81">
        <v>0</v>
      </c>
      <c r="Y375" s="81">
        <v>0</v>
      </c>
      <c r="Z375" s="81">
        <v>0</v>
      </c>
      <c r="AA375" s="81">
        <v>0</v>
      </c>
      <c r="AB375" s="81">
        <v>0</v>
      </c>
      <c r="AC375" s="81">
        <v>0</v>
      </c>
      <c r="AD375" s="81">
        <v>0</v>
      </c>
      <c r="AE375" s="81">
        <v>0</v>
      </c>
      <c r="AF375" s="81">
        <v>0</v>
      </c>
      <c r="AG375" s="81">
        <v>0</v>
      </c>
      <c r="AH375" s="81">
        <v>0</v>
      </c>
      <c r="AI375" s="81">
        <v>0</v>
      </c>
      <c r="AJ375" s="81">
        <v>0</v>
      </c>
      <c r="AK375" s="81">
        <v>0</v>
      </c>
      <c r="AL375" s="81">
        <v>0</v>
      </c>
      <c r="AM375" s="81">
        <v>0</v>
      </c>
      <c r="AN375" s="81">
        <v>0</v>
      </c>
      <c r="AO375" s="81">
        <v>0</v>
      </c>
      <c r="AP375" s="81">
        <v>0</v>
      </c>
      <c r="AQ375" s="81">
        <v>0</v>
      </c>
      <c r="AR375" s="81">
        <v>0</v>
      </c>
      <c r="AS375" s="81">
        <v>0</v>
      </c>
      <c r="AT375" s="81">
        <v>0</v>
      </c>
      <c r="AU375" s="81"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0</v>
      </c>
      <c r="BA375" s="81">
        <v>0</v>
      </c>
      <c r="BB375" s="81">
        <v>0</v>
      </c>
      <c r="BC375" s="81">
        <v>0</v>
      </c>
      <c r="BD375" s="81">
        <v>0</v>
      </c>
      <c r="BE375" s="81">
        <v>0</v>
      </c>
      <c r="BF375" s="81">
        <v>0</v>
      </c>
      <c r="BG375" s="81">
        <v>0</v>
      </c>
      <c r="BH375" s="81">
        <v>0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0</v>
      </c>
      <c r="BT375" s="81">
        <v>0</v>
      </c>
      <c r="BU375" s="81">
        <v>0</v>
      </c>
      <c r="BV375" s="81">
        <v>0</v>
      </c>
      <c r="BW375" s="81">
        <v>0</v>
      </c>
      <c r="BX375" s="81">
        <v>0</v>
      </c>
      <c r="BY375" s="81">
        <v>0</v>
      </c>
      <c r="BZ375" s="81">
        <v>0</v>
      </c>
      <c r="CA375" s="81">
        <v>0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1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</v>
      </c>
      <c r="DG375" s="81">
        <v>0</v>
      </c>
      <c r="DH375" s="81">
        <v>0</v>
      </c>
      <c r="DI375" s="81">
        <v>0</v>
      </c>
      <c r="DJ375" s="81">
        <v>0</v>
      </c>
      <c r="DK375" s="81">
        <v>0</v>
      </c>
      <c r="DL375" s="81">
        <v>0</v>
      </c>
      <c r="DM375" s="81">
        <v>0</v>
      </c>
      <c r="DN375" s="81">
        <v>0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</row>
    <row r="376" spans="1:127" x14ac:dyDescent="0.25">
      <c r="A376" s="58" t="s">
        <v>1350</v>
      </c>
      <c r="B376" s="58" t="s">
        <v>1351</v>
      </c>
      <c r="C376" s="58" t="s">
        <v>1352</v>
      </c>
      <c r="D376" s="59">
        <v>21800</v>
      </c>
      <c r="E376" s="59" t="str">
        <f>VLOOKUP(C376,Data_PulledFromUniProt!$B$2:$E$782,4,FALSE)</f>
        <v>MAAIRKKLVIVGDGACGKTCLLIVFSKDQFPEVYVPTVFENYVADIEVDGKQVELALWDTAGQEDYDRLRPLSYPDTDVILMCFSIDSPDSLENIPEKWTPEVKHFCPNVPIILVGNKKDLRNDEHTRRELAKMKQEPVKPEEGRDMANRIGAFGYMECSAKTKDGVREVFEMATRAALQARRGKKKSGCLVL</v>
      </c>
      <c r="F376" s="58">
        <v>6.06</v>
      </c>
      <c r="G376" s="81">
        <v>0</v>
      </c>
      <c r="H376" s="81">
        <v>0</v>
      </c>
      <c r="I376" s="81">
        <v>0</v>
      </c>
      <c r="J376" s="81">
        <v>0</v>
      </c>
      <c r="K376" s="81">
        <v>0</v>
      </c>
      <c r="L376" s="81">
        <v>0</v>
      </c>
      <c r="M376" s="81">
        <v>0</v>
      </c>
      <c r="N376" s="81">
        <v>0</v>
      </c>
      <c r="O376" s="81">
        <v>0</v>
      </c>
      <c r="P376" s="81">
        <v>0</v>
      </c>
      <c r="Q376" s="81">
        <v>0</v>
      </c>
      <c r="R376" s="81">
        <v>0</v>
      </c>
      <c r="S376" s="81">
        <v>0</v>
      </c>
      <c r="T376" s="81">
        <v>0</v>
      </c>
      <c r="U376" s="81">
        <v>0</v>
      </c>
      <c r="V376" s="81">
        <v>0</v>
      </c>
      <c r="W376" s="81">
        <v>0</v>
      </c>
      <c r="X376" s="81">
        <v>0</v>
      </c>
      <c r="Y376" s="81">
        <v>0</v>
      </c>
      <c r="Z376" s="81">
        <v>0</v>
      </c>
      <c r="AA376" s="81">
        <v>0</v>
      </c>
      <c r="AB376" s="81">
        <v>0</v>
      </c>
      <c r="AC376" s="81">
        <v>0</v>
      </c>
      <c r="AD376" s="81">
        <v>0</v>
      </c>
      <c r="AE376" s="81">
        <v>0</v>
      </c>
      <c r="AF376" s="81">
        <v>0</v>
      </c>
      <c r="AG376" s="81">
        <v>0</v>
      </c>
      <c r="AH376" s="81">
        <v>0</v>
      </c>
      <c r="AI376" s="81">
        <v>0</v>
      </c>
      <c r="AJ376" s="81">
        <v>0</v>
      </c>
      <c r="AK376" s="81">
        <v>0</v>
      </c>
      <c r="AL376" s="81">
        <v>0</v>
      </c>
      <c r="AM376" s="81">
        <v>0</v>
      </c>
      <c r="AN376" s="81">
        <v>0</v>
      </c>
      <c r="AO376" s="81">
        <v>0</v>
      </c>
      <c r="AP376" s="81">
        <v>0</v>
      </c>
      <c r="AQ376" s="81">
        <v>0</v>
      </c>
      <c r="AR376" s="81">
        <v>0</v>
      </c>
      <c r="AS376" s="81">
        <v>0</v>
      </c>
      <c r="AT376" s="81">
        <v>0</v>
      </c>
      <c r="AU376" s="81"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0</v>
      </c>
      <c r="BA376" s="81">
        <v>0</v>
      </c>
      <c r="BB376" s="81">
        <v>0</v>
      </c>
      <c r="BC376" s="81">
        <v>0</v>
      </c>
      <c r="BD376" s="81">
        <v>0</v>
      </c>
      <c r="BE376" s="81">
        <v>0</v>
      </c>
      <c r="BF376" s="81">
        <v>0</v>
      </c>
      <c r="BG376" s="81">
        <v>0</v>
      </c>
      <c r="BH376" s="81">
        <v>0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0</v>
      </c>
      <c r="BX376" s="81">
        <v>0</v>
      </c>
      <c r="BY376" s="81">
        <v>0</v>
      </c>
      <c r="BZ376" s="81">
        <v>0</v>
      </c>
      <c r="CA376" s="81"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0</v>
      </c>
      <c r="CM376" s="81">
        <v>0</v>
      </c>
      <c r="CN376" s="81">
        <v>0</v>
      </c>
      <c r="CO376" s="81">
        <v>1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0</v>
      </c>
      <c r="DD376" s="81">
        <v>0</v>
      </c>
      <c r="DE376" s="81">
        <v>0</v>
      </c>
      <c r="DF376" s="81">
        <v>0</v>
      </c>
      <c r="DG376" s="81">
        <v>0</v>
      </c>
      <c r="DH376" s="81">
        <v>0</v>
      </c>
      <c r="DI376" s="81">
        <v>0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</row>
    <row r="377" spans="1:127" x14ac:dyDescent="0.25">
      <c r="A377" s="58" t="s">
        <v>1353</v>
      </c>
      <c r="B377" s="58" t="s">
        <v>1354</v>
      </c>
      <c r="C377" s="58" t="s">
        <v>1355</v>
      </c>
      <c r="D377" s="59">
        <v>39200</v>
      </c>
      <c r="E377" s="59" t="str">
        <f>VLOOKUP(C377,Data_PulledFromUniProt!$B$2:$E$782,4,FALSE)</f>
        <v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v>
      </c>
      <c r="F377" s="58">
        <v>7</v>
      </c>
      <c r="G377" s="81">
        <v>0</v>
      </c>
      <c r="H377" s="81">
        <v>0</v>
      </c>
      <c r="I377" s="81">
        <v>0</v>
      </c>
      <c r="J377" s="81">
        <v>0</v>
      </c>
      <c r="K377" s="81">
        <v>0</v>
      </c>
      <c r="L377" s="81">
        <v>0</v>
      </c>
      <c r="M377" s="81">
        <v>0</v>
      </c>
      <c r="N377" s="81">
        <v>0</v>
      </c>
      <c r="O377" s="81">
        <v>0</v>
      </c>
      <c r="P377" s="81">
        <v>0</v>
      </c>
      <c r="Q377" s="81">
        <v>0</v>
      </c>
      <c r="R377" s="81">
        <v>0</v>
      </c>
      <c r="S377" s="81">
        <v>0</v>
      </c>
      <c r="T377" s="81">
        <v>0</v>
      </c>
      <c r="U377" s="81">
        <v>0</v>
      </c>
      <c r="V377" s="81">
        <v>0</v>
      </c>
      <c r="W377" s="81">
        <v>0</v>
      </c>
      <c r="X377" s="81">
        <v>0</v>
      </c>
      <c r="Y377" s="81">
        <v>0</v>
      </c>
      <c r="Z377" s="81">
        <v>0</v>
      </c>
      <c r="AA377" s="81">
        <v>0</v>
      </c>
      <c r="AB377" s="81">
        <v>0</v>
      </c>
      <c r="AC377" s="81">
        <v>0</v>
      </c>
      <c r="AD377" s="81">
        <v>0</v>
      </c>
      <c r="AE377" s="81">
        <v>0</v>
      </c>
      <c r="AF377" s="81">
        <v>0</v>
      </c>
      <c r="AG377" s="81">
        <v>0</v>
      </c>
      <c r="AH377" s="81">
        <v>0</v>
      </c>
      <c r="AI377" s="81">
        <v>0</v>
      </c>
      <c r="AJ377" s="81">
        <v>0</v>
      </c>
      <c r="AK377" s="81">
        <v>0</v>
      </c>
      <c r="AL377" s="81">
        <v>0</v>
      </c>
      <c r="AM377" s="81">
        <v>0</v>
      </c>
      <c r="AN377" s="81">
        <v>0</v>
      </c>
      <c r="AO377" s="81">
        <v>0</v>
      </c>
      <c r="AP377" s="81">
        <v>0</v>
      </c>
      <c r="AQ377" s="81">
        <v>0</v>
      </c>
      <c r="AR377" s="81">
        <v>0</v>
      </c>
      <c r="AS377" s="81">
        <v>0</v>
      </c>
      <c r="AT377" s="81">
        <v>0</v>
      </c>
      <c r="AU377" s="81"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0</v>
      </c>
      <c r="BA377" s="81">
        <v>0</v>
      </c>
      <c r="BB377" s="81">
        <v>1</v>
      </c>
      <c r="BC377" s="81">
        <v>0</v>
      </c>
      <c r="BD377" s="81">
        <v>0</v>
      </c>
      <c r="BE377" s="81">
        <v>0</v>
      </c>
      <c r="BF377" s="81">
        <v>0</v>
      </c>
      <c r="BG377" s="81">
        <v>0</v>
      </c>
      <c r="BH377" s="81">
        <v>0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0</v>
      </c>
      <c r="BR377" s="81">
        <v>0</v>
      </c>
      <c r="BS377" s="81">
        <v>0</v>
      </c>
      <c r="BT377" s="81">
        <v>0</v>
      </c>
      <c r="BU377" s="81">
        <v>0</v>
      </c>
      <c r="BV377" s="81">
        <v>0</v>
      </c>
      <c r="BW377" s="81">
        <v>0</v>
      </c>
      <c r="BX377" s="81">
        <v>0</v>
      </c>
      <c r="BY377" s="81">
        <v>0</v>
      </c>
      <c r="BZ377" s="81">
        <v>0</v>
      </c>
      <c r="CA377" s="81"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0</v>
      </c>
      <c r="DC377" s="81">
        <v>0</v>
      </c>
      <c r="DD377" s="81">
        <v>0</v>
      </c>
      <c r="DE377" s="81">
        <v>0</v>
      </c>
      <c r="DF377" s="81">
        <v>0</v>
      </c>
      <c r="DG377" s="81">
        <v>0</v>
      </c>
      <c r="DH377" s="81">
        <v>0</v>
      </c>
      <c r="DI377" s="81">
        <v>0</v>
      </c>
      <c r="DJ377" s="81">
        <v>0</v>
      </c>
      <c r="DK377" s="81">
        <v>0</v>
      </c>
      <c r="DL377" s="81">
        <v>0</v>
      </c>
      <c r="DM377" s="81">
        <v>0</v>
      </c>
      <c r="DN377" s="81">
        <v>0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</row>
    <row r="378" spans="1:127" x14ac:dyDescent="0.25">
      <c r="A378" s="58" t="s">
        <v>1356</v>
      </c>
      <c r="B378" s="58" t="s">
        <v>1357</v>
      </c>
      <c r="C378" s="58" t="s">
        <v>1358</v>
      </c>
      <c r="D378" s="59">
        <v>191000</v>
      </c>
      <c r="E378" s="59" t="str">
        <f>VLOOKUP(C378,Data_PulledFromUniProt!$B$2:$E$782,4,FALSE)</f>
        <v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v>
      </c>
      <c r="F378" s="58">
        <v>8.24</v>
      </c>
      <c r="G378" s="81">
        <v>0</v>
      </c>
      <c r="H378" s="81">
        <v>0</v>
      </c>
      <c r="I378" s="81">
        <v>0</v>
      </c>
      <c r="J378" s="81">
        <v>0</v>
      </c>
      <c r="K378" s="81">
        <v>0</v>
      </c>
      <c r="L378" s="81">
        <v>0</v>
      </c>
      <c r="M378" s="81">
        <v>0</v>
      </c>
      <c r="N378" s="81">
        <v>0</v>
      </c>
      <c r="O378" s="81">
        <v>0</v>
      </c>
      <c r="P378" s="81">
        <v>0</v>
      </c>
      <c r="Q378" s="81">
        <v>0</v>
      </c>
      <c r="R378" s="81">
        <v>0</v>
      </c>
      <c r="S378" s="81">
        <v>0</v>
      </c>
      <c r="T378" s="81">
        <v>0</v>
      </c>
      <c r="U378" s="81">
        <v>0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0</v>
      </c>
      <c r="AB378" s="81">
        <v>0</v>
      </c>
      <c r="AC378" s="81">
        <v>0</v>
      </c>
      <c r="AD378" s="81">
        <v>0</v>
      </c>
      <c r="AE378" s="81">
        <v>0</v>
      </c>
      <c r="AF378" s="81">
        <v>0</v>
      </c>
      <c r="AG378" s="81">
        <v>0</v>
      </c>
      <c r="AH378" s="81">
        <v>0</v>
      </c>
      <c r="AI378" s="81">
        <v>0</v>
      </c>
      <c r="AJ378" s="81">
        <v>0</v>
      </c>
      <c r="AK378" s="81">
        <v>0</v>
      </c>
      <c r="AL378" s="81">
        <v>0</v>
      </c>
      <c r="AM378" s="81">
        <v>0</v>
      </c>
      <c r="AN378" s="81">
        <v>0</v>
      </c>
      <c r="AO378" s="81">
        <v>0</v>
      </c>
      <c r="AP378" s="81">
        <v>0</v>
      </c>
      <c r="AQ378" s="81">
        <v>0</v>
      </c>
      <c r="AR378" s="81">
        <v>0</v>
      </c>
      <c r="AS378" s="81">
        <v>0</v>
      </c>
      <c r="AT378" s="81">
        <v>0</v>
      </c>
      <c r="AU378" s="81"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0</v>
      </c>
      <c r="BA378" s="81">
        <v>0</v>
      </c>
      <c r="BB378" s="81">
        <v>0</v>
      </c>
      <c r="BC378" s="81">
        <v>0</v>
      </c>
      <c r="BD378" s="81">
        <v>0</v>
      </c>
      <c r="BE378" s="81">
        <v>0</v>
      </c>
      <c r="BF378" s="81">
        <v>0</v>
      </c>
      <c r="BG378" s="81">
        <v>0</v>
      </c>
      <c r="BH378" s="81">
        <v>0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2</v>
      </c>
      <c r="BW378" s="81">
        <v>0</v>
      </c>
      <c r="BX378" s="81">
        <v>0</v>
      </c>
      <c r="BY378" s="81">
        <v>0</v>
      </c>
      <c r="BZ378" s="81">
        <v>0</v>
      </c>
      <c r="CA378" s="81"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0</v>
      </c>
      <c r="DC378" s="81">
        <v>0</v>
      </c>
      <c r="DD378" s="81">
        <v>0</v>
      </c>
      <c r="DE378" s="81">
        <v>0</v>
      </c>
      <c r="DF378" s="81">
        <v>0</v>
      </c>
      <c r="DG378" s="81">
        <v>0</v>
      </c>
      <c r="DH378" s="81">
        <v>0</v>
      </c>
      <c r="DI378" s="81">
        <v>0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</row>
    <row r="379" spans="1:127" x14ac:dyDescent="0.25">
      <c r="A379" s="58" t="s">
        <v>1359</v>
      </c>
      <c r="B379" s="58" t="s">
        <v>1360</v>
      </c>
      <c r="C379" s="58" t="s">
        <v>1361</v>
      </c>
      <c r="D379" s="59">
        <v>84900</v>
      </c>
      <c r="E379" s="59" t="str">
        <f>VLOOKUP(C379,Data_PulledFromUniProt!$B$2:$E$782,4,FALSE)</f>
        <v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v>
      </c>
      <c r="F379" s="58">
        <v>6.39</v>
      </c>
      <c r="G379" s="81">
        <v>0</v>
      </c>
      <c r="H379" s="81">
        <v>0</v>
      </c>
      <c r="I379" s="81">
        <v>0</v>
      </c>
      <c r="J379" s="81">
        <v>0</v>
      </c>
      <c r="K379" s="81">
        <v>0</v>
      </c>
      <c r="L379" s="81">
        <v>0</v>
      </c>
      <c r="M379" s="81">
        <v>0</v>
      </c>
      <c r="N379" s="81">
        <v>0</v>
      </c>
      <c r="O379" s="81">
        <v>0</v>
      </c>
      <c r="P379" s="81">
        <v>0</v>
      </c>
      <c r="Q379" s="81">
        <v>0</v>
      </c>
      <c r="R379" s="81">
        <v>0</v>
      </c>
      <c r="S379" s="81">
        <v>0</v>
      </c>
      <c r="T379" s="81">
        <v>0</v>
      </c>
      <c r="U379" s="81">
        <v>0</v>
      </c>
      <c r="V379" s="81">
        <v>0</v>
      </c>
      <c r="W379" s="81">
        <v>0</v>
      </c>
      <c r="X379" s="81">
        <v>0</v>
      </c>
      <c r="Y379" s="81">
        <v>0</v>
      </c>
      <c r="Z379" s="81">
        <v>0</v>
      </c>
      <c r="AA379" s="81">
        <v>0</v>
      </c>
      <c r="AB379" s="81">
        <v>0</v>
      </c>
      <c r="AC379" s="81">
        <v>0</v>
      </c>
      <c r="AD379" s="81">
        <v>0</v>
      </c>
      <c r="AE379" s="81">
        <v>0</v>
      </c>
      <c r="AF379" s="81">
        <v>0</v>
      </c>
      <c r="AG379" s="81">
        <v>0</v>
      </c>
      <c r="AH379" s="81">
        <v>0</v>
      </c>
      <c r="AI379" s="81">
        <v>0</v>
      </c>
      <c r="AJ379" s="81">
        <v>0</v>
      </c>
      <c r="AK379" s="81">
        <v>0</v>
      </c>
      <c r="AL379" s="81">
        <v>0</v>
      </c>
      <c r="AM379" s="81">
        <v>0</v>
      </c>
      <c r="AN379" s="81">
        <v>0</v>
      </c>
      <c r="AO379" s="81">
        <v>0</v>
      </c>
      <c r="AP379" s="81">
        <v>1.5</v>
      </c>
      <c r="AQ379" s="81">
        <v>0</v>
      </c>
      <c r="AR379" s="81">
        <v>0</v>
      </c>
      <c r="AS379" s="81">
        <v>0</v>
      </c>
      <c r="AT379" s="81">
        <v>0</v>
      </c>
      <c r="AU379" s="81"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0</v>
      </c>
      <c r="BA379" s="81">
        <v>0</v>
      </c>
      <c r="BB379" s="81">
        <v>0</v>
      </c>
      <c r="BC379" s="81">
        <v>0</v>
      </c>
      <c r="BD379" s="81">
        <v>0</v>
      </c>
      <c r="BE379" s="81">
        <v>0</v>
      </c>
      <c r="BF379" s="81">
        <v>0</v>
      </c>
      <c r="BG379" s="81">
        <v>0</v>
      </c>
      <c r="BH379" s="81">
        <v>0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</v>
      </c>
      <c r="BW379" s="81">
        <v>0</v>
      </c>
      <c r="BX379" s="81">
        <v>0</v>
      </c>
      <c r="BY379" s="81">
        <v>0</v>
      </c>
      <c r="BZ379" s="81">
        <v>0</v>
      </c>
      <c r="CA379" s="81"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</v>
      </c>
      <c r="DC379" s="81">
        <v>0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0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</row>
    <row r="380" spans="1:127" x14ac:dyDescent="0.25">
      <c r="A380" s="58" t="s">
        <v>1362</v>
      </c>
      <c r="B380" s="58" t="s">
        <v>1363</v>
      </c>
      <c r="C380" s="58" t="s">
        <v>1364</v>
      </c>
      <c r="D380" s="58">
        <v>98120</v>
      </c>
      <c r="E380" s="59" t="str">
        <f>VLOOKUP(C380,Data_PulledFromUniProt!$B$2:$E$782,4,FALSE)</f>
        <v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v>
      </c>
      <c r="F380" s="58">
        <v>6.39</v>
      </c>
      <c r="G380" s="81">
        <v>0</v>
      </c>
      <c r="H380" s="81">
        <v>0</v>
      </c>
      <c r="I380" s="81">
        <v>0</v>
      </c>
      <c r="J380" s="81">
        <v>0</v>
      </c>
      <c r="K380" s="81">
        <v>0</v>
      </c>
      <c r="L380" s="81">
        <v>0</v>
      </c>
      <c r="M380" s="81">
        <v>0</v>
      </c>
      <c r="N380" s="81">
        <v>0</v>
      </c>
      <c r="O380" s="81">
        <v>0</v>
      </c>
      <c r="P380" s="81">
        <v>0</v>
      </c>
      <c r="Q380" s="81">
        <v>0</v>
      </c>
      <c r="R380" s="81">
        <v>0</v>
      </c>
      <c r="S380" s="81">
        <v>0</v>
      </c>
      <c r="T380" s="81">
        <v>0</v>
      </c>
      <c r="U380" s="81">
        <v>0</v>
      </c>
      <c r="V380" s="81">
        <v>0</v>
      </c>
      <c r="W380" s="81">
        <v>0</v>
      </c>
      <c r="X380" s="81">
        <v>0</v>
      </c>
      <c r="Y380" s="81">
        <v>0</v>
      </c>
      <c r="Z380" s="81">
        <v>0</v>
      </c>
      <c r="AA380" s="81">
        <v>0</v>
      </c>
      <c r="AB380" s="81">
        <v>0</v>
      </c>
      <c r="AC380" s="81">
        <v>0</v>
      </c>
      <c r="AD380" s="81">
        <v>0</v>
      </c>
      <c r="AE380" s="81">
        <v>0</v>
      </c>
      <c r="AF380" s="81">
        <v>0</v>
      </c>
      <c r="AG380" s="81">
        <v>0</v>
      </c>
      <c r="AH380" s="81">
        <v>0</v>
      </c>
      <c r="AI380" s="81">
        <v>0</v>
      </c>
      <c r="AJ380" s="81">
        <v>0</v>
      </c>
      <c r="AK380" s="81">
        <v>0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0</v>
      </c>
      <c r="AU380" s="81"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0</v>
      </c>
      <c r="BA380" s="81">
        <v>0</v>
      </c>
      <c r="BB380" s="81">
        <v>0</v>
      </c>
      <c r="BC380" s="81">
        <v>0</v>
      </c>
      <c r="BD380" s="81">
        <v>0</v>
      </c>
      <c r="BE380" s="81">
        <v>0</v>
      </c>
      <c r="BF380" s="81">
        <v>0</v>
      </c>
      <c r="BG380" s="81">
        <v>0</v>
      </c>
      <c r="BH380" s="81">
        <v>0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0</v>
      </c>
      <c r="BU380" s="81">
        <v>0</v>
      </c>
      <c r="BV380" s="81">
        <v>1</v>
      </c>
      <c r="BW380" s="81">
        <v>0</v>
      </c>
      <c r="BX380" s="81">
        <v>0</v>
      </c>
      <c r="BY380" s="81">
        <v>0</v>
      </c>
      <c r="BZ380" s="81">
        <v>0</v>
      </c>
      <c r="CA380" s="81"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1</v>
      </c>
      <c r="CW380" s="81">
        <v>0</v>
      </c>
      <c r="CX380" s="81">
        <v>0</v>
      </c>
      <c r="CY380" s="81">
        <v>0</v>
      </c>
      <c r="CZ380" s="81">
        <v>0</v>
      </c>
      <c r="DA380" s="81">
        <v>0</v>
      </c>
      <c r="DB380" s="81">
        <v>0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0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</row>
    <row r="381" spans="1:127" x14ac:dyDescent="0.25">
      <c r="A381" s="58" t="s">
        <v>1365</v>
      </c>
      <c r="B381" s="58" t="s">
        <v>1366</v>
      </c>
      <c r="C381" s="58" t="s">
        <v>1367</v>
      </c>
      <c r="D381" s="59">
        <v>265000</v>
      </c>
      <c r="E381" s="59" t="str">
        <f>VLOOKUP(C381,Data_PulledFromUniProt!$B$2:$E$782,4,FALSE)</f>
        <v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v>
      </c>
      <c r="F381" s="58">
        <v>9.02</v>
      </c>
      <c r="G381" s="81">
        <v>0</v>
      </c>
      <c r="H381" s="81">
        <v>0</v>
      </c>
      <c r="I381" s="81">
        <v>0</v>
      </c>
      <c r="J381" s="81">
        <v>0</v>
      </c>
      <c r="K381" s="81">
        <v>0</v>
      </c>
      <c r="L381" s="81">
        <v>0</v>
      </c>
      <c r="M381" s="81">
        <v>0</v>
      </c>
      <c r="N381" s="81">
        <v>0</v>
      </c>
      <c r="O381" s="81">
        <v>0</v>
      </c>
      <c r="P381" s="81">
        <v>0</v>
      </c>
      <c r="Q381" s="81">
        <v>0</v>
      </c>
      <c r="R381" s="81">
        <v>0</v>
      </c>
      <c r="S381" s="81">
        <v>0</v>
      </c>
      <c r="T381" s="81">
        <v>0</v>
      </c>
      <c r="U381" s="81">
        <v>0</v>
      </c>
      <c r="V381" s="81">
        <v>0</v>
      </c>
      <c r="W381" s="81">
        <v>0</v>
      </c>
      <c r="X381" s="81">
        <v>0</v>
      </c>
      <c r="Y381" s="81">
        <v>0</v>
      </c>
      <c r="Z381" s="81">
        <v>0</v>
      </c>
      <c r="AA381" s="81">
        <v>0</v>
      </c>
      <c r="AB381" s="81">
        <v>0</v>
      </c>
      <c r="AC381" s="81">
        <v>0</v>
      </c>
      <c r="AD381" s="81">
        <v>0</v>
      </c>
      <c r="AE381" s="81">
        <v>0</v>
      </c>
      <c r="AF381" s="81">
        <v>0</v>
      </c>
      <c r="AG381" s="81">
        <v>0</v>
      </c>
      <c r="AH381" s="81">
        <v>0</v>
      </c>
      <c r="AI381" s="81">
        <v>0</v>
      </c>
      <c r="AJ381" s="81">
        <v>0</v>
      </c>
      <c r="AK381" s="81">
        <v>0</v>
      </c>
      <c r="AL381" s="81">
        <v>0</v>
      </c>
      <c r="AM381" s="81">
        <v>0</v>
      </c>
      <c r="AN381" s="81">
        <v>0</v>
      </c>
      <c r="AO381" s="81">
        <v>0</v>
      </c>
      <c r="AP381" s="81">
        <v>0</v>
      </c>
      <c r="AQ381" s="81">
        <v>0</v>
      </c>
      <c r="AR381" s="81">
        <v>0</v>
      </c>
      <c r="AS381" s="81">
        <v>0</v>
      </c>
      <c r="AT381" s="81">
        <v>0</v>
      </c>
      <c r="AU381" s="81">
        <v>0</v>
      </c>
      <c r="AV381" s="81">
        <v>0</v>
      </c>
      <c r="AW381" s="81">
        <v>0</v>
      </c>
      <c r="AX381" s="81">
        <v>0</v>
      </c>
      <c r="AY381" s="81">
        <v>0</v>
      </c>
      <c r="AZ381" s="81">
        <v>0</v>
      </c>
      <c r="BA381" s="81">
        <v>0</v>
      </c>
      <c r="BB381" s="81">
        <v>0</v>
      </c>
      <c r="BC381" s="81">
        <v>0</v>
      </c>
      <c r="BD381" s="81">
        <v>0</v>
      </c>
      <c r="BE381" s="81">
        <v>0</v>
      </c>
      <c r="BF381" s="81">
        <v>0</v>
      </c>
      <c r="BG381" s="81">
        <v>0.5</v>
      </c>
      <c r="BH381" s="81">
        <v>0</v>
      </c>
      <c r="BI381" s="81">
        <v>0</v>
      </c>
      <c r="BJ381" s="81">
        <v>0</v>
      </c>
      <c r="BK381" s="81">
        <v>0</v>
      </c>
      <c r="BL381" s="81">
        <v>0</v>
      </c>
      <c r="BM381" s="81">
        <v>0</v>
      </c>
      <c r="BN381" s="81">
        <v>0</v>
      </c>
      <c r="BO381" s="81">
        <v>0</v>
      </c>
      <c r="BP381" s="81">
        <v>0</v>
      </c>
      <c r="BQ381" s="81">
        <v>0</v>
      </c>
      <c r="BR381" s="81">
        <v>0</v>
      </c>
      <c r="BS381" s="81">
        <v>0</v>
      </c>
      <c r="BT381" s="81">
        <v>0</v>
      </c>
      <c r="BU381" s="81">
        <v>0</v>
      </c>
      <c r="BV381" s="81">
        <v>1</v>
      </c>
      <c r="BW381" s="81">
        <v>0</v>
      </c>
      <c r="BX381" s="81">
        <v>0</v>
      </c>
      <c r="BY381" s="81">
        <v>0</v>
      </c>
      <c r="BZ381" s="81">
        <v>0</v>
      </c>
      <c r="CA381" s="81"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0</v>
      </c>
      <c r="CT381" s="81">
        <v>0</v>
      </c>
      <c r="CU381" s="81">
        <v>0</v>
      </c>
      <c r="CV381" s="81">
        <v>0</v>
      </c>
      <c r="CW381" s="81">
        <v>0</v>
      </c>
      <c r="CX381" s="81">
        <v>0</v>
      </c>
      <c r="CY381" s="81">
        <v>0</v>
      </c>
      <c r="CZ381" s="81">
        <v>0</v>
      </c>
      <c r="DA381" s="81">
        <v>0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0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</row>
    <row r="382" spans="1:127" x14ac:dyDescent="0.25">
      <c r="A382" s="58" t="s">
        <v>1368</v>
      </c>
      <c r="B382" s="58" t="s">
        <v>1369</v>
      </c>
      <c r="C382" s="58" t="s">
        <v>1370</v>
      </c>
      <c r="D382" s="59">
        <v>63100</v>
      </c>
      <c r="E382" s="59" t="str">
        <f>VLOOKUP(C382,Data_PulledFromUniProt!$B$2:$E$782,4,FALSE)</f>
        <v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v>
      </c>
      <c r="F382" s="58">
        <v>9.01</v>
      </c>
      <c r="G382" s="81">
        <v>0</v>
      </c>
      <c r="H382" s="81">
        <v>0</v>
      </c>
      <c r="I382" s="81">
        <v>0</v>
      </c>
      <c r="J382" s="81">
        <v>0</v>
      </c>
      <c r="K382" s="81">
        <v>0</v>
      </c>
      <c r="L382" s="81">
        <v>0</v>
      </c>
      <c r="M382" s="81">
        <v>0</v>
      </c>
      <c r="N382" s="81">
        <v>0</v>
      </c>
      <c r="O382" s="81">
        <v>0</v>
      </c>
      <c r="P382" s="81">
        <v>0</v>
      </c>
      <c r="Q382" s="81">
        <v>0</v>
      </c>
      <c r="R382" s="81">
        <v>0</v>
      </c>
      <c r="S382" s="81">
        <v>0</v>
      </c>
      <c r="T382" s="81">
        <v>0</v>
      </c>
      <c r="U382" s="81">
        <v>0</v>
      </c>
      <c r="V382" s="81">
        <v>0</v>
      </c>
      <c r="W382" s="81">
        <v>0</v>
      </c>
      <c r="X382" s="81">
        <v>0</v>
      </c>
      <c r="Y382" s="81">
        <v>0</v>
      </c>
      <c r="Z382" s="81">
        <v>0</v>
      </c>
      <c r="AA382" s="81">
        <v>0</v>
      </c>
      <c r="AB382" s="81">
        <v>0</v>
      </c>
      <c r="AC382" s="81">
        <v>0</v>
      </c>
      <c r="AD382" s="81">
        <v>0</v>
      </c>
      <c r="AE382" s="81">
        <v>0</v>
      </c>
      <c r="AF382" s="81">
        <v>0</v>
      </c>
      <c r="AG382" s="81">
        <v>0</v>
      </c>
      <c r="AH382" s="81">
        <v>0</v>
      </c>
      <c r="AI382" s="81">
        <v>0</v>
      </c>
      <c r="AJ382" s="81">
        <v>0</v>
      </c>
      <c r="AK382" s="81">
        <v>0</v>
      </c>
      <c r="AL382" s="81">
        <v>0</v>
      </c>
      <c r="AM382" s="81">
        <v>0</v>
      </c>
      <c r="AN382" s="81">
        <v>0</v>
      </c>
      <c r="AO382" s="81">
        <v>0</v>
      </c>
      <c r="AP382" s="81">
        <v>0</v>
      </c>
      <c r="AQ382" s="81">
        <v>0</v>
      </c>
      <c r="AR382" s="81">
        <v>0</v>
      </c>
      <c r="AS382" s="81">
        <v>0</v>
      </c>
      <c r="AT382" s="81">
        <v>0</v>
      </c>
      <c r="AU382" s="81"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0</v>
      </c>
      <c r="BA382" s="81">
        <v>0</v>
      </c>
      <c r="BB382" s="81">
        <v>0</v>
      </c>
      <c r="BC382" s="81">
        <v>0</v>
      </c>
      <c r="BD382" s="81">
        <v>0</v>
      </c>
      <c r="BE382" s="81">
        <v>0</v>
      </c>
      <c r="BF382" s="81">
        <v>0</v>
      </c>
      <c r="BG382" s="81">
        <v>0</v>
      </c>
      <c r="BH382" s="81">
        <v>0</v>
      </c>
      <c r="BI382" s="81">
        <v>0</v>
      </c>
      <c r="BJ382" s="81">
        <v>0</v>
      </c>
      <c r="BK382" s="81">
        <v>0</v>
      </c>
      <c r="BL382" s="81">
        <v>0</v>
      </c>
      <c r="BM382" s="81">
        <v>0</v>
      </c>
      <c r="BN382" s="81">
        <v>0</v>
      </c>
      <c r="BO382" s="81">
        <v>0</v>
      </c>
      <c r="BP382" s="81">
        <v>0</v>
      </c>
      <c r="BQ382" s="81">
        <v>0</v>
      </c>
      <c r="BR382" s="81">
        <v>0</v>
      </c>
      <c r="BS382" s="81">
        <v>0</v>
      </c>
      <c r="BT382" s="81">
        <v>0</v>
      </c>
      <c r="BU382" s="81">
        <v>0</v>
      </c>
      <c r="BV382" s="81">
        <v>2</v>
      </c>
      <c r="BW382" s="81">
        <v>0</v>
      </c>
      <c r="BX382" s="81">
        <v>0</v>
      </c>
      <c r="BY382" s="81">
        <v>0</v>
      </c>
      <c r="BZ382" s="81">
        <v>0</v>
      </c>
      <c r="CA382" s="81"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0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0</v>
      </c>
      <c r="CV382" s="81">
        <v>0</v>
      </c>
      <c r="CW382" s="81">
        <v>0</v>
      </c>
      <c r="CX382" s="81">
        <v>0</v>
      </c>
      <c r="CY382" s="81">
        <v>0</v>
      </c>
      <c r="CZ382" s="81">
        <v>0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0</v>
      </c>
      <c r="DG382" s="81">
        <v>0</v>
      </c>
      <c r="DH382" s="81">
        <v>0</v>
      </c>
      <c r="DI382" s="81">
        <v>0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0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</row>
    <row r="383" spans="1:127" x14ac:dyDescent="0.25">
      <c r="A383" s="58" t="s">
        <v>1371</v>
      </c>
      <c r="B383" s="58" t="s">
        <v>1372</v>
      </c>
      <c r="C383" s="58" t="s">
        <v>1373</v>
      </c>
      <c r="D383" s="59">
        <v>293000</v>
      </c>
      <c r="E383" s="59" t="str">
        <f>VLOOKUP(C383,Data_PulledFromUniProt!$B$2:$E$782,4,FALSE)</f>
        <v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v>
      </c>
      <c r="F383" s="58">
        <v>8.85</v>
      </c>
      <c r="G383" s="81">
        <v>0</v>
      </c>
      <c r="H383" s="81">
        <v>0</v>
      </c>
      <c r="I383" s="81">
        <v>0</v>
      </c>
      <c r="J383" s="81">
        <v>0</v>
      </c>
      <c r="K383" s="81">
        <v>0</v>
      </c>
      <c r="L383" s="81">
        <v>0</v>
      </c>
      <c r="M383" s="81">
        <v>0</v>
      </c>
      <c r="N383" s="81">
        <v>0</v>
      </c>
      <c r="O383" s="81">
        <v>0</v>
      </c>
      <c r="P383" s="81">
        <v>0</v>
      </c>
      <c r="Q383" s="81">
        <v>0</v>
      </c>
      <c r="R383" s="81">
        <v>0</v>
      </c>
      <c r="S383" s="81">
        <v>0</v>
      </c>
      <c r="T383" s="81">
        <v>0</v>
      </c>
      <c r="U383" s="81">
        <v>0</v>
      </c>
      <c r="V383" s="81">
        <v>0</v>
      </c>
      <c r="W383" s="81">
        <v>0</v>
      </c>
      <c r="X383" s="81">
        <v>0</v>
      </c>
      <c r="Y383" s="81">
        <v>0</v>
      </c>
      <c r="Z383" s="81">
        <v>0</v>
      </c>
      <c r="AA383" s="81">
        <v>0</v>
      </c>
      <c r="AB383" s="81">
        <v>0</v>
      </c>
      <c r="AC383" s="81">
        <v>0</v>
      </c>
      <c r="AD383" s="81">
        <v>0</v>
      </c>
      <c r="AE383" s="81">
        <v>0</v>
      </c>
      <c r="AF383" s="81">
        <v>0</v>
      </c>
      <c r="AG383" s="81">
        <v>0</v>
      </c>
      <c r="AH383" s="81">
        <v>0</v>
      </c>
      <c r="AI383" s="81">
        <v>0</v>
      </c>
      <c r="AJ383" s="81">
        <v>0</v>
      </c>
      <c r="AK383" s="81">
        <v>0</v>
      </c>
      <c r="AL383" s="81">
        <v>0</v>
      </c>
      <c r="AM383" s="81">
        <v>0</v>
      </c>
      <c r="AN383" s="81">
        <v>0</v>
      </c>
      <c r="AO383" s="81">
        <v>0</v>
      </c>
      <c r="AP383" s="81">
        <v>0</v>
      </c>
      <c r="AQ383" s="81">
        <v>0</v>
      </c>
      <c r="AR383" s="81">
        <v>0</v>
      </c>
      <c r="AS383" s="81">
        <v>0</v>
      </c>
      <c r="AT383" s="81">
        <v>0</v>
      </c>
      <c r="AU383" s="81"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1</v>
      </c>
      <c r="BC383" s="81">
        <v>0</v>
      </c>
      <c r="BD383" s="81">
        <v>0</v>
      </c>
      <c r="BE383" s="81">
        <v>0</v>
      </c>
      <c r="BF383" s="81">
        <v>0</v>
      </c>
      <c r="BG383" s="81">
        <v>0</v>
      </c>
      <c r="BH383" s="81">
        <v>0</v>
      </c>
      <c r="BI383" s="81">
        <v>0</v>
      </c>
      <c r="BJ383" s="81">
        <v>0</v>
      </c>
      <c r="BK383" s="81">
        <v>0</v>
      </c>
      <c r="BL383" s="81">
        <v>0</v>
      </c>
      <c r="BM383" s="81">
        <v>0</v>
      </c>
      <c r="BN383" s="81">
        <v>0</v>
      </c>
      <c r="BO383" s="81">
        <v>0</v>
      </c>
      <c r="BP383" s="81">
        <v>0</v>
      </c>
      <c r="BQ383" s="81">
        <v>0</v>
      </c>
      <c r="BR383" s="81">
        <v>0</v>
      </c>
      <c r="BS383" s="81">
        <v>0</v>
      </c>
      <c r="BT383" s="81">
        <v>0</v>
      </c>
      <c r="BU383" s="81">
        <v>0</v>
      </c>
      <c r="BV383" s="81">
        <v>0</v>
      </c>
      <c r="BW383" s="81">
        <v>0</v>
      </c>
      <c r="BX383" s="81">
        <v>0</v>
      </c>
      <c r="BY383" s="81">
        <v>0</v>
      </c>
      <c r="BZ383" s="81">
        <v>0</v>
      </c>
      <c r="CA383" s="81"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0</v>
      </c>
      <c r="CU383" s="81">
        <v>0</v>
      </c>
      <c r="CV383" s="81">
        <v>0</v>
      </c>
      <c r="CW383" s="81">
        <v>0</v>
      </c>
      <c r="CX383" s="81">
        <v>0</v>
      </c>
      <c r="CY383" s="81">
        <v>0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0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</row>
    <row r="384" spans="1:127" x14ac:dyDescent="0.25">
      <c r="A384" s="58" t="s">
        <v>1374</v>
      </c>
      <c r="B384" s="58" t="s">
        <v>1375</v>
      </c>
      <c r="C384" s="58" t="s">
        <v>1376</v>
      </c>
      <c r="D384" s="59">
        <v>242000</v>
      </c>
      <c r="E384" s="59" t="str">
        <f>VLOOKUP(C384,Data_PulledFromUniProt!$B$2:$E$782,4,FALSE)</f>
        <v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v>
      </c>
      <c r="F384" s="58">
        <v>6.39</v>
      </c>
      <c r="G384" s="81">
        <v>0</v>
      </c>
      <c r="H384" s="81">
        <v>0</v>
      </c>
      <c r="I384" s="81">
        <v>0</v>
      </c>
      <c r="J384" s="81">
        <v>0</v>
      </c>
      <c r="K384" s="81">
        <v>1</v>
      </c>
      <c r="L384" s="81">
        <v>0</v>
      </c>
      <c r="M384" s="81">
        <v>0</v>
      </c>
      <c r="N384" s="81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0</v>
      </c>
      <c r="T384" s="81">
        <v>0</v>
      </c>
      <c r="U384" s="81">
        <v>0</v>
      </c>
      <c r="V384" s="81">
        <v>0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1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1">
        <v>0</v>
      </c>
      <c r="AJ384" s="81">
        <v>0</v>
      </c>
      <c r="AK384" s="81">
        <v>0</v>
      </c>
      <c r="AL384" s="81">
        <v>0</v>
      </c>
      <c r="AM384" s="81">
        <v>0</v>
      </c>
      <c r="AN384" s="81">
        <v>0</v>
      </c>
      <c r="AO384" s="81">
        <v>0</v>
      </c>
      <c r="AP384" s="81">
        <v>0</v>
      </c>
      <c r="AQ384" s="81">
        <v>0</v>
      </c>
      <c r="AR384" s="81">
        <v>0</v>
      </c>
      <c r="AS384" s="81">
        <v>0</v>
      </c>
      <c r="AT384" s="81">
        <v>0</v>
      </c>
      <c r="AU384" s="81"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0</v>
      </c>
      <c r="BA384" s="81">
        <v>0</v>
      </c>
      <c r="BB384" s="81">
        <v>0</v>
      </c>
      <c r="BC384" s="81">
        <v>0</v>
      </c>
      <c r="BD384" s="81">
        <v>0</v>
      </c>
      <c r="BE384" s="81">
        <v>0</v>
      </c>
      <c r="BF384" s="81">
        <v>0</v>
      </c>
      <c r="BG384" s="81">
        <v>0</v>
      </c>
      <c r="BH384" s="81">
        <v>0</v>
      </c>
      <c r="BI384" s="81">
        <v>0</v>
      </c>
      <c r="BJ384" s="81">
        <v>0</v>
      </c>
      <c r="BK384" s="81">
        <v>0</v>
      </c>
      <c r="BL384" s="81">
        <v>0</v>
      </c>
      <c r="BM384" s="81">
        <v>0</v>
      </c>
      <c r="BN384" s="81">
        <v>0</v>
      </c>
      <c r="BO384" s="81">
        <v>0</v>
      </c>
      <c r="BP384" s="81">
        <v>0</v>
      </c>
      <c r="BQ384" s="81">
        <v>0</v>
      </c>
      <c r="BR384" s="81">
        <v>0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0</v>
      </c>
      <c r="BY384" s="81">
        <v>0</v>
      </c>
      <c r="BZ384" s="81">
        <v>0</v>
      </c>
      <c r="CA384" s="81"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0</v>
      </c>
      <c r="CU384" s="81">
        <v>0</v>
      </c>
      <c r="CV384" s="81">
        <v>0</v>
      </c>
      <c r="CW384" s="81">
        <v>0</v>
      </c>
      <c r="CX384" s="81">
        <v>0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1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</row>
    <row r="385" spans="1:127" x14ac:dyDescent="0.25">
      <c r="A385" s="58" t="s">
        <v>1377</v>
      </c>
      <c r="B385" s="58" t="s">
        <v>1378</v>
      </c>
      <c r="C385" s="58" t="s">
        <v>1379</v>
      </c>
      <c r="D385" s="59">
        <v>56700</v>
      </c>
      <c r="E385" s="59" t="str">
        <f>VLOOKUP(C385,Data_PulledFromUniProt!$B$2:$E$782,4,FALSE)</f>
        <v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v>
      </c>
      <c r="F385" s="58">
        <v>5.22</v>
      </c>
      <c r="G385" s="81">
        <v>0</v>
      </c>
      <c r="H385" s="81">
        <v>0</v>
      </c>
      <c r="I385" s="81">
        <v>0</v>
      </c>
      <c r="J385" s="81">
        <v>0</v>
      </c>
      <c r="K385" s="81">
        <v>0</v>
      </c>
      <c r="L385" s="81">
        <v>0</v>
      </c>
      <c r="M385" s="81">
        <v>0</v>
      </c>
      <c r="N385" s="81">
        <v>0</v>
      </c>
      <c r="O385" s="81">
        <v>0</v>
      </c>
      <c r="P385" s="81">
        <v>0</v>
      </c>
      <c r="Q385" s="81">
        <v>0</v>
      </c>
      <c r="R385" s="81">
        <v>0</v>
      </c>
      <c r="S385" s="81">
        <v>0</v>
      </c>
      <c r="T385" s="81">
        <v>0</v>
      </c>
      <c r="U385" s="81">
        <v>0</v>
      </c>
      <c r="V385" s="81">
        <v>0</v>
      </c>
      <c r="W385" s="81">
        <v>0</v>
      </c>
      <c r="X385" s="81">
        <v>0</v>
      </c>
      <c r="Y385" s="81">
        <v>0</v>
      </c>
      <c r="Z385" s="81">
        <v>23</v>
      </c>
      <c r="AA385" s="81">
        <v>0</v>
      </c>
      <c r="AB385" s="81">
        <v>0</v>
      </c>
      <c r="AC385" s="81">
        <v>0</v>
      </c>
      <c r="AD385" s="81">
        <v>0</v>
      </c>
      <c r="AE385" s="81">
        <v>0</v>
      </c>
      <c r="AF385" s="81">
        <v>0</v>
      </c>
      <c r="AG385" s="81">
        <v>0</v>
      </c>
      <c r="AH385" s="81">
        <v>0</v>
      </c>
      <c r="AI385" s="81">
        <v>0</v>
      </c>
      <c r="AJ385" s="81">
        <v>0</v>
      </c>
      <c r="AK385" s="81">
        <v>0</v>
      </c>
      <c r="AL385" s="81">
        <v>0</v>
      </c>
      <c r="AM385" s="81">
        <v>0</v>
      </c>
      <c r="AN385" s="81">
        <v>0</v>
      </c>
      <c r="AO385" s="81">
        <v>0</v>
      </c>
      <c r="AP385" s="81">
        <v>0</v>
      </c>
      <c r="AQ385" s="81">
        <v>0</v>
      </c>
      <c r="AR385" s="81">
        <v>0</v>
      </c>
      <c r="AS385" s="81">
        <v>0</v>
      </c>
      <c r="AT385" s="81">
        <v>0</v>
      </c>
      <c r="AU385" s="81"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v>0</v>
      </c>
      <c r="BF385" s="81">
        <v>0</v>
      </c>
      <c r="BG385" s="81">
        <v>0</v>
      </c>
      <c r="BH385" s="81">
        <v>0</v>
      </c>
      <c r="BI385" s="81">
        <v>0</v>
      </c>
      <c r="BJ385" s="81">
        <v>0</v>
      </c>
      <c r="BK385" s="81">
        <v>0</v>
      </c>
      <c r="BL385" s="81">
        <v>0</v>
      </c>
      <c r="BM385" s="81">
        <v>0</v>
      </c>
      <c r="BN385" s="81">
        <v>0</v>
      </c>
      <c r="BO385" s="81">
        <v>0</v>
      </c>
      <c r="BP385" s="81">
        <v>0</v>
      </c>
      <c r="BQ385" s="81">
        <v>0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0</v>
      </c>
      <c r="BY385" s="81">
        <v>0</v>
      </c>
      <c r="BZ385" s="81">
        <v>0</v>
      </c>
      <c r="CA385" s="81"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7</v>
      </c>
      <c r="CT385" s="81">
        <v>0</v>
      </c>
      <c r="CU385" s="81">
        <v>0</v>
      </c>
      <c r="CV385" s="81">
        <v>0</v>
      </c>
      <c r="CW385" s="81">
        <v>0</v>
      </c>
      <c r="CX385" s="81">
        <v>0</v>
      </c>
      <c r="CY385" s="81">
        <v>0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0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</row>
    <row r="386" spans="1:127" x14ac:dyDescent="0.25">
      <c r="A386" s="58" t="s">
        <v>1380</v>
      </c>
      <c r="B386" s="58" t="s">
        <v>1381</v>
      </c>
      <c r="C386" s="58" t="s">
        <v>1382</v>
      </c>
      <c r="D386" s="59">
        <v>132000</v>
      </c>
      <c r="E386" s="59" t="str">
        <f>VLOOKUP(C386,Data_PulledFromUniProt!$B$2:$E$782,4,FALSE)</f>
        <v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v>
      </c>
      <c r="F386" s="58">
        <v>6.39</v>
      </c>
      <c r="G386" s="81">
        <v>0</v>
      </c>
      <c r="H386" s="81">
        <v>0</v>
      </c>
      <c r="I386" s="81">
        <v>0</v>
      </c>
      <c r="J386" s="81">
        <v>0</v>
      </c>
      <c r="K386" s="81">
        <v>2</v>
      </c>
      <c r="L386" s="81">
        <v>0</v>
      </c>
      <c r="M386" s="81">
        <v>0</v>
      </c>
      <c r="N386" s="81">
        <v>0</v>
      </c>
      <c r="O386" s="81">
        <v>0</v>
      </c>
      <c r="P386" s="81">
        <v>0</v>
      </c>
      <c r="Q386" s="81">
        <v>0</v>
      </c>
      <c r="R386" s="81">
        <v>0</v>
      </c>
      <c r="S386" s="81">
        <v>0</v>
      </c>
      <c r="T386" s="81">
        <v>0</v>
      </c>
      <c r="U386" s="81">
        <v>0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1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1">
        <v>0</v>
      </c>
      <c r="AJ386" s="81">
        <v>0</v>
      </c>
      <c r="AK386" s="81">
        <v>0</v>
      </c>
      <c r="AL386" s="81">
        <v>0</v>
      </c>
      <c r="AM386" s="81">
        <v>0</v>
      </c>
      <c r="AN386" s="81">
        <v>0</v>
      </c>
      <c r="AO386" s="81">
        <v>0</v>
      </c>
      <c r="AP386" s="81">
        <v>0</v>
      </c>
      <c r="AQ386" s="81">
        <v>0</v>
      </c>
      <c r="AR386" s="81">
        <v>0</v>
      </c>
      <c r="AS386" s="81">
        <v>0</v>
      </c>
      <c r="AT386" s="81">
        <v>0</v>
      </c>
      <c r="AU386" s="81">
        <v>0</v>
      </c>
      <c r="AV386" s="81">
        <v>0</v>
      </c>
      <c r="AW386" s="81">
        <v>0</v>
      </c>
      <c r="AX386" s="81">
        <v>0</v>
      </c>
      <c r="AY386" s="81">
        <v>0</v>
      </c>
      <c r="AZ386" s="81">
        <v>0</v>
      </c>
      <c r="BA386" s="81">
        <v>0</v>
      </c>
      <c r="BB386" s="81">
        <v>0</v>
      </c>
      <c r="BC386" s="81">
        <v>0</v>
      </c>
      <c r="BD386" s="81">
        <v>0</v>
      </c>
      <c r="BE386" s="81">
        <v>0</v>
      </c>
      <c r="BF386" s="81">
        <v>0</v>
      </c>
      <c r="BG386" s="81">
        <v>1</v>
      </c>
      <c r="BH386" s="81">
        <v>0</v>
      </c>
      <c r="BI386" s="81">
        <v>0</v>
      </c>
      <c r="BJ386" s="81">
        <v>0</v>
      </c>
      <c r="BK386" s="81">
        <v>0</v>
      </c>
      <c r="BL386" s="81">
        <v>0</v>
      </c>
      <c r="BM386" s="81">
        <v>0</v>
      </c>
      <c r="BN386" s="81">
        <v>0</v>
      </c>
      <c r="BO386" s="81">
        <v>0</v>
      </c>
      <c r="BP386" s="81">
        <v>0</v>
      </c>
      <c r="BQ386" s="81">
        <v>0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0</v>
      </c>
      <c r="BX386" s="81">
        <v>0</v>
      </c>
      <c r="BY386" s="81">
        <v>0</v>
      </c>
      <c r="BZ386" s="81">
        <v>0</v>
      </c>
      <c r="CA386" s="81"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0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0</v>
      </c>
      <c r="CR386" s="81">
        <v>0</v>
      </c>
      <c r="CS386" s="81">
        <v>0</v>
      </c>
      <c r="CT386" s="81">
        <v>0</v>
      </c>
      <c r="CU386" s="81">
        <v>0</v>
      </c>
      <c r="CV386" s="81">
        <v>0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0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0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</row>
    <row r="387" spans="1:127" x14ac:dyDescent="0.25">
      <c r="A387" s="58" t="s">
        <v>1383</v>
      </c>
      <c r="B387" s="58" t="s">
        <v>1384</v>
      </c>
      <c r="C387" s="58" t="s">
        <v>1385</v>
      </c>
      <c r="D387" s="59">
        <v>106000</v>
      </c>
      <c r="E387" s="59" t="str">
        <f>VLOOKUP(C387,Data_PulledFromUniProt!$B$2:$E$782,4,FALSE)</f>
        <v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v>
      </c>
      <c r="F387" s="58">
        <v>7.41</v>
      </c>
      <c r="G387" s="81">
        <v>0</v>
      </c>
      <c r="H387" s="81">
        <v>0</v>
      </c>
      <c r="I387" s="81">
        <v>0</v>
      </c>
      <c r="J387" s="81">
        <v>0</v>
      </c>
      <c r="K387" s="81">
        <v>0</v>
      </c>
      <c r="L387" s="81">
        <v>0</v>
      </c>
      <c r="M387" s="81">
        <v>0</v>
      </c>
      <c r="N387" s="81">
        <v>0</v>
      </c>
      <c r="O387" s="81">
        <v>0</v>
      </c>
      <c r="P387" s="81">
        <v>0</v>
      </c>
      <c r="Q387" s="81">
        <v>0</v>
      </c>
      <c r="R387" s="81">
        <v>0</v>
      </c>
      <c r="S387" s="81">
        <v>0</v>
      </c>
      <c r="T387" s="81">
        <v>0</v>
      </c>
      <c r="U387" s="81">
        <v>0</v>
      </c>
      <c r="V387" s="81">
        <v>0</v>
      </c>
      <c r="W387" s="81">
        <v>0</v>
      </c>
      <c r="X387" s="81">
        <v>0</v>
      </c>
      <c r="Y387" s="81">
        <v>0</v>
      </c>
      <c r="Z387" s="81">
        <v>1</v>
      </c>
      <c r="AA387" s="81">
        <v>0</v>
      </c>
      <c r="AB387" s="81">
        <v>0</v>
      </c>
      <c r="AC387" s="81">
        <v>0</v>
      </c>
      <c r="AD387" s="81">
        <v>0</v>
      </c>
      <c r="AE387" s="81">
        <v>0</v>
      </c>
      <c r="AF387" s="81">
        <v>0</v>
      </c>
      <c r="AG387" s="81">
        <v>0</v>
      </c>
      <c r="AH387" s="81">
        <v>0</v>
      </c>
      <c r="AI387" s="81">
        <v>0</v>
      </c>
      <c r="AJ387" s="81">
        <v>0</v>
      </c>
      <c r="AK387" s="81">
        <v>0</v>
      </c>
      <c r="AL387" s="81">
        <v>0</v>
      </c>
      <c r="AM387" s="81">
        <v>0</v>
      </c>
      <c r="AN387" s="81">
        <v>0</v>
      </c>
      <c r="AO387" s="81">
        <v>0</v>
      </c>
      <c r="AP387" s="81">
        <v>0</v>
      </c>
      <c r="AQ387" s="81">
        <v>0</v>
      </c>
      <c r="AR387" s="81">
        <v>0</v>
      </c>
      <c r="AS387" s="81">
        <v>0</v>
      </c>
      <c r="AT387" s="81">
        <v>0</v>
      </c>
      <c r="AU387" s="81">
        <v>0</v>
      </c>
      <c r="AV387" s="81">
        <v>0</v>
      </c>
      <c r="AW387" s="81">
        <v>0</v>
      </c>
      <c r="AX387" s="81">
        <v>0</v>
      </c>
      <c r="AY387" s="81">
        <v>0</v>
      </c>
      <c r="AZ387" s="81">
        <v>0</v>
      </c>
      <c r="BA387" s="81">
        <v>0</v>
      </c>
      <c r="BB387" s="81">
        <v>0</v>
      </c>
      <c r="BC387" s="81">
        <v>0</v>
      </c>
      <c r="BD387" s="81">
        <v>0</v>
      </c>
      <c r="BE387" s="81">
        <v>0</v>
      </c>
      <c r="BF387" s="81">
        <v>0</v>
      </c>
      <c r="BG387" s="81">
        <v>0</v>
      </c>
      <c r="BH387" s="81">
        <v>0</v>
      </c>
      <c r="BI387" s="81">
        <v>0</v>
      </c>
      <c r="BJ387" s="81">
        <v>0</v>
      </c>
      <c r="BK387" s="81">
        <v>0</v>
      </c>
      <c r="BL387" s="81">
        <v>0</v>
      </c>
      <c r="BM387" s="81">
        <v>0</v>
      </c>
      <c r="BN387" s="81">
        <v>0</v>
      </c>
      <c r="BO387" s="81">
        <v>0</v>
      </c>
      <c r="BP387" s="81">
        <v>0</v>
      </c>
      <c r="BQ387" s="81">
        <v>0</v>
      </c>
      <c r="BR387" s="81">
        <v>0</v>
      </c>
      <c r="BS387" s="81">
        <v>0</v>
      </c>
      <c r="BT387" s="81">
        <v>0</v>
      </c>
      <c r="BU387" s="81">
        <v>0</v>
      </c>
      <c r="BV387" s="81">
        <v>0</v>
      </c>
      <c r="BW387" s="81">
        <v>0</v>
      </c>
      <c r="BX387" s="81">
        <v>0</v>
      </c>
      <c r="BY387" s="81">
        <v>0</v>
      </c>
      <c r="BZ387" s="81">
        <v>0</v>
      </c>
      <c r="CA387" s="81">
        <v>0</v>
      </c>
      <c r="CB387" s="81">
        <v>0</v>
      </c>
      <c r="CC387" s="81">
        <v>0</v>
      </c>
      <c r="CD387" s="81">
        <v>0</v>
      </c>
      <c r="CE387" s="81">
        <v>0</v>
      </c>
      <c r="CF387" s="81">
        <v>0</v>
      </c>
      <c r="CG387" s="81">
        <v>0</v>
      </c>
      <c r="CH387" s="81">
        <v>0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0</v>
      </c>
      <c r="CO387" s="81">
        <v>0</v>
      </c>
      <c r="CP387" s="81">
        <v>0</v>
      </c>
      <c r="CQ387" s="81">
        <v>0</v>
      </c>
      <c r="CR387" s="81">
        <v>0</v>
      </c>
      <c r="CS387" s="81">
        <v>0</v>
      </c>
      <c r="CT387" s="81">
        <v>0</v>
      </c>
      <c r="CU387" s="81">
        <v>0</v>
      </c>
      <c r="CV387" s="81">
        <v>0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0</v>
      </c>
      <c r="DJ387" s="81">
        <v>0</v>
      </c>
      <c r="DK387" s="81">
        <v>0</v>
      </c>
      <c r="DL387" s="81">
        <v>0</v>
      </c>
      <c r="DM387" s="81">
        <v>0</v>
      </c>
      <c r="DN387" s="81">
        <v>0</v>
      </c>
      <c r="DO387" s="81">
        <v>0</v>
      </c>
      <c r="DP387" s="81">
        <v>0</v>
      </c>
      <c r="DQ387" s="81">
        <v>0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</row>
    <row r="388" spans="1:127" x14ac:dyDescent="0.25">
      <c r="A388" s="58" t="s">
        <v>1386</v>
      </c>
      <c r="B388" s="58" t="s">
        <v>1387</v>
      </c>
      <c r="C388" s="58" t="s">
        <v>1388</v>
      </c>
      <c r="D388" s="59">
        <v>72500</v>
      </c>
      <c r="E388" s="59" t="str">
        <f>VLOOKUP(C388,Data_PulledFromUniProt!$B$2:$E$782,4,FALSE)</f>
        <v>MADPEGTNGAGMGCTGWFEVEAVIERRTGDNISEDEDETADDSGTDLLEFIDDSMENSIQADTEAARALFNIQEGEDDLNAVCALKRKFAACSQSAAEDVVDRAANPCRTSINKNKECTYRKRKIDELEDSGYGNTEVETQQMVQQVESQNGDTNLNDLESSGVGDDSEVSCETNVDSCENVTLQEISNVLHSSNTKANILYKFKEAYGISFMELVRPFKSDKTSCTDWCITGYGISPSVAESLKVLIKQHSLYTHLQCLTCDRGIIILLLIRFRCSKNRLTVAKLMSNLLSIPETCMVIEPPKLRSQTCALYWFRTAMSNISDVQGTTPEWIDRLTVLQHSFNDNIFDLSEMVQWAYDNELTDDSDIAYYYAQLADSNSNAAAFLKSNSQAKIVKDCGIMCRHYKKAEKRKMSIGQWIQSRCEKTNDGGNWRPIVQLLRYQNIEFTAFLGAFKKFLKGIPKKSCMLICGPANTGKSYFGMSLIQFLKGCVISCVNSKSHFWLQPLSDAKIGMIDDVTPISWTYIDDYMRNALDGNEISIDVKHRALVQLKCPPLLLTSNTNAGTDSRWPYLHSRLTVFEFKNPFPFDENGNPVYAINDENWKSFFSRTWCKLDLIEEEDKENHGGNISTFKCSAGENTRSLRS</v>
      </c>
      <c r="F388" s="58">
        <v>5.0199999999999996</v>
      </c>
      <c r="G388" s="81">
        <v>0</v>
      </c>
      <c r="H388" s="81">
        <v>2</v>
      </c>
      <c r="I388" s="81">
        <v>0</v>
      </c>
      <c r="J388" s="81">
        <v>0</v>
      </c>
      <c r="K388" s="81">
        <v>3</v>
      </c>
      <c r="L388" s="81">
        <v>0</v>
      </c>
      <c r="M388" s="81">
        <v>0</v>
      </c>
      <c r="N388" s="81">
        <v>0</v>
      </c>
      <c r="O388" s="81">
        <v>0</v>
      </c>
      <c r="P388" s="81">
        <v>0</v>
      </c>
      <c r="Q388" s="81">
        <v>0</v>
      </c>
      <c r="R388" s="81">
        <v>0</v>
      </c>
      <c r="S388" s="81">
        <v>0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0</v>
      </c>
      <c r="AA388" s="81">
        <v>0</v>
      </c>
      <c r="AB388" s="81">
        <v>0</v>
      </c>
      <c r="AC388" s="81">
        <v>0</v>
      </c>
      <c r="AD388" s="81">
        <v>0</v>
      </c>
      <c r="AE388" s="81">
        <v>0</v>
      </c>
      <c r="AF388" s="81">
        <v>0</v>
      </c>
      <c r="AG388" s="81">
        <v>0</v>
      </c>
      <c r="AH388" s="81">
        <v>0</v>
      </c>
      <c r="AI388" s="81">
        <v>0</v>
      </c>
      <c r="AJ388" s="81">
        <v>0</v>
      </c>
      <c r="AK388" s="81">
        <v>0</v>
      </c>
      <c r="AL388" s="81">
        <v>0</v>
      </c>
      <c r="AM388" s="81">
        <v>0</v>
      </c>
      <c r="AN388" s="81">
        <v>0</v>
      </c>
      <c r="AO388" s="81">
        <v>0</v>
      </c>
      <c r="AP388" s="81">
        <v>0</v>
      </c>
      <c r="AQ388" s="81">
        <v>0</v>
      </c>
      <c r="AR388" s="81">
        <v>0</v>
      </c>
      <c r="AS388" s="81">
        <v>0</v>
      </c>
      <c r="AT388" s="81">
        <v>0</v>
      </c>
      <c r="AU388" s="81">
        <v>0</v>
      </c>
      <c r="AV388" s="81">
        <v>0</v>
      </c>
      <c r="AW388" s="81">
        <v>0</v>
      </c>
      <c r="AX388" s="81">
        <v>0</v>
      </c>
      <c r="AY388" s="81">
        <v>0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v>0</v>
      </c>
      <c r="BF388" s="81">
        <v>0</v>
      </c>
      <c r="BG388" s="81">
        <v>0</v>
      </c>
      <c r="BH388" s="81">
        <v>0</v>
      </c>
      <c r="BI388" s="81">
        <v>0</v>
      </c>
      <c r="BJ388" s="81">
        <v>0</v>
      </c>
      <c r="BK388" s="81">
        <v>0</v>
      </c>
      <c r="BL388" s="81">
        <v>0</v>
      </c>
      <c r="BM388" s="81">
        <v>0</v>
      </c>
      <c r="BN388" s="81">
        <v>0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0</v>
      </c>
      <c r="BY388" s="81">
        <v>0</v>
      </c>
      <c r="BZ388" s="81">
        <v>0</v>
      </c>
      <c r="CA388" s="81"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0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</row>
    <row r="389" spans="1:127" x14ac:dyDescent="0.25">
      <c r="A389" s="58" t="s">
        <v>1389</v>
      </c>
      <c r="B389" s="58" t="s">
        <v>1390</v>
      </c>
      <c r="C389" s="58" t="s">
        <v>1391</v>
      </c>
      <c r="D389" s="59">
        <v>42800</v>
      </c>
      <c r="E389" s="59" t="str">
        <f>VLOOKUP(C389,Data_PulledFromUniProt!$B$2:$E$782,4,FALSE)</f>
        <v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v>
      </c>
      <c r="F389" s="58">
        <v>4.62</v>
      </c>
      <c r="G389" s="81">
        <v>0</v>
      </c>
      <c r="H389" s="81">
        <v>0</v>
      </c>
      <c r="I389" s="81">
        <v>0</v>
      </c>
      <c r="J389" s="81">
        <v>0</v>
      </c>
      <c r="K389" s="81">
        <v>0</v>
      </c>
      <c r="L389" s="81">
        <v>0</v>
      </c>
      <c r="M389" s="81">
        <v>0</v>
      </c>
      <c r="N389" s="81">
        <v>0</v>
      </c>
      <c r="O389" s="81">
        <v>0</v>
      </c>
      <c r="P389" s="81">
        <v>0</v>
      </c>
      <c r="Q389" s="81">
        <v>0</v>
      </c>
      <c r="R389" s="81">
        <v>0</v>
      </c>
      <c r="S389" s="81">
        <v>0</v>
      </c>
      <c r="T389" s="81">
        <v>0</v>
      </c>
      <c r="U389" s="81">
        <v>0</v>
      </c>
      <c r="V389" s="81">
        <v>0</v>
      </c>
      <c r="W389" s="81">
        <v>0</v>
      </c>
      <c r="X389" s="81">
        <v>0</v>
      </c>
      <c r="Y389" s="81">
        <v>0</v>
      </c>
      <c r="Z389" s="81">
        <v>0</v>
      </c>
      <c r="AA389" s="81">
        <v>0</v>
      </c>
      <c r="AB389" s="81">
        <v>0</v>
      </c>
      <c r="AC389" s="81">
        <v>0</v>
      </c>
      <c r="AD389" s="81">
        <v>0</v>
      </c>
      <c r="AE389" s="81">
        <v>0</v>
      </c>
      <c r="AF389" s="81">
        <v>0</v>
      </c>
      <c r="AG389" s="81">
        <v>0</v>
      </c>
      <c r="AH389" s="81">
        <v>0</v>
      </c>
      <c r="AI389" s="81">
        <v>0</v>
      </c>
      <c r="AJ389" s="81">
        <v>0</v>
      </c>
      <c r="AK389" s="81">
        <v>0</v>
      </c>
      <c r="AL389" s="81">
        <v>0</v>
      </c>
      <c r="AM389" s="81">
        <v>0</v>
      </c>
      <c r="AN389" s="81">
        <v>0</v>
      </c>
      <c r="AO389" s="81">
        <v>0</v>
      </c>
      <c r="AP389" s="81">
        <v>0</v>
      </c>
      <c r="AQ389" s="81">
        <v>0</v>
      </c>
      <c r="AR389" s="81">
        <v>0</v>
      </c>
      <c r="AS389" s="81">
        <v>0</v>
      </c>
      <c r="AT389" s="81">
        <v>0</v>
      </c>
      <c r="AU389" s="81"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0</v>
      </c>
      <c r="BA389" s="81">
        <v>0</v>
      </c>
      <c r="BB389" s="81">
        <v>0</v>
      </c>
      <c r="BC389" s="81">
        <v>0</v>
      </c>
      <c r="BD389" s="81">
        <v>0</v>
      </c>
      <c r="BE389" s="81">
        <v>0</v>
      </c>
      <c r="BF389" s="81">
        <v>0</v>
      </c>
      <c r="BG389" s="81">
        <v>0</v>
      </c>
      <c r="BH389" s="81">
        <v>0</v>
      </c>
      <c r="BI389" s="81">
        <v>0</v>
      </c>
      <c r="BJ389" s="81">
        <v>0</v>
      </c>
      <c r="BK389" s="81">
        <v>0</v>
      </c>
      <c r="BL389" s="81">
        <v>0</v>
      </c>
      <c r="BM389" s="81">
        <v>0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0</v>
      </c>
      <c r="BT389" s="81">
        <v>0</v>
      </c>
      <c r="BU389" s="81">
        <v>0</v>
      </c>
      <c r="BV389" s="81">
        <v>0</v>
      </c>
      <c r="BW389" s="81">
        <v>0</v>
      </c>
      <c r="BX389" s="81">
        <v>1</v>
      </c>
      <c r="BY389" s="81">
        <v>0</v>
      </c>
      <c r="BZ389" s="81">
        <v>0</v>
      </c>
      <c r="CA389" s="81"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1</v>
      </c>
      <c r="DF389" s="81">
        <v>0</v>
      </c>
      <c r="DG389" s="81">
        <v>0</v>
      </c>
      <c r="DH389" s="81">
        <v>0</v>
      </c>
      <c r="DI389" s="81">
        <v>0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</row>
    <row r="390" spans="1:127" x14ac:dyDescent="0.25">
      <c r="A390" s="58" t="s">
        <v>1392</v>
      </c>
      <c r="B390" s="58" t="s">
        <v>1393</v>
      </c>
      <c r="C390" s="58" t="s">
        <v>1394</v>
      </c>
      <c r="D390" s="59">
        <v>49900</v>
      </c>
      <c r="E390" s="59" t="str">
        <f>VLOOKUP(C390,Data_PulledFromUniProt!$B$2:$E$782,4,FALSE)</f>
        <v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v>
      </c>
      <c r="F390" s="58">
        <v>4.8099999999999996</v>
      </c>
      <c r="G390" s="81">
        <v>0</v>
      </c>
      <c r="H390" s="81">
        <v>0</v>
      </c>
      <c r="I390" s="81">
        <v>0</v>
      </c>
      <c r="J390" s="81">
        <v>0</v>
      </c>
      <c r="K390" s="81">
        <v>0</v>
      </c>
      <c r="L390" s="81">
        <v>0</v>
      </c>
      <c r="M390" s="81">
        <v>0</v>
      </c>
      <c r="N390" s="81">
        <v>0</v>
      </c>
      <c r="O390" s="81">
        <v>0</v>
      </c>
      <c r="P390" s="81">
        <v>0</v>
      </c>
      <c r="Q390" s="81">
        <v>0</v>
      </c>
      <c r="R390" s="81">
        <v>0</v>
      </c>
      <c r="S390" s="81">
        <v>0</v>
      </c>
      <c r="T390" s="81">
        <v>0</v>
      </c>
      <c r="U390" s="81">
        <v>0</v>
      </c>
      <c r="V390" s="81">
        <v>0</v>
      </c>
      <c r="W390" s="81">
        <v>0</v>
      </c>
      <c r="X390" s="81">
        <v>0</v>
      </c>
      <c r="Y390" s="81">
        <v>0</v>
      </c>
      <c r="Z390" s="81">
        <v>0</v>
      </c>
      <c r="AA390" s="81">
        <v>0</v>
      </c>
      <c r="AB390" s="81">
        <v>0</v>
      </c>
      <c r="AC390" s="81">
        <v>0</v>
      </c>
      <c r="AD390" s="81">
        <v>0</v>
      </c>
      <c r="AE390" s="81">
        <v>0</v>
      </c>
      <c r="AF390" s="81">
        <v>0</v>
      </c>
      <c r="AG390" s="81">
        <v>0</v>
      </c>
      <c r="AH390" s="81">
        <v>0</v>
      </c>
      <c r="AI390" s="81">
        <v>0</v>
      </c>
      <c r="AJ390" s="81">
        <v>0</v>
      </c>
      <c r="AK390" s="81">
        <v>0</v>
      </c>
      <c r="AL390" s="81">
        <v>0</v>
      </c>
      <c r="AM390" s="81">
        <v>0</v>
      </c>
      <c r="AN390" s="81">
        <v>0</v>
      </c>
      <c r="AO390" s="81">
        <v>0</v>
      </c>
      <c r="AP390" s="81">
        <v>0</v>
      </c>
      <c r="AQ390" s="81">
        <v>0</v>
      </c>
      <c r="AR390" s="81">
        <v>0</v>
      </c>
      <c r="AS390" s="81">
        <v>0</v>
      </c>
      <c r="AT390" s="81">
        <v>0</v>
      </c>
      <c r="AU390" s="81"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0</v>
      </c>
      <c r="BA390" s="81">
        <v>0</v>
      </c>
      <c r="BB390" s="81">
        <v>0</v>
      </c>
      <c r="BC390" s="81">
        <v>0</v>
      </c>
      <c r="BD390" s="81">
        <v>2</v>
      </c>
      <c r="BE390" s="81">
        <v>0</v>
      </c>
      <c r="BF390" s="81">
        <v>0</v>
      </c>
      <c r="BG390" s="81">
        <v>1</v>
      </c>
      <c r="BH390" s="81">
        <v>0</v>
      </c>
      <c r="BI390" s="81">
        <v>0</v>
      </c>
      <c r="BJ390" s="81">
        <v>0</v>
      </c>
      <c r="BK390" s="81">
        <v>0</v>
      </c>
      <c r="BL390" s="81">
        <v>0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0</v>
      </c>
      <c r="BY390" s="81">
        <v>0</v>
      </c>
      <c r="BZ390" s="81">
        <v>0</v>
      </c>
      <c r="CA390" s="81"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0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</row>
    <row r="391" spans="1:127" x14ac:dyDescent="0.25">
      <c r="A391" s="58" t="s">
        <v>1395</v>
      </c>
      <c r="B391" s="58" t="s">
        <v>1396</v>
      </c>
      <c r="C391" s="58" t="s">
        <v>1397</v>
      </c>
      <c r="D391" s="59">
        <v>136000</v>
      </c>
      <c r="E391" s="59" t="str">
        <f>VLOOKUP(C391,Data_PulledFromUniProt!$B$2:$E$782,4,FALSE)</f>
        <v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v>
      </c>
      <c r="F391" s="58">
        <v>5.19</v>
      </c>
      <c r="G391" s="81">
        <v>0</v>
      </c>
      <c r="H391" s="81">
        <v>0</v>
      </c>
      <c r="I391" s="81">
        <v>0</v>
      </c>
      <c r="J391" s="81">
        <v>0</v>
      </c>
      <c r="K391" s="81">
        <v>0</v>
      </c>
      <c r="L391" s="81">
        <v>0</v>
      </c>
      <c r="M391" s="81">
        <v>0</v>
      </c>
      <c r="N391" s="81">
        <v>0</v>
      </c>
      <c r="O391" s="81">
        <v>0</v>
      </c>
      <c r="P391" s="81">
        <v>0</v>
      </c>
      <c r="Q391" s="81">
        <v>0</v>
      </c>
      <c r="R391" s="81">
        <v>0</v>
      </c>
      <c r="S391" s="81">
        <v>0</v>
      </c>
      <c r="T391" s="81">
        <v>0</v>
      </c>
      <c r="U391" s="81">
        <v>0</v>
      </c>
      <c r="V391" s="81">
        <v>0</v>
      </c>
      <c r="W391" s="81">
        <v>0</v>
      </c>
      <c r="X391" s="81">
        <v>0</v>
      </c>
      <c r="Y391" s="81">
        <v>0</v>
      </c>
      <c r="Z391" s="81">
        <v>0</v>
      </c>
      <c r="AA391" s="81">
        <v>0</v>
      </c>
      <c r="AB391" s="81">
        <v>0</v>
      </c>
      <c r="AC391" s="81">
        <v>0</v>
      </c>
      <c r="AD391" s="81">
        <v>0</v>
      </c>
      <c r="AE391" s="81">
        <v>0</v>
      </c>
      <c r="AF391" s="81">
        <v>0</v>
      </c>
      <c r="AG391" s="81">
        <v>0</v>
      </c>
      <c r="AH391" s="81">
        <v>0</v>
      </c>
      <c r="AI391" s="81">
        <v>0</v>
      </c>
      <c r="AJ391" s="81">
        <v>0</v>
      </c>
      <c r="AK391" s="81">
        <v>0</v>
      </c>
      <c r="AL391" s="81">
        <v>0</v>
      </c>
      <c r="AM391" s="81">
        <v>0</v>
      </c>
      <c r="AN391" s="81">
        <v>0</v>
      </c>
      <c r="AO391" s="81">
        <v>0</v>
      </c>
      <c r="AP391" s="81">
        <v>0</v>
      </c>
      <c r="AQ391" s="81">
        <v>0</v>
      </c>
      <c r="AR391" s="81">
        <v>0</v>
      </c>
      <c r="AS391" s="81">
        <v>0</v>
      </c>
      <c r="AT391" s="81">
        <v>0</v>
      </c>
      <c r="AU391" s="81">
        <v>0</v>
      </c>
      <c r="AV391" s="81">
        <v>0</v>
      </c>
      <c r="AW391" s="81">
        <v>0</v>
      </c>
      <c r="AX391" s="81">
        <v>0</v>
      </c>
      <c r="AY391" s="81">
        <v>0</v>
      </c>
      <c r="AZ391" s="81">
        <v>0</v>
      </c>
      <c r="BA391" s="81">
        <v>0</v>
      </c>
      <c r="BB391" s="81">
        <v>0</v>
      </c>
      <c r="BC391" s="81">
        <v>0</v>
      </c>
      <c r="BD391" s="81">
        <v>1</v>
      </c>
      <c r="BE391" s="81">
        <v>0</v>
      </c>
      <c r="BF391" s="81">
        <v>0</v>
      </c>
      <c r="BG391" s="81">
        <v>1</v>
      </c>
      <c r="BH391" s="81">
        <v>0</v>
      </c>
      <c r="BI391" s="81">
        <v>0</v>
      </c>
      <c r="BJ391" s="81">
        <v>0</v>
      </c>
      <c r="BK391" s="81">
        <v>0</v>
      </c>
      <c r="BL391" s="81">
        <v>0</v>
      </c>
      <c r="BM391" s="81">
        <v>0</v>
      </c>
      <c r="BN391" s="81">
        <v>0</v>
      </c>
      <c r="BO391" s="81">
        <v>0</v>
      </c>
      <c r="BP391" s="81">
        <v>0</v>
      </c>
      <c r="BQ391" s="81">
        <v>0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0</v>
      </c>
      <c r="BY391" s="81">
        <v>0</v>
      </c>
      <c r="BZ391" s="81">
        <v>0</v>
      </c>
      <c r="CA391" s="81"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0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0</v>
      </c>
      <c r="CR391" s="81">
        <v>0</v>
      </c>
      <c r="CS391" s="81">
        <v>0</v>
      </c>
      <c r="CT391" s="81">
        <v>0</v>
      </c>
      <c r="CU391" s="81">
        <v>0</v>
      </c>
      <c r="CV391" s="81">
        <v>0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0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</row>
    <row r="392" spans="1:127" x14ac:dyDescent="0.25">
      <c r="A392" s="58" t="s">
        <v>1398</v>
      </c>
      <c r="B392" s="58" t="s">
        <v>1399</v>
      </c>
      <c r="C392" s="58" t="s">
        <v>1400</v>
      </c>
      <c r="D392" s="59">
        <v>73500</v>
      </c>
      <c r="E392" s="59" t="str">
        <f>VLOOKUP(C392,Data_PulledFromUniProt!$B$2:$E$782,4,FALSE)</f>
        <v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v>
      </c>
      <c r="F392" s="58">
        <v>10.130000000000001</v>
      </c>
      <c r="G392" s="81">
        <v>0</v>
      </c>
      <c r="H392" s="81">
        <v>0</v>
      </c>
      <c r="I392" s="81">
        <v>0</v>
      </c>
      <c r="J392" s="81">
        <v>0</v>
      </c>
      <c r="K392" s="81">
        <v>0</v>
      </c>
      <c r="L392" s="81">
        <v>0</v>
      </c>
      <c r="M392" s="81">
        <v>0</v>
      </c>
      <c r="N392" s="81">
        <v>0</v>
      </c>
      <c r="O392" s="81">
        <v>0</v>
      </c>
      <c r="P392" s="81">
        <v>0</v>
      </c>
      <c r="Q392" s="81">
        <v>0</v>
      </c>
      <c r="R392" s="81">
        <v>0</v>
      </c>
      <c r="S392" s="81">
        <v>0</v>
      </c>
      <c r="T392" s="81">
        <v>0</v>
      </c>
      <c r="U392" s="81">
        <v>0</v>
      </c>
      <c r="V392" s="81">
        <v>0</v>
      </c>
      <c r="W392" s="81">
        <v>0</v>
      </c>
      <c r="X392" s="81">
        <v>0</v>
      </c>
      <c r="Y392" s="81">
        <v>0</v>
      </c>
      <c r="Z392" s="81">
        <v>0</v>
      </c>
      <c r="AA392" s="81">
        <v>0</v>
      </c>
      <c r="AB392" s="81">
        <v>0</v>
      </c>
      <c r="AC392" s="81">
        <v>0</v>
      </c>
      <c r="AD392" s="81">
        <v>0</v>
      </c>
      <c r="AE392" s="81">
        <v>0</v>
      </c>
      <c r="AF392" s="81">
        <v>0</v>
      </c>
      <c r="AG392" s="81">
        <v>0</v>
      </c>
      <c r="AH392" s="81">
        <v>0</v>
      </c>
      <c r="AI392" s="81">
        <v>0</v>
      </c>
      <c r="AJ392" s="81">
        <v>0</v>
      </c>
      <c r="AK392" s="81">
        <v>0</v>
      </c>
      <c r="AL392" s="81">
        <v>0</v>
      </c>
      <c r="AM392" s="81">
        <v>0</v>
      </c>
      <c r="AN392" s="81">
        <v>0</v>
      </c>
      <c r="AO392" s="81">
        <v>0</v>
      </c>
      <c r="AP392" s="81">
        <v>0</v>
      </c>
      <c r="AQ392" s="81">
        <v>0</v>
      </c>
      <c r="AR392" s="81">
        <v>0</v>
      </c>
      <c r="AS392" s="81">
        <v>0</v>
      </c>
      <c r="AT392" s="81">
        <v>0</v>
      </c>
      <c r="AU392" s="81"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0</v>
      </c>
      <c r="BA392" s="81">
        <v>0</v>
      </c>
      <c r="BB392" s="81">
        <v>0</v>
      </c>
      <c r="BC392" s="81">
        <v>0</v>
      </c>
      <c r="BD392" s="81">
        <v>0</v>
      </c>
      <c r="BE392" s="81">
        <v>0</v>
      </c>
      <c r="BF392" s="81">
        <v>0</v>
      </c>
      <c r="BG392" s="81">
        <v>0.5</v>
      </c>
      <c r="BH392" s="81">
        <v>0</v>
      </c>
      <c r="BI392" s="81">
        <v>0</v>
      </c>
      <c r="BJ392" s="81">
        <v>0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1</v>
      </c>
      <c r="BS392" s="81">
        <v>0</v>
      </c>
      <c r="BT392" s="81">
        <v>0</v>
      </c>
      <c r="BU392" s="81">
        <v>0</v>
      </c>
      <c r="BV392" s="81">
        <v>0</v>
      </c>
      <c r="BW392" s="81">
        <v>0</v>
      </c>
      <c r="BX392" s="81">
        <v>0</v>
      </c>
      <c r="BY392" s="81">
        <v>0</v>
      </c>
      <c r="BZ392" s="81">
        <v>0</v>
      </c>
      <c r="CA392" s="81"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0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</row>
    <row r="393" spans="1:127" x14ac:dyDescent="0.25">
      <c r="A393" s="58" t="s">
        <v>1401</v>
      </c>
      <c r="B393" s="58" t="s">
        <v>1402</v>
      </c>
      <c r="C393" s="58" t="s">
        <v>1403</v>
      </c>
      <c r="D393" s="59">
        <v>103000</v>
      </c>
      <c r="E393" s="59" t="str">
        <f>VLOOKUP(C393,Data_PulledFromUniProt!$B$2:$E$782,4,FALSE)</f>
        <v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v>
      </c>
      <c r="F393" s="58">
        <v>5.35</v>
      </c>
      <c r="G393" s="81">
        <v>0</v>
      </c>
      <c r="H393" s="81">
        <v>0</v>
      </c>
      <c r="I393" s="81">
        <v>0</v>
      </c>
      <c r="J393" s="81">
        <v>0</v>
      </c>
      <c r="K393" s="81">
        <v>0</v>
      </c>
      <c r="L393" s="81">
        <v>0</v>
      </c>
      <c r="M393" s="81">
        <v>0</v>
      </c>
      <c r="N393" s="81">
        <v>0</v>
      </c>
      <c r="O393" s="81">
        <v>0</v>
      </c>
      <c r="P393" s="81">
        <v>0</v>
      </c>
      <c r="Q393" s="81">
        <v>0</v>
      </c>
      <c r="R393" s="81">
        <v>0</v>
      </c>
      <c r="S393" s="81">
        <v>0</v>
      </c>
      <c r="T393" s="81">
        <v>0</v>
      </c>
      <c r="U393" s="81">
        <v>0</v>
      </c>
      <c r="V393" s="81">
        <v>0</v>
      </c>
      <c r="W393" s="81">
        <v>0</v>
      </c>
      <c r="X393" s="81">
        <v>0</v>
      </c>
      <c r="Y393" s="81">
        <v>0</v>
      </c>
      <c r="Z393" s="81">
        <v>0</v>
      </c>
      <c r="AA393" s="81">
        <v>0</v>
      </c>
      <c r="AB393" s="81">
        <v>0</v>
      </c>
      <c r="AC393" s="81">
        <v>0</v>
      </c>
      <c r="AD393" s="81">
        <v>0</v>
      </c>
      <c r="AE393" s="81">
        <v>0</v>
      </c>
      <c r="AF393" s="81">
        <v>0</v>
      </c>
      <c r="AG393" s="81">
        <v>0</v>
      </c>
      <c r="AH393" s="81">
        <v>0</v>
      </c>
      <c r="AI393" s="81">
        <v>0</v>
      </c>
      <c r="AJ393" s="81">
        <v>0</v>
      </c>
      <c r="AK393" s="81">
        <v>0</v>
      </c>
      <c r="AL393" s="81">
        <v>0</v>
      </c>
      <c r="AM393" s="81">
        <v>0</v>
      </c>
      <c r="AN393" s="81">
        <v>0</v>
      </c>
      <c r="AO393" s="81">
        <v>0</v>
      </c>
      <c r="AP393" s="81">
        <v>0</v>
      </c>
      <c r="AQ393" s="81">
        <v>0</v>
      </c>
      <c r="AR393" s="81">
        <v>0</v>
      </c>
      <c r="AS393" s="81">
        <v>0</v>
      </c>
      <c r="AT393" s="81">
        <v>0</v>
      </c>
      <c r="AU393" s="81"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0</v>
      </c>
      <c r="BA393" s="81">
        <v>0</v>
      </c>
      <c r="BB393" s="81">
        <v>3</v>
      </c>
      <c r="BC393" s="81">
        <v>0</v>
      </c>
      <c r="BD393" s="81">
        <v>0</v>
      </c>
      <c r="BE393" s="81">
        <v>0</v>
      </c>
      <c r="BF393" s="81">
        <v>0</v>
      </c>
      <c r="BG393" s="81">
        <v>0</v>
      </c>
      <c r="BH393" s="81">
        <v>0</v>
      </c>
      <c r="BI393" s="81">
        <v>0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0</v>
      </c>
      <c r="BT393" s="81">
        <v>0</v>
      </c>
      <c r="BU393" s="81">
        <v>0</v>
      </c>
      <c r="BV393" s="81">
        <v>0</v>
      </c>
      <c r="BW393" s="81">
        <v>0</v>
      </c>
      <c r="BX393" s="81">
        <v>0</v>
      </c>
      <c r="BY393" s="81">
        <v>0</v>
      </c>
      <c r="BZ393" s="81">
        <v>0</v>
      </c>
      <c r="CA393" s="81"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2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0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0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</row>
    <row r="394" spans="1:127" x14ac:dyDescent="0.25">
      <c r="A394" s="58" t="s">
        <v>1404</v>
      </c>
      <c r="B394" s="58" t="s">
        <v>1405</v>
      </c>
      <c r="C394" s="58" t="s">
        <v>1406</v>
      </c>
      <c r="D394" s="59">
        <v>84400</v>
      </c>
      <c r="E394" s="59" t="str">
        <f>VLOOKUP(C394,Data_PulledFromUniProt!$B$2:$E$782,4,FALSE)</f>
        <v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v>
      </c>
      <c r="F394" s="58">
        <v>9.0399999999999991</v>
      </c>
      <c r="G394" s="81">
        <v>0</v>
      </c>
      <c r="H394" s="81">
        <v>0</v>
      </c>
      <c r="I394" s="81">
        <v>0</v>
      </c>
      <c r="J394" s="81">
        <v>0</v>
      </c>
      <c r="K394" s="81">
        <v>0</v>
      </c>
      <c r="L394" s="81">
        <v>0</v>
      </c>
      <c r="M394" s="81">
        <v>0</v>
      </c>
      <c r="N394" s="81">
        <v>0</v>
      </c>
      <c r="O394" s="81">
        <v>0</v>
      </c>
      <c r="P394" s="81">
        <v>0</v>
      </c>
      <c r="Q394" s="81">
        <v>0</v>
      </c>
      <c r="R394" s="81">
        <v>0</v>
      </c>
      <c r="S394" s="81">
        <v>0</v>
      </c>
      <c r="T394" s="81">
        <v>0</v>
      </c>
      <c r="U394" s="81">
        <v>0</v>
      </c>
      <c r="V394" s="81">
        <v>0</v>
      </c>
      <c r="W394" s="81">
        <v>0</v>
      </c>
      <c r="X394" s="81">
        <v>0</v>
      </c>
      <c r="Y394" s="81">
        <v>0</v>
      </c>
      <c r="Z394" s="81">
        <v>0</v>
      </c>
      <c r="AA394" s="81">
        <v>0</v>
      </c>
      <c r="AB394" s="81">
        <v>0</v>
      </c>
      <c r="AC394" s="81">
        <v>0</v>
      </c>
      <c r="AD394" s="81">
        <v>0</v>
      </c>
      <c r="AE394" s="81">
        <v>0</v>
      </c>
      <c r="AF394" s="81">
        <v>0</v>
      </c>
      <c r="AG394" s="81">
        <v>0</v>
      </c>
      <c r="AH394" s="81">
        <v>0</v>
      </c>
      <c r="AI394" s="81">
        <v>0</v>
      </c>
      <c r="AJ394" s="81">
        <v>0</v>
      </c>
      <c r="AK394" s="81">
        <v>0</v>
      </c>
      <c r="AL394" s="81">
        <v>0</v>
      </c>
      <c r="AM394" s="81">
        <v>0</v>
      </c>
      <c r="AN394" s="81">
        <v>0</v>
      </c>
      <c r="AO394" s="81">
        <v>0</v>
      </c>
      <c r="AP394" s="81">
        <v>0</v>
      </c>
      <c r="AQ394" s="81">
        <v>0</v>
      </c>
      <c r="AR394" s="81">
        <v>0</v>
      </c>
      <c r="AS394" s="81">
        <v>0</v>
      </c>
      <c r="AT394" s="81">
        <v>0</v>
      </c>
      <c r="AU394" s="81"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0</v>
      </c>
      <c r="BA394" s="81">
        <v>0</v>
      </c>
      <c r="BB394" s="81">
        <v>0</v>
      </c>
      <c r="BC394" s="81">
        <v>0</v>
      </c>
      <c r="BD394" s="81">
        <v>0</v>
      </c>
      <c r="BE394" s="81">
        <v>0</v>
      </c>
      <c r="BF394" s="81">
        <v>0</v>
      </c>
      <c r="BG394" s="81">
        <v>0</v>
      </c>
      <c r="BH394" s="81">
        <v>0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3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0</v>
      </c>
      <c r="BY394" s="81">
        <v>0</v>
      </c>
      <c r="BZ394" s="81">
        <v>0</v>
      </c>
      <c r="CA394" s="81"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1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0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</row>
    <row r="395" spans="1:127" x14ac:dyDescent="0.25">
      <c r="A395" s="58" t="s">
        <v>1407</v>
      </c>
      <c r="B395" s="58" t="s">
        <v>1408</v>
      </c>
      <c r="C395" s="58" t="s">
        <v>1409</v>
      </c>
      <c r="D395" s="59">
        <v>28300</v>
      </c>
      <c r="E395" s="59" t="str">
        <f>VLOOKUP(C395,Data_PulledFromUniProt!$B$2:$E$782,4,FALSE)</f>
        <v>MFLVNSFLKGGGGGGGGGGGLGGGLGNVLGGLISGAGGGGGGGGGGGGGGGGGGGGTAMRILGGVISAISEAAAQYNPEPPPPRTHYSNIEANESEEVRQFRRLFAQLAGDDMEVSATELMNILNKVVTRHPDLKTDGFGIDTCRSMVAVMDSDTTGKLGFEEFKYLWNNIKRWQAIYKQFDTDRSGTICSSELPGAFEAAGFHLNEHLYNMIIRRYSDESGNMDFDNFISCLVRLDAMFRAFKSLDKDGTGQIQVNIQEWLQLTMYS</v>
      </c>
      <c r="F395" s="58">
        <v>5.0999999999999996</v>
      </c>
      <c r="G395" s="81">
        <v>0</v>
      </c>
      <c r="H395" s="81">
        <v>0</v>
      </c>
      <c r="I395" s="81">
        <v>0</v>
      </c>
      <c r="J395" s="81">
        <v>0</v>
      </c>
      <c r="K395" s="81">
        <v>1</v>
      </c>
      <c r="L395" s="81">
        <v>0</v>
      </c>
      <c r="M395" s="81">
        <v>0</v>
      </c>
      <c r="N395" s="81">
        <v>0</v>
      </c>
      <c r="O395" s="81">
        <v>0</v>
      </c>
      <c r="P395" s="81">
        <v>0</v>
      </c>
      <c r="Q395" s="81">
        <v>0</v>
      </c>
      <c r="R395" s="81">
        <v>0</v>
      </c>
      <c r="S395" s="81">
        <v>0</v>
      </c>
      <c r="T395" s="81">
        <v>0</v>
      </c>
      <c r="U395" s="81">
        <v>0</v>
      </c>
      <c r="V395" s="81">
        <v>0</v>
      </c>
      <c r="W395" s="81">
        <v>0</v>
      </c>
      <c r="X395" s="81">
        <v>0</v>
      </c>
      <c r="Y395" s="81">
        <v>0</v>
      </c>
      <c r="Z395" s="81">
        <v>0</v>
      </c>
      <c r="AA395" s="81">
        <v>0</v>
      </c>
      <c r="AB395" s="81">
        <v>0</v>
      </c>
      <c r="AC395" s="81">
        <v>0</v>
      </c>
      <c r="AD395" s="81">
        <v>0</v>
      </c>
      <c r="AE395" s="81">
        <v>0</v>
      </c>
      <c r="AF395" s="81">
        <v>0</v>
      </c>
      <c r="AG395" s="81">
        <v>0</v>
      </c>
      <c r="AH395" s="81">
        <v>0</v>
      </c>
      <c r="AI395" s="81">
        <v>0</v>
      </c>
      <c r="AJ395" s="81">
        <v>0</v>
      </c>
      <c r="AK395" s="81">
        <v>0</v>
      </c>
      <c r="AL395" s="81">
        <v>0</v>
      </c>
      <c r="AM395" s="81">
        <v>0</v>
      </c>
      <c r="AN395" s="81">
        <v>0</v>
      </c>
      <c r="AO395" s="81">
        <v>0</v>
      </c>
      <c r="AP395" s="81">
        <v>0</v>
      </c>
      <c r="AQ395" s="81">
        <v>0</v>
      </c>
      <c r="AR395" s="81">
        <v>0</v>
      </c>
      <c r="AS395" s="81">
        <v>0</v>
      </c>
      <c r="AT395" s="81">
        <v>0</v>
      </c>
      <c r="AU395" s="81"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0</v>
      </c>
      <c r="BA395" s="81">
        <v>0</v>
      </c>
      <c r="BB395" s="81">
        <v>0</v>
      </c>
      <c r="BC395" s="81">
        <v>0</v>
      </c>
      <c r="BD395" s="81">
        <v>0</v>
      </c>
      <c r="BE395" s="81">
        <v>0</v>
      </c>
      <c r="BF395" s="81">
        <v>0</v>
      </c>
      <c r="BG395" s="81">
        <v>0</v>
      </c>
      <c r="BH395" s="81">
        <v>0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0</v>
      </c>
      <c r="BS395" s="81">
        <v>0</v>
      </c>
      <c r="BT395" s="81">
        <v>0</v>
      </c>
      <c r="BU395" s="81">
        <v>0</v>
      </c>
      <c r="BV395" s="81">
        <v>0</v>
      </c>
      <c r="BW395" s="81">
        <v>0</v>
      </c>
      <c r="BX395" s="81">
        <v>0</v>
      </c>
      <c r="BY395" s="81">
        <v>0</v>
      </c>
      <c r="BZ395" s="81">
        <v>0</v>
      </c>
      <c r="CA395" s="81"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0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2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0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</row>
    <row r="396" spans="1:127" x14ac:dyDescent="0.25">
      <c r="A396" s="58" t="s">
        <v>1410</v>
      </c>
      <c r="B396" s="58" t="s">
        <v>1411</v>
      </c>
      <c r="C396" s="58" t="s">
        <v>1412</v>
      </c>
      <c r="D396" s="59">
        <v>57500</v>
      </c>
      <c r="E396" s="59" t="str">
        <f>VLOOKUP(C396,Data_PulledFromUniProt!$B$2:$E$782,4,FALSE)</f>
        <v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v>
      </c>
      <c r="F396" s="58">
        <v>6.39</v>
      </c>
      <c r="G396" s="81">
        <v>0</v>
      </c>
      <c r="H396" s="81">
        <v>0</v>
      </c>
      <c r="I396" s="81">
        <v>0</v>
      </c>
      <c r="J396" s="81">
        <v>0</v>
      </c>
      <c r="K396" s="81">
        <v>0</v>
      </c>
      <c r="L396" s="81">
        <v>0</v>
      </c>
      <c r="M396" s="81">
        <v>0</v>
      </c>
      <c r="N396" s="81">
        <v>0</v>
      </c>
      <c r="O396" s="81">
        <v>0</v>
      </c>
      <c r="P396" s="81">
        <v>0</v>
      </c>
      <c r="Q396" s="81">
        <v>0</v>
      </c>
      <c r="R396" s="81">
        <v>0</v>
      </c>
      <c r="S396" s="81">
        <v>0</v>
      </c>
      <c r="T396" s="81">
        <v>0</v>
      </c>
      <c r="U396" s="81">
        <v>0</v>
      </c>
      <c r="V396" s="81">
        <v>0</v>
      </c>
      <c r="W396" s="81">
        <v>0</v>
      </c>
      <c r="X396" s="81">
        <v>0</v>
      </c>
      <c r="Y396" s="81">
        <v>0</v>
      </c>
      <c r="Z396" s="81">
        <v>0</v>
      </c>
      <c r="AA396" s="81">
        <v>0</v>
      </c>
      <c r="AB396" s="81">
        <v>0</v>
      </c>
      <c r="AC396" s="81">
        <v>0</v>
      </c>
      <c r="AD396" s="81">
        <v>0</v>
      </c>
      <c r="AE396" s="81">
        <v>0</v>
      </c>
      <c r="AF396" s="81">
        <v>0</v>
      </c>
      <c r="AG396" s="81">
        <v>0</v>
      </c>
      <c r="AH396" s="81">
        <v>0</v>
      </c>
      <c r="AI396" s="81">
        <v>0</v>
      </c>
      <c r="AJ396" s="81">
        <v>0</v>
      </c>
      <c r="AK396" s="81">
        <v>0</v>
      </c>
      <c r="AL396" s="81">
        <v>0</v>
      </c>
      <c r="AM396" s="81">
        <v>0</v>
      </c>
      <c r="AN396" s="81">
        <v>0</v>
      </c>
      <c r="AO396" s="81">
        <v>0</v>
      </c>
      <c r="AP396" s="81">
        <v>0</v>
      </c>
      <c r="AQ396" s="81">
        <v>0</v>
      </c>
      <c r="AR396" s="81">
        <v>0</v>
      </c>
      <c r="AS396" s="81">
        <v>0</v>
      </c>
      <c r="AT396" s="81">
        <v>0</v>
      </c>
      <c r="AU396" s="81"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0</v>
      </c>
      <c r="BA396" s="81">
        <v>0</v>
      </c>
      <c r="BB396" s="81">
        <v>0</v>
      </c>
      <c r="BC396" s="81">
        <v>0</v>
      </c>
      <c r="BD396" s="81">
        <v>0</v>
      </c>
      <c r="BE396" s="81">
        <v>0</v>
      </c>
      <c r="BF396" s="81">
        <v>0</v>
      </c>
      <c r="BG396" s="81">
        <v>0</v>
      </c>
      <c r="BH396" s="81">
        <v>0</v>
      </c>
      <c r="BI396" s="81">
        <v>0</v>
      </c>
      <c r="BJ396" s="81">
        <v>0</v>
      </c>
      <c r="BK396" s="81">
        <v>0</v>
      </c>
      <c r="BL396" s="81">
        <v>0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0</v>
      </c>
      <c r="BY396" s="81">
        <v>0</v>
      </c>
      <c r="BZ396" s="81">
        <v>0</v>
      </c>
      <c r="CA396" s="81">
        <v>0</v>
      </c>
      <c r="CB396" s="81">
        <v>0</v>
      </c>
      <c r="CC396" s="81">
        <v>0</v>
      </c>
      <c r="CD396" s="81">
        <v>0</v>
      </c>
      <c r="CE396" s="81">
        <v>0</v>
      </c>
      <c r="CF396" s="81">
        <v>1</v>
      </c>
      <c r="CG396" s="81">
        <v>0</v>
      </c>
      <c r="CH396" s="81">
        <v>0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0</v>
      </c>
      <c r="CO396" s="81">
        <v>0</v>
      </c>
      <c r="CP396" s="81">
        <v>0</v>
      </c>
      <c r="CQ396" s="81">
        <v>0</v>
      </c>
      <c r="CR396" s="81">
        <v>0</v>
      </c>
      <c r="CS396" s="81">
        <v>0</v>
      </c>
      <c r="CT396" s="81">
        <v>0</v>
      </c>
      <c r="CU396" s="81">
        <v>0</v>
      </c>
      <c r="CV396" s="81">
        <v>0</v>
      </c>
      <c r="CW396" s="81">
        <v>0</v>
      </c>
      <c r="CX396" s="81">
        <v>2</v>
      </c>
      <c r="CY396" s="81">
        <v>0</v>
      </c>
      <c r="CZ396" s="81">
        <v>0</v>
      </c>
      <c r="DA396" s="81">
        <v>0</v>
      </c>
      <c r="DB396" s="81">
        <v>0</v>
      </c>
      <c r="DC396" s="81">
        <v>0</v>
      </c>
      <c r="DD396" s="81">
        <v>0</v>
      </c>
      <c r="DE396" s="81">
        <v>0</v>
      </c>
      <c r="DF396" s="81">
        <v>0</v>
      </c>
      <c r="DG396" s="81">
        <v>0</v>
      </c>
      <c r="DH396" s="81">
        <v>0</v>
      </c>
      <c r="DI396" s="81">
        <v>0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0</v>
      </c>
      <c r="DP396" s="81">
        <v>0</v>
      </c>
      <c r="DQ396" s="81">
        <v>0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</row>
    <row r="397" spans="1:127" x14ac:dyDescent="0.25">
      <c r="A397" s="58" t="s">
        <v>1413</v>
      </c>
      <c r="B397" s="58" t="s">
        <v>1414</v>
      </c>
      <c r="C397" s="58" t="s">
        <v>1415</v>
      </c>
      <c r="D397" s="59">
        <v>83000</v>
      </c>
      <c r="E397" s="59" t="str">
        <f>VLOOKUP(C397,Data_PulledFromUniProt!$B$2:$E$782,4,FALSE)</f>
        <v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v>
      </c>
      <c r="F397" s="58">
        <v>9.26</v>
      </c>
      <c r="G397" s="81">
        <v>0</v>
      </c>
      <c r="H397" s="81">
        <v>0</v>
      </c>
      <c r="I397" s="81">
        <v>0</v>
      </c>
      <c r="J397" s="81">
        <v>0</v>
      </c>
      <c r="K397" s="81">
        <v>0</v>
      </c>
      <c r="L397" s="81">
        <v>0</v>
      </c>
      <c r="M397" s="81">
        <v>0</v>
      </c>
      <c r="N397" s="81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0</v>
      </c>
      <c r="T397" s="81">
        <v>0</v>
      </c>
      <c r="U397" s="81">
        <v>0</v>
      </c>
      <c r="V397" s="81">
        <v>0</v>
      </c>
      <c r="W397" s="81">
        <v>0</v>
      </c>
      <c r="X397" s="81">
        <v>0</v>
      </c>
      <c r="Y397" s="81">
        <v>0</v>
      </c>
      <c r="Z397" s="81">
        <v>0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0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0</v>
      </c>
      <c r="AP397" s="81">
        <v>0</v>
      </c>
      <c r="AQ397" s="81">
        <v>0</v>
      </c>
      <c r="AR397" s="81">
        <v>0</v>
      </c>
      <c r="AS397" s="81">
        <v>0</v>
      </c>
      <c r="AT397" s="81">
        <v>0</v>
      </c>
      <c r="AU397" s="81"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v>0</v>
      </c>
      <c r="BF397" s="81">
        <v>0</v>
      </c>
      <c r="BG397" s="81">
        <v>0</v>
      </c>
      <c r="BH397" s="81">
        <v>0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0</v>
      </c>
      <c r="BY397" s="81">
        <v>0</v>
      </c>
      <c r="BZ397" s="81">
        <v>0</v>
      </c>
      <c r="CA397" s="81"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0</v>
      </c>
      <c r="CN397" s="81">
        <v>0</v>
      </c>
      <c r="CO397" s="81">
        <v>0</v>
      </c>
      <c r="CP397" s="81">
        <v>0</v>
      </c>
      <c r="CQ397" s="81">
        <v>0</v>
      </c>
      <c r="CR397" s="81">
        <v>0</v>
      </c>
      <c r="CS397" s="81">
        <v>0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0</v>
      </c>
      <c r="DJ397" s="81">
        <v>0</v>
      </c>
      <c r="DK397" s="81">
        <v>2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</row>
    <row r="398" spans="1:127" x14ac:dyDescent="0.25">
      <c r="A398" s="58" t="s">
        <v>1416</v>
      </c>
      <c r="B398" s="58" t="s">
        <v>1417</v>
      </c>
      <c r="C398" s="58" t="s">
        <v>1418</v>
      </c>
      <c r="D398" s="59">
        <v>29400</v>
      </c>
      <c r="E398" s="59" t="str">
        <f>VLOOKUP(C398,Data_PulledFromUniProt!$B$2:$E$782,4,FALSE)</f>
        <v>MRDRRGPLGTCLAQVQWAGGGDSDKLSYSLKKRMPTEGPWPADAPSWMNKPAVDGNSQSEALSLEMAGLSLPSGGPVLPYVKESARRNPASAATPSAAVGLFPAPTEYFARVSCSGVEALGRDWLGGGPRATHGHRGQCPKGEPRVSRLTRHQKLPEMGSFWDDPPSAFPSGLGSELEPSCLHSILSATLHACPEVLLKDETKRIFLDLLNPMFSKQTIEFKKMFKSTSDGLQITLGLLALQHFELANSLCHSLKYKQNNASRLILRVVLE</v>
      </c>
      <c r="F398" s="58">
        <v>9.1</v>
      </c>
      <c r="G398" s="81">
        <v>0</v>
      </c>
      <c r="H398" s="81">
        <v>0</v>
      </c>
      <c r="I398" s="81">
        <v>0</v>
      </c>
      <c r="J398" s="81">
        <v>0</v>
      </c>
      <c r="K398" s="81">
        <v>0</v>
      </c>
      <c r="L398" s="81">
        <v>0</v>
      </c>
      <c r="M398" s="81">
        <v>0</v>
      </c>
      <c r="N398" s="81">
        <v>0</v>
      </c>
      <c r="O398" s="81">
        <v>0</v>
      </c>
      <c r="P398" s="81">
        <v>0</v>
      </c>
      <c r="Q398" s="81">
        <v>0</v>
      </c>
      <c r="R398" s="81">
        <v>0</v>
      </c>
      <c r="S398" s="81">
        <v>1</v>
      </c>
      <c r="T398" s="81">
        <v>0</v>
      </c>
      <c r="U398" s="81">
        <v>0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1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1">
        <v>0</v>
      </c>
      <c r="AJ398" s="81">
        <v>0</v>
      </c>
      <c r="AK398" s="81">
        <v>0</v>
      </c>
      <c r="AL398" s="81">
        <v>0</v>
      </c>
      <c r="AM398" s="81">
        <v>0</v>
      </c>
      <c r="AN398" s="81">
        <v>0</v>
      </c>
      <c r="AO398" s="81">
        <v>0</v>
      </c>
      <c r="AP398" s="81">
        <v>0</v>
      </c>
      <c r="AQ398" s="81">
        <v>0</v>
      </c>
      <c r="AR398" s="81">
        <v>0</v>
      </c>
      <c r="AS398" s="81">
        <v>0</v>
      </c>
      <c r="AT398" s="81">
        <v>0</v>
      </c>
      <c r="AU398" s="81">
        <v>0</v>
      </c>
      <c r="AV398" s="81">
        <v>0</v>
      </c>
      <c r="AW398" s="81">
        <v>0</v>
      </c>
      <c r="AX398" s="81">
        <v>0</v>
      </c>
      <c r="AY398" s="81">
        <v>0</v>
      </c>
      <c r="AZ398" s="81">
        <v>0</v>
      </c>
      <c r="BA398" s="81">
        <v>0</v>
      </c>
      <c r="BB398" s="81">
        <v>0</v>
      </c>
      <c r="BC398" s="81">
        <v>0</v>
      </c>
      <c r="BD398" s="81">
        <v>0</v>
      </c>
      <c r="BE398" s="81">
        <v>0</v>
      </c>
      <c r="BF398" s="81">
        <v>0</v>
      </c>
      <c r="BG398" s="81">
        <v>0</v>
      </c>
      <c r="BH398" s="81">
        <v>0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0</v>
      </c>
      <c r="BY398" s="81">
        <v>0</v>
      </c>
      <c r="BZ398" s="81">
        <v>0</v>
      </c>
      <c r="CA398" s="81"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0</v>
      </c>
      <c r="CK398" s="81">
        <v>0</v>
      </c>
      <c r="CL398" s="81">
        <v>0</v>
      </c>
      <c r="CM398" s="81">
        <v>0</v>
      </c>
      <c r="CN398" s="81">
        <v>0</v>
      </c>
      <c r="CO398" s="81">
        <v>0</v>
      </c>
      <c r="CP398" s="81">
        <v>0</v>
      </c>
      <c r="CQ398" s="81">
        <v>0</v>
      </c>
      <c r="CR398" s="81">
        <v>0</v>
      </c>
      <c r="CS398" s="81">
        <v>0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0</v>
      </c>
      <c r="DJ398" s="81">
        <v>0</v>
      </c>
      <c r="DK398" s="81">
        <v>3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</row>
    <row r="399" spans="1:127" x14ac:dyDescent="0.25">
      <c r="A399" s="58" t="s">
        <v>1419</v>
      </c>
      <c r="B399" s="58" t="s">
        <v>1420</v>
      </c>
      <c r="C399" s="58" t="s">
        <v>1421</v>
      </c>
      <c r="D399" s="59">
        <v>69700</v>
      </c>
      <c r="E399" s="59" t="str">
        <f>VLOOKUP(C399,Data_PulledFromUniProt!$B$2:$E$782,4,FALSE)</f>
        <v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v>
      </c>
      <c r="F399" s="58">
        <v>6.39</v>
      </c>
      <c r="G399" s="81">
        <v>0</v>
      </c>
      <c r="H399" s="81">
        <v>0</v>
      </c>
      <c r="I399" s="81">
        <v>0</v>
      </c>
      <c r="J399" s="81">
        <v>0</v>
      </c>
      <c r="K399" s="81">
        <v>0</v>
      </c>
      <c r="L399" s="81">
        <v>0</v>
      </c>
      <c r="M399" s="81">
        <v>0</v>
      </c>
      <c r="N399" s="81">
        <v>0</v>
      </c>
      <c r="O399" s="81">
        <v>0</v>
      </c>
      <c r="P399" s="81">
        <v>0.5</v>
      </c>
      <c r="Q399" s="81">
        <v>0</v>
      </c>
      <c r="R399" s="81">
        <v>0</v>
      </c>
      <c r="S399" s="81">
        <v>0</v>
      </c>
      <c r="T399" s="81">
        <v>0</v>
      </c>
      <c r="U399" s="81">
        <v>0</v>
      </c>
      <c r="V399" s="81">
        <v>0</v>
      </c>
      <c r="W399" s="81">
        <v>0</v>
      </c>
      <c r="X399" s="81">
        <v>0</v>
      </c>
      <c r="Y399" s="81">
        <v>0</v>
      </c>
      <c r="Z399" s="81">
        <v>0</v>
      </c>
      <c r="AA399" s="81">
        <v>0</v>
      </c>
      <c r="AB399" s="81">
        <v>0</v>
      </c>
      <c r="AC399" s="81">
        <v>0</v>
      </c>
      <c r="AD399" s="81">
        <v>0</v>
      </c>
      <c r="AE399" s="81">
        <v>0</v>
      </c>
      <c r="AF399" s="81">
        <v>0</v>
      </c>
      <c r="AG399" s="81">
        <v>0</v>
      </c>
      <c r="AH399" s="81">
        <v>0</v>
      </c>
      <c r="AI399" s="81">
        <v>0</v>
      </c>
      <c r="AJ399" s="81">
        <v>0</v>
      </c>
      <c r="AK399" s="81">
        <v>0</v>
      </c>
      <c r="AL399" s="81">
        <v>0</v>
      </c>
      <c r="AM399" s="81">
        <v>0</v>
      </c>
      <c r="AN399" s="81">
        <v>0</v>
      </c>
      <c r="AO399" s="81">
        <v>0</v>
      </c>
      <c r="AP399" s="81">
        <v>0</v>
      </c>
      <c r="AQ399" s="81">
        <v>0</v>
      </c>
      <c r="AR399" s="81">
        <v>0</v>
      </c>
      <c r="AS399" s="81">
        <v>0</v>
      </c>
      <c r="AT399" s="81">
        <v>0</v>
      </c>
      <c r="AU399" s="81"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0</v>
      </c>
      <c r="BA399" s="81">
        <v>0</v>
      </c>
      <c r="BB399" s="81">
        <v>0</v>
      </c>
      <c r="BC399" s="81">
        <v>0</v>
      </c>
      <c r="BD399" s="81">
        <v>0</v>
      </c>
      <c r="BE399" s="81">
        <v>0</v>
      </c>
      <c r="BF399" s="81">
        <v>0</v>
      </c>
      <c r="BG399" s="81">
        <v>0</v>
      </c>
      <c r="BH399" s="81">
        <v>0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0</v>
      </c>
      <c r="BT399" s="81">
        <v>0</v>
      </c>
      <c r="BU399" s="81">
        <v>0</v>
      </c>
      <c r="BV399" s="81">
        <v>0</v>
      </c>
      <c r="BW399" s="81">
        <v>0</v>
      </c>
      <c r="BX399" s="81">
        <v>0</v>
      </c>
      <c r="BY399" s="81">
        <v>0</v>
      </c>
      <c r="BZ399" s="81">
        <v>0</v>
      </c>
      <c r="CA399" s="81"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0</v>
      </c>
      <c r="CJ399" s="81">
        <v>0</v>
      </c>
      <c r="CK399" s="81">
        <v>0</v>
      </c>
      <c r="CL399" s="81">
        <v>0</v>
      </c>
      <c r="CM399" s="81">
        <v>0</v>
      </c>
      <c r="CN399" s="81">
        <v>0</v>
      </c>
      <c r="CO399" s="81">
        <v>0</v>
      </c>
      <c r="CP399" s="81">
        <v>0</v>
      </c>
      <c r="CQ399" s="81">
        <v>0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1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</row>
    <row r="400" spans="1:127" x14ac:dyDescent="0.25">
      <c r="A400" s="58" t="s">
        <v>1422</v>
      </c>
      <c r="B400" s="58" t="s">
        <v>1423</v>
      </c>
      <c r="C400" s="58" t="s">
        <v>1424</v>
      </c>
      <c r="D400" s="59">
        <v>305000</v>
      </c>
      <c r="E400" s="59" t="str">
        <f>VLOOKUP(C400,Data_PulledFromUniProt!$B$2:$E$782,4,FALSE)</f>
        <v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v>
      </c>
      <c r="F400" s="58">
        <v>5.52</v>
      </c>
      <c r="G400" s="81">
        <v>0</v>
      </c>
      <c r="H400" s="81">
        <v>0</v>
      </c>
      <c r="I400" s="81">
        <v>0</v>
      </c>
      <c r="J400" s="81">
        <v>0</v>
      </c>
      <c r="K400" s="81">
        <v>0</v>
      </c>
      <c r="L400" s="81">
        <v>0</v>
      </c>
      <c r="M400" s="81">
        <v>0</v>
      </c>
      <c r="N400" s="81">
        <v>0</v>
      </c>
      <c r="O400" s="81">
        <v>0</v>
      </c>
      <c r="P400" s="81">
        <v>0</v>
      </c>
      <c r="Q400" s="81">
        <v>0</v>
      </c>
      <c r="R400" s="81">
        <v>0</v>
      </c>
      <c r="S400" s="81">
        <v>0</v>
      </c>
      <c r="T400" s="81">
        <v>0</v>
      </c>
      <c r="U400" s="81">
        <v>0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1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1">
        <v>0</v>
      </c>
      <c r="AJ400" s="81">
        <v>0</v>
      </c>
      <c r="AK400" s="81">
        <v>0</v>
      </c>
      <c r="AL400" s="81">
        <v>0</v>
      </c>
      <c r="AM400" s="81">
        <v>0</v>
      </c>
      <c r="AN400" s="81">
        <v>0</v>
      </c>
      <c r="AO400" s="81">
        <v>0</v>
      </c>
      <c r="AP400" s="81">
        <v>0</v>
      </c>
      <c r="AQ400" s="81">
        <v>0</v>
      </c>
      <c r="AR400" s="81">
        <v>0</v>
      </c>
      <c r="AS400" s="81">
        <v>0</v>
      </c>
      <c r="AT400" s="81">
        <v>0</v>
      </c>
      <c r="AU400" s="81"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0</v>
      </c>
      <c r="BA400" s="81">
        <v>0</v>
      </c>
      <c r="BB400" s="81">
        <v>0</v>
      </c>
      <c r="BC400" s="81">
        <v>0</v>
      </c>
      <c r="BD400" s="81">
        <v>0</v>
      </c>
      <c r="BE400" s="81">
        <v>0</v>
      </c>
      <c r="BF400" s="81">
        <v>0</v>
      </c>
      <c r="BG400" s="81">
        <v>0</v>
      </c>
      <c r="BH400" s="81">
        <v>0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0</v>
      </c>
      <c r="BY400" s="81">
        <v>0</v>
      </c>
      <c r="BZ400" s="81">
        <v>0</v>
      </c>
      <c r="CA400" s="81"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0</v>
      </c>
      <c r="CI400" s="81">
        <v>0</v>
      </c>
      <c r="CJ400" s="81">
        <v>0</v>
      </c>
      <c r="CK400" s="81">
        <v>0</v>
      </c>
      <c r="CL400" s="81">
        <v>0</v>
      </c>
      <c r="CM400" s="81">
        <v>0</v>
      </c>
      <c r="CN400" s="81">
        <v>0</v>
      </c>
      <c r="CO400" s="81">
        <v>0</v>
      </c>
      <c r="CP400" s="81">
        <v>0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1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1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</row>
    <row r="401" spans="1:127" x14ac:dyDescent="0.25">
      <c r="A401" s="58" t="s">
        <v>1425</v>
      </c>
      <c r="B401" s="58" t="s">
        <v>1426</v>
      </c>
      <c r="C401" s="58" t="s">
        <v>1427</v>
      </c>
      <c r="D401" s="59">
        <v>78500</v>
      </c>
      <c r="E401" s="59" t="str">
        <f>VLOOKUP(C401,Data_PulledFromUniProt!$B$2:$E$782,4,FALSE)</f>
        <v>MEPRPGASTRRPEGRPQREPAPDVWVFPCDRDLPDSSDSEAETEVGGRGDADHHDDDSASEADSTDTELFETGLLGPQGVDGGAVSGGSPPREEDPGSCGGAPPREDGGSDEGDVCAVCTDEIAPHLRCDTFPCMHRFCIPCMKTWMQLRNTCPLCNAKLVYLIVGVTPSGSFSTIPIVNDPQTRMEAEEAVRAGTAVDFIWTGNQRFAPRYLTLGGHTVRALSPTHPEPTTDEDDDDLDDADYVPPAPRRTPRAPPRRGAAAPPVTGGASHAAPQPAAARTAPPSAPIGPHGSSNTNTTTNSSGGGGSRQSRAAAPRGASGPSGGVGVGVGVVEAEAGRPRGRTGPLVNRPAPLANNRDPIVISDSPPASPHRPPAAPMPGSAPRPGPPASAAASGPARPRAAVAPCVRAPPPGPGPRAPAPGAEPAARPADARRVPQSHSSLAQAANQEQSLCRARATVARGSGGPGVEGGHGPSRGAAPSGAAPLPSAASVEQEAAVRPRKRRGSGQENPSPQSTRPPLAPAGAKRAATHPPSDSGPGGRGQGGPGTPLTSSAASASSSSASSSSAPTPAGAASSAAGAASSSASASSGGAVGALGGRQEETSLGPRAASGPRGPRKCARKTRHAETSGAVPAGGLTRYLPISGVSSVVALSPYVNKTITGDCLPILDMETGNIGAYVVLVDQTGNMATRLRAAVPGWSRRTLLPETAGNHVMPPEYPTAPASEWNSLWMTPVGNMLFDQGTLVGALDFRSLRSRHPWSGEQGASTRDEGKQ</v>
      </c>
      <c r="F401" s="58">
        <v>6.39</v>
      </c>
      <c r="G401" s="81">
        <v>0</v>
      </c>
      <c r="H401" s="81">
        <v>0</v>
      </c>
      <c r="I401" s="81">
        <v>0</v>
      </c>
      <c r="J401" s="81">
        <v>0</v>
      </c>
      <c r="K401" s="81">
        <v>0</v>
      </c>
      <c r="L401" s="81">
        <v>0</v>
      </c>
      <c r="M401" s="81">
        <v>0</v>
      </c>
      <c r="N401" s="81">
        <v>0</v>
      </c>
      <c r="O401" s="81">
        <v>0</v>
      </c>
      <c r="P401" s="81">
        <v>0</v>
      </c>
      <c r="Q401" s="81">
        <v>0</v>
      </c>
      <c r="R401" s="81">
        <v>0</v>
      </c>
      <c r="S401" s="81">
        <v>0</v>
      </c>
      <c r="T401" s="81">
        <v>0</v>
      </c>
      <c r="U401" s="81">
        <v>0</v>
      </c>
      <c r="V401" s="81">
        <v>0</v>
      </c>
      <c r="W401" s="81">
        <v>0</v>
      </c>
      <c r="X401" s="81">
        <v>0</v>
      </c>
      <c r="Y401" s="81">
        <v>0</v>
      </c>
      <c r="Z401" s="81">
        <v>0</v>
      </c>
      <c r="AA401" s="81">
        <v>0</v>
      </c>
      <c r="AB401" s="81">
        <v>0</v>
      </c>
      <c r="AC401" s="81">
        <v>0</v>
      </c>
      <c r="AD401" s="81">
        <v>0</v>
      </c>
      <c r="AE401" s="81">
        <v>0</v>
      </c>
      <c r="AF401" s="81">
        <v>0</v>
      </c>
      <c r="AG401" s="81">
        <v>0</v>
      </c>
      <c r="AH401" s="81">
        <v>0</v>
      </c>
      <c r="AI401" s="81">
        <v>0</v>
      </c>
      <c r="AJ401" s="81">
        <v>0</v>
      </c>
      <c r="AK401" s="81">
        <v>0</v>
      </c>
      <c r="AL401" s="81">
        <v>0</v>
      </c>
      <c r="AM401" s="81">
        <v>0</v>
      </c>
      <c r="AN401" s="81">
        <v>0</v>
      </c>
      <c r="AO401" s="81">
        <v>0</v>
      </c>
      <c r="AP401" s="81">
        <v>0</v>
      </c>
      <c r="AQ401" s="81">
        <v>0</v>
      </c>
      <c r="AR401" s="81">
        <v>0</v>
      </c>
      <c r="AS401" s="81">
        <v>0</v>
      </c>
      <c r="AT401" s="81">
        <v>0</v>
      </c>
      <c r="AU401" s="81"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0</v>
      </c>
      <c r="BA401" s="81">
        <v>0</v>
      </c>
      <c r="BB401" s="81">
        <v>0</v>
      </c>
      <c r="BC401" s="81">
        <v>0</v>
      </c>
      <c r="BD401" s="81">
        <v>0</v>
      </c>
      <c r="BE401" s="81">
        <v>0</v>
      </c>
      <c r="BF401" s="81">
        <v>0</v>
      </c>
      <c r="BG401" s="81">
        <v>0</v>
      </c>
      <c r="BH401" s="81">
        <v>0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0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0</v>
      </c>
      <c r="BY401" s="81">
        <v>0</v>
      </c>
      <c r="BZ401" s="81">
        <v>0</v>
      </c>
      <c r="CA401" s="81"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</v>
      </c>
      <c r="CI401" s="81">
        <v>0</v>
      </c>
      <c r="CJ401" s="81">
        <v>0</v>
      </c>
      <c r="CK401" s="81">
        <v>0</v>
      </c>
      <c r="CL401" s="81">
        <v>0</v>
      </c>
      <c r="CM401" s="81">
        <v>0</v>
      </c>
      <c r="CN401" s="81">
        <v>1</v>
      </c>
      <c r="CO401" s="81">
        <v>0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1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</row>
    <row r="402" spans="1:127" x14ac:dyDescent="0.25">
      <c r="A402" s="58" t="s">
        <v>1428</v>
      </c>
      <c r="B402" s="58" t="s">
        <v>1429</v>
      </c>
      <c r="C402" s="58" t="s">
        <v>1430</v>
      </c>
      <c r="D402" s="59">
        <v>15100</v>
      </c>
      <c r="E402" s="59" t="str">
        <f>VLOOKUP(C402,Data_PulledFromUniProt!$B$2:$E$782,4,FALSE)</f>
        <v>MAGWNAYIDNLMADGTCQDAAIVGYKDSPSVWAAVPGKTFVNITPAEVGVLVGKDRSSFYVNGLTLGGQKCSVIRDSLLQDGEFSMDLRTKSTGGAPTFNVTVTKTDKTLVLLMGKEGVHGGLINKKCYEMASHLRRSQY</v>
      </c>
      <c r="F402" s="58">
        <v>9.01</v>
      </c>
      <c r="G402" s="81">
        <v>0</v>
      </c>
      <c r="H402" s="81">
        <v>0</v>
      </c>
      <c r="I402" s="81">
        <v>0</v>
      </c>
      <c r="J402" s="81">
        <v>0</v>
      </c>
      <c r="K402" s="81">
        <v>0</v>
      </c>
      <c r="L402" s="81">
        <v>0</v>
      </c>
      <c r="M402" s="81">
        <v>0</v>
      </c>
      <c r="N402" s="81">
        <v>0</v>
      </c>
      <c r="O402" s="81">
        <v>0</v>
      </c>
      <c r="P402" s="81">
        <v>0</v>
      </c>
      <c r="Q402" s="81">
        <v>0</v>
      </c>
      <c r="R402" s="81">
        <v>0</v>
      </c>
      <c r="S402" s="81">
        <v>0</v>
      </c>
      <c r="T402" s="81">
        <v>0</v>
      </c>
      <c r="U402" s="81">
        <v>0</v>
      </c>
      <c r="V402" s="81">
        <v>0</v>
      </c>
      <c r="W402" s="81">
        <v>0</v>
      </c>
      <c r="X402" s="81">
        <v>0</v>
      </c>
      <c r="Y402" s="81">
        <v>0</v>
      </c>
      <c r="Z402" s="81">
        <v>0</v>
      </c>
      <c r="AA402" s="81">
        <v>0</v>
      </c>
      <c r="AB402" s="81">
        <v>0</v>
      </c>
      <c r="AC402" s="81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1">
        <v>0</v>
      </c>
      <c r="AJ402" s="81">
        <v>0</v>
      </c>
      <c r="AK402" s="81">
        <v>0</v>
      </c>
      <c r="AL402" s="81">
        <v>0</v>
      </c>
      <c r="AM402" s="81">
        <v>0</v>
      </c>
      <c r="AN402" s="81">
        <v>0</v>
      </c>
      <c r="AO402" s="81">
        <v>0</v>
      </c>
      <c r="AP402" s="81">
        <v>0</v>
      </c>
      <c r="AQ402" s="81">
        <v>0</v>
      </c>
      <c r="AR402" s="81">
        <v>0</v>
      </c>
      <c r="AS402" s="81">
        <v>0</v>
      </c>
      <c r="AT402" s="81">
        <v>0</v>
      </c>
      <c r="AU402" s="81"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0</v>
      </c>
      <c r="BA402" s="81">
        <v>0</v>
      </c>
      <c r="BB402" s="81">
        <v>0</v>
      </c>
      <c r="BC402" s="81">
        <v>0</v>
      </c>
      <c r="BD402" s="81">
        <v>0</v>
      </c>
      <c r="BE402" s="81">
        <v>0</v>
      </c>
      <c r="BF402" s="81">
        <v>0</v>
      </c>
      <c r="BG402" s="81">
        <v>0</v>
      </c>
      <c r="BH402" s="81">
        <v>0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0</v>
      </c>
      <c r="BY402" s="81">
        <v>0</v>
      </c>
      <c r="BZ402" s="81">
        <v>0</v>
      </c>
      <c r="CA402" s="81"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0</v>
      </c>
      <c r="CI402" s="81">
        <v>0</v>
      </c>
      <c r="CJ402" s="81">
        <v>0</v>
      </c>
      <c r="CK402" s="81">
        <v>0</v>
      </c>
      <c r="CL402" s="81">
        <v>0</v>
      </c>
      <c r="CM402" s="81">
        <v>0</v>
      </c>
      <c r="CN402" s="81">
        <v>0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0</v>
      </c>
      <c r="DJ402" s="81">
        <v>0</v>
      </c>
      <c r="DK402" s="81">
        <v>0</v>
      </c>
      <c r="DL402" s="81">
        <v>0</v>
      </c>
      <c r="DM402" s="81">
        <v>0</v>
      </c>
      <c r="DN402" s="81">
        <v>2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2</v>
      </c>
      <c r="DW402" s="81">
        <v>0</v>
      </c>
    </row>
    <row r="403" spans="1:127" x14ac:dyDescent="0.25">
      <c r="A403" s="58" t="s">
        <v>1431</v>
      </c>
      <c r="B403" s="58" t="s">
        <v>1432</v>
      </c>
      <c r="C403" s="58" t="s">
        <v>1433</v>
      </c>
      <c r="D403" s="59">
        <v>56500</v>
      </c>
      <c r="E403" s="59" t="str">
        <f>VLOOKUP(C403,Data_PulledFromUniProt!$B$2:$E$782,4,FALSE)</f>
        <v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v>
      </c>
      <c r="F403" s="58">
        <v>5.76</v>
      </c>
      <c r="G403" s="81">
        <v>0</v>
      </c>
      <c r="H403" s="81">
        <v>0</v>
      </c>
      <c r="I403" s="81">
        <v>0</v>
      </c>
      <c r="J403" s="81">
        <v>0</v>
      </c>
      <c r="K403" s="81">
        <v>0</v>
      </c>
      <c r="L403" s="81">
        <v>0</v>
      </c>
      <c r="M403" s="81">
        <v>0</v>
      </c>
      <c r="N403" s="81">
        <v>0</v>
      </c>
      <c r="O403" s="81">
        <v>0</v>
      </c>
      <c r="P403" s="81">
        <v>0</v>
      </c>
      <c r="Q403" s="81">
        <v>0</v>
      </c>
      <c r="R403" s="81">
        <v>0</v>
      </c>
      <c r="S403" s="81">
        <v>0</v>
      </c>
      <c r="T403" s="81">
        <v>0</v>
      </c>
      <c r="U403" s="81">
        <v>0</v>
      </c>
      <c r="V403" s="81">
        <v>0</v>
      </c>
      <c r="W403" s="81">
        <v>0</v>
      </c>
      <c r="X403" s="81">
        <v>0</v>
      </c>
      <c r="Y403" s="81">
        <v>0</v>
      </c>
      <c r="Z403" s="81">
        <v>0</v>
      </c>
      <c r="AA403" s="81">
        <v>0</v>
      </c>
      <c r="AB403" s="81">
        <v>0</v>
      </c>
      <c r="AC403" s="81">
        <v>0</v>
      </c>
      <c r="AD403" s="81">
        <v>0</v>
      </c>
      <c r="AE403" s="81">
        <v>0</v>
      </c>
      <c r="AF403" s="81">
        <v>0</v>
      </c>
      <c r="AG403" s="81">
        <v>0</v>
      </c>
      <c r="AH403" s="81">
        <v>0</v>
      </c>
      <c r="AI403" s="81">
        <v>0</v>
      </c>
      <c r="AJ403" s="81">
        <v>0</v>
      </c>
      <c r="AK403" s="81">
        <v>0</v>
      </c>
      <c r="AL403" s="81">
        <v>0</v>
      </c>
      <c r="AM403" s="81">
        <v>0</v>
      </c>
      <c r="AN403" s="81">
        <v>0</v>
      </c>
      <c r="AO403" s="81">
        <v>0</v>
      </c>
      <c r="AP403" s="81">
        <v>0</v>
      </c>
      <c r="AQ403" s="81">
        <v>0</v>
      </c>
      <c r="AR403" s="81">
        <v>0</v>
      </c>
      <c r="AS403" s="81">
        <v>0</v>
      </c>
      <c r="AT403" s="81">
        <v>0</v>
      </c>
      <c r="AU403" s="81"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0</v>
      </c>
      <c r="BA403" s="81">
        <v>0</v>
      </c>
      <c r="BB403" s="81">
        <v>0</v>
      </c>
      <c r="BC403" s="81">
        <v>0</v>
      </c>
      <c r="BD403" s="81">
        <v>0</v>
      </c>
      <c r="BE403" s="81">
        <v>0</v>
      </c>
      <c r="BF403" s="81">
        <v>0</v>
      </c>
      <c r="BG403" s="81">
        <v>0</v>
      </c>
      <c r="BH403" s="81">
        <v>0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0</v>
      </c>
      <c r="BY403" s="81">
        <v>0</v>
      </c>
      <c r="BZ403" s="81">
        <v>0</v>
      </c>
      <c r="CA403" s="81"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0</v>
      </c>
      <c r="CI403" s="81">
        <v>0</v>
      </c>
      <c r="CJ403" s="81">
        <v>0</v>
      </c>
      <c r="CK403" s="81">
        <v>0</v>
      </c>
      <c r="CL403" s="81">
        <v>0</v>
      </c>
      <c r="CM403" s="81">
        <v>0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0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1</v>
      </c>
      <c r="DW403" s="81">
        <v>0</v>
      </c>
    </row>
    <row r="404" spans="1:127" x14ac:dyDescent="0.25">
      <c r="A404" s="58" t="s">
        <v>1434</v>
      </c>
      <c r="B404" s="58" t="s">
        <v>1435</v>
      </c>
      <c r="C404" s="58" t="s">
        <v>1436</v>
      </c>
      <c r="D404" s="59">
        <v>16100</v>
      </c>
      <c r="E404" s="59" t="str">
        <f>VLOOKUP(C404,Data_PulledFromUniProt!$B$2:$E$782,4,FALSE)</f>
        <v>MVHLTPEEKTAVNALWGKVNVDAVGGEALGRLLVVYPWTQRFFESFGDLSSPDAVMGNPKVKAHGKKVLGAFSDGLAHLDNLKGTFSQLSELHCDKLHVDPENFRLLGNVLVCVLARNFGKEFTPQMQAAYQKVVAGVANALAHKYH</v>
      </c>
      <c r="F404" s="58">
        <v>8.75</v>
      </c>
      <c r="G404" s="81">
        <v>0</v>
      </c>
      <c r="H404" s="81">
        <v>0</v>
      </c>
      <c r="I404" s="81">
        <v>0</v>
      </c>
      <c r="J404" s="81">
        <v>0</v>
      </c>
      <c r="K404" s="81">
        <v>0</v>
      </c>
      <c r="L404" s="81">
        <v>0</v>
      </c>
      <c r="M404" s="81">
        <v>0</v>
      </c>
      <c r="N404" s="81">
        <v>0</v>
      </c>
      <c r="O404" s="81">
        <v>0</v>
      </c>
      <c r="P404" s="81">
        <v>0</v>
      </c>
      <c r="Q404" s="81">
        <v>0</v>
      </c>
      <c r="R404" s="81">
        <v>0</v>
      </c>
      <c r="S404" s="81">
        <v>0</v>
      </c>
      <c r="T404" s="81">
        <v>0</v>
      </c>
      <c r="U404" s="81">
        <v>0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0</v>
      </c>
      <c r="AB404" s="81">
        <v>0</v>
      </c>
      <c r="AC404" s="81">
        <v>0</v>
      </c>
      <c r="AD404" s="81">
        <v>0</v>
      </c>
      <c r="AE404" s="81">
        <v>0</v>
      </c>
      <c r="AF404" s="81">
        <v>0</v>
      </c>
      <c r="AG404" s="81">
        <v>0</v>
      </c>
      <c r="AH404" s="81">
        <v>0</v>
      </c>
      <c r="AI404" s="81">
        <v>0</v>
      </c>
      <c r="AJ404" s="81">
        <v>0</v>
      </c>
      <c r="AK404" s="81">
        <v>0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0</v>
      </c>
      <c r="AU404" s="81"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0</v>
      </c>
      <c r="BA404" s="81">
        <v>0</v>
      </c>
      <c r="BB404" s="81">
        <v>0</v>
      </c>
      <c r="BC404" s="81">
        <v>0</v>
      </c>
      <c r="BD404" s="81">
        <v>0</v>
      </c>
      <c r="BE404" s="81">
        <v>0</v>
      </c>
      <c r="BF404" s="81">
        <v>0</v>
      </c>
      <c r="BG404" s="81">
        <v>0</v>
      </c>
      <c r="BH404" s="81">
        <v>0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v>0</v>
      </c>
      <c r="BZ404" s="81">
        <v>0</v>
      </c>
      <c r="CA404" s="81"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0</v>
      </c>
      <c r="CI404" s="81">
        <v>0</v>
      </c>
      <c r="CJ404" s="81">
        <v>0</v>
      </c>
      <c r="CK404" s="81">
        <v>0</v>
      </c>
      <c r="CL404" s="81">
        <v>0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0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1</v>
      </c>
      <c r="DW404" s="81">
        <v>0</v>
      </c>
    </row>
    <row r="405" spans="1:127" x14ac:dyDescent="0.25">
      <c r="A405" s="58" t="s">
        <v>1437</v>
      </c>
      <c r="B405" s="58" t="s">
        <v>1438</v>
      </c>
      <c r="C405" s="58" t="s">
        <v>1439</v>
      </c>
      <c r="D405" s="59">
        <v>151000</v>
      </c>
      <c r="E405" s="59" t="str">
        <f>VLOOKUP(C405,Data_PulledFromUniProt!$B$2:$E$782,4,FALSE)</f>
        <v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v>
      </c>
      <c r="F405" s="58">
        <v>9.01</v>
      </c>
      <c r="G405" s="81">
        <v>0</v>
      </c>
      <c r="H405" s="81">
        <v>2</v>
      </c>
      <c r="I405" s="81">
        <v>0</v>
      </c>
      <c r="J405" s="81">
        <v>0</v>
      </c>
      <c r="K405" s="81">
        <v>0</v>
      </c>
      <c r="L405" s="81">
        <v>0</v>
      </c>
      <c r="M405" s="81">
        <v>0</v>
      </c>
      <c r="N405" s="81">
        <v>0</v>
      </c>
      <c r="O405" s="81">
        <v>0</v>
      </c>
      <c r="P405" s="81">
        <v>0</v>
      </c>
      <c r="Q405" s="81">
        <v>0</v>
      </c>
      <c r="R405" s="81">
        <v>0</v>
      </c>
      <c r="S405" s="81">
        <v>0</v>
      </c>
      <c r="T405" s="81">
        <v>0</v>
      </c>
      <c r="U405" s="81">
        <v>0</v>
      </c>
      <c r="V405" s="81">
        <v>0</v>
      </c>
      <c r="W405" s="81">
        <v>0</v>
      </c>
      <c r="X405" s="81">
        <v>0</v>
      </c>
      <c r="Y405" s="81">
        <v>0</v>
      </c>
      <c r="Z405" s="81">
        <v>0</v>
      </c>
      <c r="AA405" s="81">
        <v>0</v>
      </c>
      <c r="AB405" s="81">
        <v>0</v>
      </c>
      <c r="AC405" s="81">
        <v>0</v>
      </c>
      <c r="AD405" s="81">
        <v>0</v>
      </c>
      <c r="AE405" s="81">
        <v>0</v>
      </c>
      <c r="AF405" s="81">
        <v>0</v>
      </c>
      <c r="AG405" s="81">
        <v>0</v>
      </c>
      <c r="AH405" s="81">
        <v>0</v>
      </c>
      <c r="AI405" s="81">
        <v>0</v>
      </c>
      <c r="AJ405" s="81">
        <v>0</v>
      </c>
      <c r="AK405" s="81">
        <v>0</v>
      </c>
      <c r="AL405" s="81">
        <v>0</v>
      </c>
      <c r="AM405" s="81">
        <v>0</v>
      </c>
      <c r="AN405" s="81">
        <v>0</v>
      </c>
      <c r="AO405" s="81">
        <v>0</v>
      </c>
      <c r="AP405" s="81">
        <v>0</v>
      </c>
      <c r="AQ405" s="81">
        <v>0</v>
      </c>
      <c r="AR405" s="81">
        <v>0</v>
      </c>
      <c r="AS405" s="81">
        <v>0</v>
      </c>
      <c r="AT405" s="81">
        <v>0</v>
      </c>
      <c r="AU405" s="81">
        <v>0</v>
      </c>
      <c r="AV405" s="81">
        <v>0</v>
      </c>
      <c r="AW405" s="81">
        <v>0</v>
      </c>
      <c r="AX405" s="81">
        <v>0</v>
      </c>
      <c r="AY405" s="81">
        <v>0</v>
      </c>
      <c r="AZ405" s="81">
        <v>0</v>
      </c>
      <c r="BA405" s="81">
        <v>0</v>
      </c>
      <c r="BB405" s="81">
        <v>0</v>
      </c>
      <c r="BC405" s="81">
        <v>0</v>
      </c>
      <c r="BD405" s="81">
        <v>0</v>
      </c>
      <c r="BE405" s="81">
        <v>0</v>
      </c>
      <c r="BF405" s="81">
        <v>0</v>
      </c>
      <c r="BG405" s="81">
        <v>0</v>
      </c>
      <c r="BH405" s="81">
        <v>0</v>
      </c>
      <c r="BI405" s="81">
        <v>0</v>
      </c>
      <c r="BJ405" s="81">
        <v>0</v>
      </c>
      <c r="BK405" s="81">
        <v>0</v>
      </c>
      <c r="BL405" s="81">
        <v>0</v>
      </c>
      <c r="BM405" s="81">
        <v>0</v>
      </c>
      <c r="BN405" s="81">
        <v>0</v>
      </c>
      <c r="BO405" s="81">
        <v>0</v>
      </c>
      <c r="BP405" s="81">
        <v>0</v>
      </c>
      <c r="BQ405" s="81">
        <v>0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0</v>
      </c>
      <c r="BY405" s="81">
        <v>0</v>
      </c>
      <c r="BZ405" s="81">
        <v>0</v>
      </c>
      <c r="CA405" s="81"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0</v>
      </c>
      <c r="CI405" s="81">
        <v>0</v>
      </c>
      <c r="CJ405" s="81">
        <v>0</v>
      </c>
      <c r="CK405" s="81">
        <v>0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0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0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1</v>
      </c>
      <c r="DU405" s="81">
        <v>0</v>
      </c>
      <c r="DV405" s="81">
        <v>0</v>
      </c>
      <c r="DW405" s="81">
        <v>0</v>
      </c>
    </row>
    <row r="406" spans="1:127" x14ac:dyDescent="0.25">
      <c r="A406" s="58" t="s">
        <v>1440</v>
      </c>
      <c r="B406" s="58" t="s">
        <v>1441</v>
      </c>
      <c r="C406" s="58" t="s">
        <v>1442</v>
      </c>
      <c r="D406" s="59">
        <v>565000</v>
      </c>
      <c r="E406" s="59" t="str">
        <f>VLOOKUP(C406,Data_PulledFromUniProt!$B$2:$E$782,4,FALSE)</f>
        <v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v>
      </c>
      <c r="F406" s="58">
        <v>6</v>
      </c>
      <c r="G406" s="81">
        <v>0</v>
      </c>
      <c r="H406" s="81">
        <v>0</v>
      </c>
      <c r="I406" s="81">
        <v>0</v>
      </c>
      <c r="J406" s="81">
        <v>0</v>
      </c>
      <c r="K406" s="81">
        <v>0</v>
      </c>
      <c r="L406" s="81">
        <v>0</v>
      </c>
      <c r="M406" s="81">
        <v>0</v>
      </c>
      <c r="N406" s="81">
        <v>0</v>
      </c>
      <c r="O406" s="81">
        <v>0</v>
      </c>
      <c r="P406" s="81">
        <v>0</v>
      </c>
      <c r="Q406" s="81">
        <v>0</v>
      </c>
      <c r="R406" s="81">
        <v>0</v>
      </c>
      <c r="S406" s="81">
        <v>0</v>
      </c>
      <c r="T406" s="81">
        <v>0</v>
      </c>
      <c r="U406" s="81">
        <v>0</v>
      </c>
      <c r="V406" s="81">
        <v>0</v>
      </c>
      <c r="W406" s="81">
        <v>0</v>
      </c>
      <c r="X406" s="81">
        <v>0</v>
      </c>
      <c r="Y406" s="81">
        <v>0</v>
      </c>
      <c r="Z406" s="81">
        <v>0</v>
      </c>
      <c r="AA406" s="81">
        <v>0</v>
      </c>
      <c r="AB406" s="81">
        <v>0</v>
      </c>
      <c r="AC406" s="81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1">
        <v>0</v>
      </c>
      <c r="AJ406" s="81">
        <v>0</v>
      </c>
      <c r="AK406" s="81">
        <v>0</v>
      </c>
      <c r="AL406" s="81">
        <v>0</v>
      </c>
      <c r="AM406" s="81">
        <v>0</v>
      </c>
      <c r="AN406" s="81">
        <v>0</v>
      </c>
      <c r="AO406" s="81">
        <v>0</v>
      </c>
      <c r="AP406" s="81">
        <v>0</v>
      </c>
      <c r="AQ406" s="81">
        <v>0</v>
      </c>
      <c r="AR406" s="81">
        <v>0</v>
      </c>
      <c r="AS406" s="81">
        <v>0</v>
      </c>
      <c r="AT406" s="81">
        <v>0</v>
      </c>
      <c r="AU406" s="81"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0</v>
      </c>
      <c r="BA406" s="81">
        <v>0</v>
      </c>
      <c r="BB406" s="81">
        <v>0</v>
      </c>
      <c r="BC406" s="81">
        <v>0</v>
      </c>
      <c r="BD406" s="81">
        <v>0</v>
      </c>
      <c r="BE406" s="81">
        <v>0</v>
      </c>
      <c r="BF406" s="81">
        <v>0</v>
      </c>
      <c r="BG406" s="81">
        <v>0</v>
      </c>
      <c r="BH406" s="81">
        <v>0</v>
      </c>
      <c r="BI406" s="81">
        <v>0</v>
      </c>
      <c r="BJ406" s="81">
        <v>0</v>
      </c>
      <c r="BK406" s="81">
        <v>0</v>
      </c>
      <c r="BL406" s="81">
        <v>0</v>
      </c>
      <c r="BM406" s="81">
        <v>0</v>
      </c>
      <c r="BN406" s="81">
        <v>0</v>
      </c>
      <c r="BO406" s="81">
        <v>0</v>
      </c>
      <c r="BP406" s="81">
        <v>0</v>
      </c>
      <c r="BQ406" s="81">
        <v>0</v>
      </c>
      <c r="BR406" s="81">
        <v>0</v>
      </c>
      <c r="BS406" s="81">
        <v>0</v>
      </c>
      <c r="BT406" s="81">
        <v>0</v>
      </c>
      <c r="BU406" s="81">
        <v>0</v>
      </c>
      <c r="BV406" s="81">
        <v>0</v>
      </c>
      <c r="BW406" s="81">
        <v>0</v>
      </c>
      <c r="BX406" s="81">
        <v>0</v>
      </c>
      <c r="BY406" s="81">
        <v>0</v>
      </c>
      <c r="BZ406" s="81">
        <v>0</v>
      </c>
      <c r="CA406" s="81"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0</v>
      </c>
      <c r="CI406" s="81">
        <v>0</v>
      </c>
      <c r="CJ406" s="81">
        <v>0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0</v>
      </c>
      <c r="DG406" s="81">
        <v>0</v>
      </c>
      <c r="DH406" s="81">
        <v>0</v>
      </c>
      <c r="DI406" s="81">
        <v>0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0</v>
      </c>
      <c r="DP406" s="81">
        <v>3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</row>
    <row r="407" spans="1:127" x14ac:dyDescent="0.25">
      <c r="A407" s="58" t="s">
        <v>1443</v>
      </c>
      <c r="B407" s="58" t="s">
        <v>1444</v>
      </c>
      <c r="C407" s="58" t="s">
        <v>1445</v>
      </c>
      <c r="D407" s="59">
        <v>73500</v>
      </c>
      <c r="E407" s="59" t="str">
        <f>VLOOKUP(C407,Data_PulledFromUniProt!$B$2:$E$782,4,FALSE)</f>
        <v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v>
      </c>
      <c r="F407" s="58">
        <v>9.01</v>
      </c>
      <c r="G407" s="81">
        <v>0</v>
      </c>
      <c r="H407" s="81">
        <v>0</v>
      </c>
      <c r="I407" s="81">
        <v>0</v>
      </c>
      <c r="J407" s="81">
        <v>0</v>
      </c>
      <c r="K407" s="81">
        <v>0</v>
      </c>
      <c r="L407" s="81">
        <v>0</v>
      </c>
      <c r="M407" s="81">
        <v>0</v>
      </c>
      <c r="N407" s="81">
        <v>0</v>
      </c>
      <c r="O407" s="81">
        <v>0</v>
      </c>
      <c r="P407" s="81">
        <v>0</v>
      </c>
      <c r="Q407" s="81">
        <v>0</v>
      </c>
      <c r="R407" s="81">
        <v>0</v>
      </c>
      <c r="S407" s="81">
        <v>0</v>
      </c>
      <c r="T407" s="81">
        <v>0</v>
      </c>
      <c r="U407" s="81">
        <v>0</v>
      </c>
      <c r="V407" s="81">
        <v>0</v>
      </c>
      <c r="W407" s="81">
        <v>0</v>
      </c>
      <c r="X407" s="81">
        <v>0</v>
      </c>
      <c r="Y407" s="81">
        <v>0</v>
      </c>
      <c r="Z407" s="81">
        <v>0</v>
      </c>
      <c r="AA407" s="81">
        <v>0</v>
      </c>
      <c r="AB407" s="81">
        <v>0</v>
      </c>
      <c r="AC407" s="81">
        <v>0</v>
      </c>
      <c r="AD407" s="81">
        <v>0</v>
      </c>
      <c r="AE407" s="81">
        <v>0</v>
      </c>
      <c r="AF407" s="81">
        <v>0</v>
      </c>
      <c r="AG407" s="81">
        <v>0</v>
      </c>
      <c r="AH407" s="81">
        <v>0</v>
      </c>
      <c r="AI407" s="81">
        <v>0</v>
      </c>
      <c r="AJ407" s="81">
        <v>0</v>
      </c>
      <c r="AK407" s="81">
        <v>0</v>
      </c>
      <c r="AL407" s="81">
        <v>0</v>
      </c>
      <c r="AM407" s="81">
        <v>0</v>
      </c>
      <c r="AN407" s="81">
        <v>0</v>
      </c>
      <c r="AO407" s="81">
        <v>0</v>
      </c>
      <c r="AP407" s="81">
        <v>0</v>
      </c>
      <c r="AQ407" s="81">
        <v>0</v>
      </c>
      <c r="AR407" s="81">
        <v>0</v>
      </c>
      <c r="AS407" s="81">
        <v>0</v>
      </c>
      <c r="AT407" s="81">
        <v>0</v>
      </c>
      <c r="AU407" s="81"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v>0</v>
      </c>
      <c r="BF407" s="81">
        <v>0</v>
      </c>
      <c r="BG407" s="81">
        <v>0</v>
      </c>
      <c r="BH407" s="81">
        <v>0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0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0</v>
      </c>
      <c r="BY407" s="81">
        <v>0</v>
      </c>
      <c r="BZ407" s="81">
        <v>0</v>
      </c>
      <c r="CA407" s="81"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0</v>
      </c>
      <c r="CI407" s="81">
        <v>0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0</v>
      </c>
      <c r="DJ407" s="81">
        <v>0</v>
      </c>
      <c r="DK407" s="81">
        <v>1</v>
      </c>
      <c r="DL407" s="81">
        <v>0</v>
      </c>
      <c r="DM407" s="81">
        <v>0</v>
      </c>
      <c r="DN407" s="81">
        <v>0</v>
      </c>
      <c r="DO407" s="81">
        <v>0</v>
      </c>
      <c r="DP407" s="81">
        <v>1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</row>
    <row r="408" spans="1:127" x14ac:dyDescent="0.25">
      <c r="A408" s="58" t="s">
        <v>1446</v>
      </c>
      <c r="B408" s="58" t="s">
        <v>1447</v>
      </c>
      <c r="C408" s="58" t="s">
        <v>1448</v>
      </c>
      <c r="D408" s="59">
        <v>94100</v>
      </c>
      <c r="E408" s="59" t="str">
        <f>VLOOKUP(C408,Data_PulledFromUniProt!$B$2:$E$782,4,FALSE)</f>
        <v>MTAQPPLHHRHHPYTLFGTSCHLSWYGLLEASVPIVQCLFLDLGGGRAEPRLHTFVVRGDRLPPAEVRAVHRASYAALASAVTTDADERRRGLEQRSAVLARVLLEGSALIRVLARTFTPVQIQTDASGVEILEAAPALGVETAALSNALSLFHVAKLVVIGSYPEVHEPRVVTHTAERVSEEYGTHAHKKLRRGYYAYDLAMSFRVGTHKYVLERDDEAVLARLFEVREVCFLRTCLRLVTPVGFVAVAVTDEQCCLLLQSAWTHLYDVLFRGFAGQPPLRDYLGPDLFETGAARSFFFPGFPPVPVYAVHGLHTLMRETALDAAAEVLSWCGLPDIVGSAGKLEVEPCALSLGVPEDEWQVFGTEAGGGAVRLNATAFRERPAGGDRRWLLPPLPRDDGDGENNVVEVSSSTGGAHPPSDDATFTVHVRDATLHRVLIVDLVERVLAKCVRARDFNPYVRYSHRLHTYAVCEKFIENLRFRSRRAFWQIQSLLGYISEHVTSACASAGLLWVLSRGHREFYVYDGYSGHGPVSAEVCVRTVVDCYWRKLFGGDDPGPTCRVQESAPGVLLVWGDERLVGPFNFFYGNGGAGGSPLHGVVGGFAAGHCGGACCAGCVVTHRHSSGGGGSGVGDADHASGGGLDAAAGSGHNGGSDRVSPSTPPAALGGCCCAAGGDWLSAVGHVLGRLPALLRERVSVSELEAVYREILFRFVARRNDVDFWLLRFQPGENEVRPHAGVIDCAPFHGVWAEQGQIIVQSRDTALAADIGYGVYVDKAFAMLTACVEVWARELLSSSTASTTACSSSSVLSSALPSVTSSSSGTATVSPPSCSSSSATWLEERDEWVRSLAVDAQHAAKRVASEGLRFFRLNA</v>
      </c>
      <c r="F408" s="58">
        <v>6.39</v>
      </c>
      <c r="G408" s="81">
        <v>0</v>
      </c>
      <c r="H408" s="81">
        <v>0</v>
      </c>
      <c r="I408" s="81">
        <v>0</v>
      </c>
      <c r="J408" s="81">
        <v>0</v>
      </c>
      <c r="K408" s="81">
        <v>0</v>
      </c>
      <c r="L408" s="81">
        <v>0</v>
      </c>
      <c r="M408" s="81">
        <v>0</v>
      </c>
      <c r="N408" s="81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0</v>
      </c>
      <c r="T408" s="81">
        <v>0</v>
      </c>
      <c r="U408" s="81">
        <v>0</v>
      </c>
      <c r="V408" s="81">
        <v>0</v>
      </c>
      <c r="W408" s="81">
        <v>0</v>
      </c>
      <c r="X408" s="81">
        <v>0</v>
      </c>
      <c r="Y408" s="81">
        <v>0</v>
      </c>
      <c r="Z408" s="81">
        <v>0</v>
      </c>
      <c r="AA408" s="81">
        <v>0</v>
      </c>
      <c r="AB408" s="81">
        <v>0</v>
      </c>
      <c r="AC408" s="81">
        <v>0</v>
      </c>
      <c r="AD408" s="81">
        <v>0</v>
      </c>
      <c r="AE408" s="81">
        <v>0</v>
      </c>
      <c r="AF408" s="81">
        <v>0</v>
      </c>
      <c r="AG408" s="81">
        <v>0</v>
      </c>
      <c r="AH408" s="81">
        <v>0</v>
      </c>
      <c r="AI408" s="81">
        <v>0</v>
      </c>
      <c r="AJ408" s="81">
        <v>0</v>
      </c>
      <c r="AK408" s="81">
        <v>0</v>
      </c>
      <c r="AL408" s="81">
        <v>0</v>
      </c>
      <c r="AM408" s="81">
        <v>0</v>
      </c>
      <c r="AN408" s="81">
        <v>0</v>
      </c>
      <c r="AO408" s="81">
        <v>0</v>
      </c>
      <c r="AP408" s="81">
        <v>0</v>
      </c>
      <c r="AQ408" s="81">
        <v>0</v>
      </c>
      <c r="AR408" s="81">
        <v>0</v>
      </c>
      <c r="AS408" s="81">
        <v>0</v>
      </c>
      <c r="AT408" s="81">
        <v>0</v>
      </c>
      <c r="AU408" s="81"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0</v>
      </c>
      <c r="BA408" s="81">
        <v>0</v>
      </c>
      <c r="BB408" s="81">
        <v>0</v>
      </c>
      <c r="BC408" s="81">
        <v>0</v>
      </c>
      <c r="BD408" s="81">
        <v>0</v>
      </c>
      <c r="BE408" s="81">
        <v>0</v>
      </c>
      <c r="BF408" s="81">
        <v>0</v>
      </c>
      <c r="BG408" s="81">
        <v>1</v>
      </c>
      <c r="BH408" s="81">
        <v>0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0</v>
      </c>
      <c r="BY408" s="81">
        <v>0</v>
      </c>
      <c r="BZ408" s="81">
        <v>0</v>
      </c>
      <c r="CA408" s="81"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1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</row>
    <row r="409" spans="1:127" x14ac:dyDescent="0.25">
      <c r="A409" s="58" t="s">
        <v>1449</v>
      </c>
      <c r="B409" s="58" t="s">
        <v>1450</v>
      </c>
      <c r="C409" s="58" t="s">
        <v>1451</v>
      </c>
      <c r="D409" s="59">
        <v>43900</v>
      </c>
      <c r="E409" s="59" t="str">
        <f>VLOOKUP(C409,Data_PulledFromUniProt!$B$2:$E$782,4,FALSE)</f>
        <v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v>
      </c>
      <c r="F409" s="58">
        <v>4.88</v>
      </c>
      <c r="G409" s="81">
        <v>0</v>
      </c>
      <c r="H409" s="81">
        <v>0</v>
      </c>
      <c r="I409" s="81">
        <v>0</v>
      </c>
      <c r="J409" s="81">
        <v>0</v>
      </c>
      <c r="K409" s="81">
        <v>0</v>
      </c>
      <c r="L409" s="81">
        <v>0</v>
      </c>
      <c r="M409" s="81">
        <v>0</v>
      </c>
      <c r="N409" s="81">
        <v>0</v>
      </c>
      <c r="O409" s="81">
        <v>0</v>
      </c>
      <c r="P409" s="81">
        <v>0</v>
      </c>
      <c r="Q409" s="81">
        <v>0</v>
      </c>
      <c r="R409" s="81">
        <v>0</v>
      </c>
      <c r="S409" s="81">
        <v>0</v>
      </c>
      <c r="T409" s="81">
        <v>0</v>
      </c>
      <c r="U409" s="81">
        <v>0</v>
      </c>
      <c r="V409" s="81">
        <v>0</v>
      </c>
      <c r="W409" s="81">
        <v>0</v>
      </c>
      <c r="X409" s="81">
        <v>0</v>
      </c>
      <c r="Y409" s="81">
        <v>0</v>
      </c>
      <c r="Z409" s="81">
        <v>0</v>
      </c>
      <c r="AA409" s="81">
        <v>0</v>
      </c>
      <c r="AB409" s="81">
        <v>0</v>
      </c>
      <c r="AC409" s="81">
        <v>0</v>
      </c>
      <c r="AD409" s="81">
        <v>0</v>
      </c>
      <c r="AE409" s="81">
        <v>0</v>
      </c>
      <c r="AF409" s="81">
        <v>0</v>
      </c>
      <c r="AG409" s="81">
        <v>0</v>
      </c>
      <c r="AH409" s="81">
        <v>0</v>
      </c>
      <c r="AI409" s="81">
        <v>0</v>
      </c>
      <c r="AJ409" s="81">
        <v>0</v>
      </c>
      <c r="AK409" s="81">
        <v>0</v>
      </c>
      <c r="AL409" s="81">
        <v>0</v>
      </c>
      <c r="AM409" s="81">
        <v>0</v>
      </c>
      <c r="AN409" s="81">
        <v>0</v>
      </c>
      <c r="AO409" s="81">
        <v>0</v>
      </c>
      <c r="AP409" s="81">
        <v>0</v>
      </c>
      <c r="AQ409" s="81">
        <v>0</v>
      </c>
      <c r="AR409" s="81">
        <v>0</v>
      </c>
      <c r="AS409" s="81">
        <v>0</v>
      </c>
      <c r="AT409" s="81">
        <v>0</v>
      </c>
      <c r="AU409" s="81"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v>0</v>
      </c>
      <c r="BF409" s="81">
        <v>0</v>
      </c>
      <c r="BG409" s="81">
        <v>0</v>
      </c>
      <c r="BH409" s="81">
        <v>0</v>
      </c>
      <c r="BI409" s="81">
        <v>0</v>
      </c>
      <c r="BJ409" s="81">
        <v>0</v>
      </c>
      <c r="BK409" s="81">
        <v>0</v>
      </c>
      <c r="BL409" s="81">
        <v>0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0</v>
      </c>
      <c r="BY409" s="81">
        <v>0</v>
      </c>
      <c r="BZ409" s="81">
        <v>0</v>
      </c>
      <c r="CA409" s="81"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0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0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1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4</v>
      </c>
      <c r="DW409" s="81">
        <v>0</v>
      </c>
    </row>
    <row r="410" spans="1:127" x14ac:dyDescent="0.25">
      <c r="A410" s="58" t="s">
        <v>1452</v>
      </c>
      <c r="B410" s="58" t="s">
        <v>1453</v>
      </c>
      <c r="C410" s="58" t="s">
        <v>1454</v>
      </c>
      <c r="D410" s="59">
        <v>59600</v>
      </c>
      <c r="E410" s="59" t="str">
        <f>VLOOKUP(C410,Data_PulledFromUniProt!$B$2:$E$782,4,FALSE)</f>
        <v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v>
      </c>
      <c r="F410" s="58">
        <v>9.5</v>
      </c>
      <c r="G410" s="81">
        <v>0</v>
      </c>
      <c r="H410" s="81">
        <v>0</v>
      </c>
      <c r="I410" s="81">
        <v>0</v>
      </c>
      <c r="J410" s="81">
        <v>0</v>
      </c>
      <c r="K410" s="81">
        <v>0</v>
      </c>
      <c r="L410" s="81">
        <v>0</v>
      </c>
      <c r="M410" s="81">
        <v>0</v>
      </c>
      <c r="N410" s="81">
        <v>0</v>
      </c>
      <c r="O410" s="81">
        <v>0</v>
      </c>
      <c r="P410" s="81">
        <v>0</v>
      </c>
      <c r="Q410" s="81">
        <v>0</v>
      </c>
      <c r="R410" s="81">
        <v>0</v>
      </c>
      <c r="S410" s="81">
        <v>0</v>
      </c>
      <c r="T410" s="81">
        <v>0</v>
      </c>
      <c r="U410" s="81">
        <v>0</v>
      </c>
      <c r="V410" s="81">
        <v>0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1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1">
        <v>0</v>
      </c>
      <c r="AJ410" s="81">
        <v>0</v>
      </c>
      <c r="AK410" s="81">
        <v>0</v>
      </c>
      <c r="AL410" s="81">
        <v>0</v>
      </c>
      <c r="AM410" s="81">
        <v>0</v>
      </c>
      <c r="AN410" s="81">
        <v>0</v>
      </c>
      <c r="AO410" s="81">
        <v>0</v>
      </c>
      <c r="AP410" s="81">
        <v>0</v>
      </c>
      <c r="AQ410" s="81">
        <v>0</v>
      </c>
      <c r="AR410" s="81">
        <v>0</v>
      </c>
      <c r="AS410" s="81">
        <v>0</v>
      </c>
      <c r="AT410" s="81">
        <v>0</v>
      </c>
      <c r="AU410" s="81">
        <v>0</v>
      </c>
      <c r="AV410" s="81">
        <v>0</v>
      </c>
      <c r="AW410" s="81">
        <v>0</v>
      </c>
      <c r="AX410" s="81">
        <v>0</v>
      </c>
      <c r="AY410" s="81">
        <v>0</v>
      </c>
      <c r="AZ410" s="81">
        <v>0</v>
      </c>
      <c r="BA410" s="81">
        <v>0</v>
      </c>
      <c r="BB410" s="81">
        <v>0</v>
      </c>
      <c r="BC410" s="81">
        <v>0</v>
      </c>
      <c r="BD410" s="81">
        <v>0</v>
      </c>
      <c r="BE410" s="81">
        <v>0</v>
      </c>
      <c r="BF410" s="81">
        <v>0</v>
      </c>
      <c r="BG410" s="81">
        <v>0</v>
      </c>
      <c r="BH410" s="81">
        <v>0</v>
      </c>
      <c r="BI410" s="81">
        <v>0</v>
      </c>
      <c r="BJ410" s="81">
        <v>0</v>
      </c>
      <c r="BK410" s="81">
        <v>0</v>
      </c>
      <c r="BL410" s="81">
        <v>0</v>
      </c>
      <c r="BM410" s="81">
        <v>0</v>
      </c>
      <c r="BN410" s="81">
        <v>0</v>
      </c>
      <c r="BO410" s="81">
        <v>0</v>
      </c>
      <c r="BP410" s="81">
        <v>0</v>
      </c>
      <c r="BQ410" s="81">
        <v>0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0</v>
      </c>
      <c r="BX410" s="81">
        <v>0</v>
      </c>
      <c r="BY410" s="81">
        <v>0</v>
      </c>
      <c r="BZ410" s="81">
        <v>0</v>
      </c>
      <c r="CA410" s="81"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0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0</v>
      </c>
      <c r="CR410" s="81">
        <v>0</v>
      </c>
      <c r="CS410" s="81">
        <v>0</v>
      </c>
      <c r="CT410" s="81">
        <v>0</v>
      </c>
      <c r="CU410" s="81">
        <v>0</v>
      </c>
      <c r="CV410" s="81">
        <v>0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0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0</v>
      </c>
      <c r="DP410" s="81">
        <v>0</v>
      </c>
      <c r="DQ410" s="81">
        <v>0</v>
      </c>
      <c r="DR410" s="81">
        <v>1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</row>
    <row r="411" spans="1:127" x14ac:dyDescent="0.25">
      <c r="A411" s="58" t="s">
        <v>1455</v>
      </c>
      <c r="B411" s="58" t="s">
        <v>1456</v>
      </c>
      <c r="C411" s="58" t="s">
        <v>1457</v>
      </c>
      <c r="D411" s="59">
        <v>38000</v>
      </c>
      <c r="E411" s="59" t="str">
        <f>VLOOKUP(C411,Data_PulledFromUniProt!$B$2:$E$782,4,FALSE)</f>
        <v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v>
      </c>
      <c r="F411" s="58">
        <v>9.1</v>
      </c>
      <c r="G411" s="81">
        <v>0</v>
      </c>
      <c r="H411" s="81">
        <v>0</v>
      </c>
      <c r="I411" s="81">
        <v>0</v>
      </c>
      <c r="J411" s="81">
        <v>0</v>
      </c>
      <c r="K411" s="81">
        <v>0</v>
      </c>
      <c r="L411" s="81">
        <v>0</v>
      </c>
      <c r="M411" s="81">
        <v>0</v>
      </c>
      <c r="N411" s="81">
        <v>0</v>
      </c>
      <c r="O411" s="81">
        <v>0</v>
      </c>
      <c r="P411" s="81">
        <v>0</v>
      </c>
      <c r="Q411" s="81">
        <v>0</v>
      </c>
      <c r="R411" s="81">
        <v>0</v>
      </c>
      <c r="S411" s="81">
        <v>0</v>
      </c>
      <c r="T411" s="81">
        <v>0</v>
      </c>
      <c r="U411" s="81">
        <v>0</v>
      </c>
      <c r="V411" s="81">
        <v>0</v>
      </c>
      <c r="W411" s="81">
        <v>0</v>
      </c>
      <c r="X411" s="81">
        <v>0</v>
      </c>
      <c r="Y411" s="81">
        <v>0</v>
      </c>
      <c r="Z411" s="81">
        <v>0</v>
      </c>
      <c r="AA411" s="81">
        <v>0</v>
      </c>
      <c r="AB411" s="81">
        <v>0</v>
      </c>
      <c r="AC411" s="81">
        <v>0</v>
      </c>
      <c r="AD411" s="81">
        <v>0</v>
      </c>
      <c r="AE411" s="81">
        <v>0</v>
      </c>
      <c r="AF411" s="81">
        <v>0</v>
      </c>
      <c r="AG411" s="81">
        <v>0</v>
      </c>
      <c r="AH411" s="81">
        <v>0</v>
      </c>
      <c r="AI411" s="81">
        <v>0</v>
      </c>
      <c r="AJ411" s="81">
        <v>0</v>
      </c>
      <c r="AK411" s="81">
        <v>0</v>
      </c>
      <c r="AL411" s="81">
        <v>0</v>
      </c>
      <c r="AM411" s="81">
        <v>0</v>
      </c>
      <c r="AN411" s="81">
        <v>0</v>
      </c>
      <c r="AO411" s="81">
        <v>0</v>
      </c>
      <c r="AP411" s="81">
        <v>0</v>
      </c>
      <c r="AQ411" s="81">
        <v>0</v>
      </c>
      <c r="AR411" s="81">
        <v>0</v>
      </c>
      <c r="AS411" s="81">
        <v>0</v>
      </c>
      <c r="AT411" s="81">
        <v>0</v>
      </c>
      <c r="AU411" s="81">
        <v>0</v>
      </c>
      <c r="AV411" s="81">
        <v>0</v>
      </c>
      <c r="AW411" s="81">
        <v>0</v>
      </c>
      <c r="AX411" s="81">
        <v>0</v>
      </c>
      <c r="AY411" s="81">
        <v>0</v>
      </c>
      <c r="AZ411" s="81">
        <v>0</v>
      </c>
      <c r="BA411" s="81">
        <v>0</v>
      </c>
      <c r="BB411" s="81">
        <v>0</v>
      </c>
      <c r="BC411" s="81">
        <v>0</v>
      </c>
      <c r="BD411" s="81">
        <v>0</v>
      </c>
      <c r="BE411" s="81">
        <v>0</v>
      </c>
      <c r="BF411" s="81">
        <v>0</v>
      </c>
      <c r="BG411" s="81">
        <v>0</v>
      </c>
      <c r="BH411" s="81">
        <v>0</v>
      </c>
      <c r="BI411" s="81">
        <v>0</v>
      </c>
      <c r="BJ411" s="81">
        <v>0</v>
      </c>
      <c r="BK411" s="81">
        <v>0</v>
      </c>
      <c r="BL411" s="81">
        <v>0</v>
      </c>
      <c r="BM411" s="81">
        <v>0</v>
      </c>
      <c r="BN411" s="81">
        <v>0</v>
      </c>
      <c r="BO411" s="81">
        <v>0</v>
      </c>
      <c r="BP411" s="81">
        <v>0</v>
      </c>
      <c r="BQ411" s="81">
        <v>0</v>
      </c>
      <c r="BR411" s="81">
        <v>0</v>
      </c>
      <c r="BS411" s="81">
        <v>0</v>
      </c>
      <c r="BT411" s="81">
        <v>0</v>
      </c>
      <c r="BU411" s="81">
        <v>0</v>
      </c>
      <c r="BV411" s="81">
        <v>0</v>
      </c>
      <c r="BW411" s="81">
        <v>0</v>
      </c>
      <c r="BX411" s="81">
        <v>0</v>
      </c>
      <c r="BY411" s="81">
        <v>0</v>
      </c>
      <c r="BZ411" s="81">
        <v>0</v>
      </c>
      <c r="CA411" s="81">
        <v>0</v>
      </c>
      <c r="CB411" s="81">
        <v>0</v>
      </c>
      <c r="CC411" s="81">
        <v>0</v>
      </c>
      <c r="CD411" s="81">
        <v>0</v>
      </c>
      <c r="CE411" s="81">
        <v>0</v>
      </c>
      <c r="CF411" s="81">
        <v>0</v>
      </c>
      <c r="CG411" s="81">
        <v>0</v>
      </c>
      <c r="CH411" s="81">
        <v>0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0</v>
      </c>
      <c r="CO411" s="81">
        <v>0</v>
      </c>
      <c r="CP411" s="81">
        <v>0</v>
      </c>
      <c r="CQ411" s="81">
        <v>0</v>
      </c>
      <c r="CR411" s="81">
        <v>0</v>
      </c>
      <c r="CS411" s="81">
        <v>0</v>
      </c>
      <c r="CT411" s="81">
        <v>0</v>
      </c>
      <c r="CU411" s="81">
        <v>0</v>
      </c>
      <c r="CV411" s="81">
        <v>0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0</v>
      </c>
      <c r="DJ411" s="81">
        <v>0</v>
      </c>
      <c r="DK411" s="81">
        <v>0</v>
      </c>
      <c r="DL411" s="81">
        <v>0</v>
      </c>
      <c r="DM411" s="81">
        <v>0</v>
      </c>
      <c r="DN411" s="81">
        <v>2</v>
      </c>
      <c r="DO411" s="81">
        <v>0</v>
      </c>
      <c r="DP411" s="81">
        <v>0</v>
      </c>
      <c r="DQ411" s="81">
        <v>0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</row>
    <row r="412" spans="1:127" x14ac:dyDescent="0.25">
      <c r="A412" s="58" t="s">
        <v>1458</v>
      </c>
      <c r="B412" s="58" t="s">
        <v>1459</v>
      </c>
      <c r="C412" s="58" t="s">
        <v>1460</v>
      </c>
      <c r="D412" s="59">
        <v>31800</v>
      </c>
      <c r="E412" s="59" t="str">
        <f>VLOOKUP(C412,Data_PulledFromUniProt!$B$2:$E$782,4,FALSE)</f>
        <v>MVLLKEYRVILPVSVDEYQVGQLYSVAEASKNETGGGEGVEVLVNEPYEKDGEKGQYTHKIYHLQSKVPTFVRMLAPEGALNIHEKAWNAYPYCRTVITNEYMKEDFLIKIETWHKPDLGTQENVHKLEPEAWKHVEAVYIDIADRSQVLSKDYKAEEDPAKFKSIKTGRGPLGPNWKQELVNQKDCPYMCAYKLVTVKFKWWGLQNKVENFIHKQERRLFTNFHRQLFCWLDKWVDLTMDDIRRMEEETKRQLDEMRQKDPVKGMTADD</v>
      </c>
      <c r="F412" s="58">
        <v>6.39</v>
      </c>
      <c r="G412" s="81">
        <v>0</v>
      </c>
      <c r="H412" s="81">
        <v>0</v>
      </c>
      <c r="I412" s="81">
        <v>0</v>
      </c>
      <c r="J412" s="81">
        <v>0</v>
      </c>
      <c r="K412" s="81">
        <v>0</v>
      </c>
      <c r="L412" s="81">
        <v>0</v>
      </c>
      <c r="M412" s="81">
        <v>0</v>
      </c>
      <c r="N412" s="81">
        <v>0</v>
      </c>
      <c r="O412" s="81">
        <v>0</v>
      </c>
      <c r="P412" s="81">
        <v>0</v>
      </c>
      <c r="Q412" s="81">
        <v>0</v>
      </c>
      <c r="R412" s="81">
        <v>0</v>
      </c>
      <c r="S412" s="81">
        <v>0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1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1">
        <v>0</v>
      </c>
      <c r="AJ412" s="81">
        <v>0</v>
      </c>
      <c r="AK412" s="81">
        <v>0</v>
      </c>
      <c r="AL412" s="81">
        <v>0</v>
      </c>
      <c r="AM412" s="81">
        <v>0</v>
      </c>
      <c r="AN412" s="81">
        <v>0</v>
      </c>
      <c r="AO412" s="81">
        <v>0</v>
      </c>
      <c r="AP412" s="81">
        <v>0</v>
      </c>
      <c r="AQ412" s="81">
        <v>0</v>
      </c>
      <c r="AR412" s="81">
        <v>0</v>
      </c>
      <c r="AS412" s="81">
        <v>0</v>
      </c>
      <c r="AT412" s="81">
        <v>0</v>
      </c>
      <c r="AU412" s="81">
        <v>0</v>
      </c>
      <c r="AV412" s="81">
        <v>0</v>
      </c>
      <c r="AW412" s="81">
        <v>0</v>
      </c>
      <c r="AX412" s="81">
        <v>0</v>
      </c>
      <c r="AY412" s="81">
        <v>0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v>0</v>
      </c>
      <c r="BF412" s="81">
        <v>0</v>
      </c>
      <c r="BG412" s="81">
        <v>0</v>
      </c>
      <c r="BH412" s="81">
        <v>0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0</v>
      </c>
      <c r="BY412" s="81">
        <v>0</v>
      </c>
      <c r="BZ412" s="81">
        <v>0</v>
      </c>
      <c r="CA412" s="81"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1</v>
      </c>
      <c r="DJ412" s="81">
        <v>0</v>
      </c>
      <c r="DK412" s="81">
        <v>0</v>
      </c>
      <c r="DL412" s="81">
        <v>0</v>
      </c>
      <c r="DM412" s="81">
        <v>0</v>
      </c>
      <c r="DN412" s="81">
        <v>1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0</v>
      </c>
    </row>
    <row r="413" spans="1:127" x14ac:dyDescent="0.25">
      <c r="A413" s="58" t="s">
        <v>1461</v>
      </c>
      <c r="B413" s="58" t="s">
        <v>1462</v>
      </c>
      <c r="C413" s="58" t="s">
        <v>1463</v>
      </c>
      <c r="D413" s="59">
        <v>18000</v>
      </c>
      <c r="E413" s="59" t="str">
        <f>VLOOKUP(C413,Data_PulledFromUniProt!$B$2:$E$782,4,FALSE)</f>
        <v>MVNPTVFFDIAVDGEPLGRVSFELFADKVPKTAENFRALSTGEKGFGYKGSCFHRIIPGFMCQGGDFTRHNGTGGKSIYGEKFEDENFILKHTGPGILSMANAGPNTNGSQFFICTAKTEWLDGKHVVFGKVKEGMNIVEAMERFGSRNGKTSKKITIADCGQLE</v>
      </c>
      <c r="F413" s="58">
        <v>8.75</v>
      </c>
      <c r="G413" s="81">
        <v>0</v>
      </c>
      <c r="H413" s="81">
        <v>0</v>
      </c>
      <c r="I413" s="81">
        <v>0</v>
      </c>
      <c r="J413" s="81">
        <v>0</v>
      </c>
      <c r="K413" s="81">
        <v>0</v>
      </c>
      <c r="L413" s="81">
        <v>0</v>
      </c>
      <c r="M413" s="81">
        <v>0</v>
      </c>
      <c r="N413" s="81">
        <v>0</v>
      </c>
      <c r="O413" s="81">
        <v>0</v>
      </c>
      <c r="P413" s="81">
        <v>0</v>
      </c>
      <c r="Q413" s="81">
        <v>0</v>
      </c>
      <c r="R413" s="81">
        <v>0</v>
      </c>
      <c r="S413" s="81">
        <v>0</v>
      </c>
      <c r="T413" s="81">
        <v>0</v>
      </c>
      <c r="U413" s="81">
        <v>0</v>
      </c>
      <c r="V413" s="81">
        <v>0</v>
      </c>
      <c r="W413" s="81">
        <v>0</v>
      </c>
      <c r="X413" s="81">
        <v>0</v>
      </c>
      <c r="Y413" s="81">
        <v>0</v>
      </c>
      <c r="Z413" s="81">
        <v>0</v>
      </c>
      <c r="AA413" s="81">
        <v>0</v>
      </c>
      <c r="AB413" s="81">
        <v>0</v>
      </c>
      <c r="AC413" s="81">
        <v>0</v>
      </c>
      <c r="AD413" s="81">
        <v>0</v>
      </c>
      <c r="AE413" s="81">
        <v>0</v>
      </c>
      <c r="AF413" s="81">
        <v>0</v>
      </c>
      <c r="AG413" s="81">
        <v>0</v>
      </c>
      <c r="AH413" s="81">
        <v>0</v>
      </c>
      <c r="AI413" s="81">
        <v>0</v>
      </c>
      <c r="AJ413" s="81">
        <v>0</v>
      </c>
      <c r="AK413" s="81">
        <v>0</v>
      </c>
      <c r="AL413" s="81">
        <v>0</v>
      </c>
      <c r="AM413" s="81">
        <v>0</v>
      </c>
      <c r="AN413" s="81">
        <v>0</v>
      </c>
      <c r="AO413" s="81">
        <v>0</v>
      </c>
      <c r="AP413" s="81">
        <v>0</v>
      </c>
      <c r="AQ413" s="81">
        <v>0</v>
      </c>
      <c r="AR413" s="81">
        <v>0</v>
      </c>
      <c r="AS413" s="81">
        <v>0</v>
      </c>
      <c r="AT413" s="81">
        <v>0</v>
      </c>
      <c r="AU413" s="81"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0</v>
      </c>
      <c r="BA413" s="81">
        <v>0</v>
      </c>
      <c r="BB413" s="81">
        <v>0</v>
      </c>
      <c r="BC413" s="81">
        <v>0</v>
      </c>
      <c r="BD413" s="81">
        <v>0</v>
      </c>
      <c r="BE413" s="81">
        <v>0</v>
      </c>
      <c r="BF413" s="81">
        <v>0</v>
      </c>
      <c r="BG413" s="81">
        <v>0</v>
      </c>
      <c r="BH413" s="81">
        <v>0</v>
      </c>
      <c r="BI413" s="81">
        <v>0</v>
      </c>
      <c r="BJ413" s="81">
        <v>0</v>
      </c>
      <c r="BK413" s="81">
        <v>0</v>
      </c>
      <c r="BL413" s="81">
        <v>0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0</v>
      </c>
      <c r="BT413" s="81">
        <v>0</v>
      </c>
      <c r="BU413" s="81">
        <v>0</v>
      </c>
      <c r="BV413" s="81">
        <v>0</v>
      </c>
      <c r="BW413" s="81">
        <v>0</v>
      </c>
      <c r="BX413" s="81">
        <v>0</v>
      </c>
      <c r="BY413" s="81">
        <v>0</v>
      </c>
      <c r="BZ413" s="81">
        <v>0</v>
      </c>
      <c r="CA413" s="81"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0</v>
      </c>
      <c r="DJ413" s="81">
        <v>0</v>
      </c>
      <c r="DK413" s="81">
        <v>0</v>
      </c>
      <c r="DL413" s="81">
        <v>2</v>
      </c>
      <c r="DM413" s="81">
        <v>0</v>
      </c>
      <c r="DN413" s="81">
        <v>2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0</v>
      </c>
    </row>
    <row r="414" spans="1:127" x14ac:dyDescent="0.25">
      <c r="A414" s="58" t="s">
        <v>1464</v>
      </c>
      <c r="B414" s="58" t="s">
        <v>1465</v>
      </c>
      <c r="C414" s="58" t="s">
        <v>1466</v>
      </c>
      <c r="D414" s="59">
        <v>149000</v>
      </c>
      <c r="E414" s="59" t="str">
        <f>VLOOKUP(C414,Data_PulledFromUniProt!$B$2:$E$782,4,FALSE)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414" s="58">
        <v>6.39</v>
      </c>
      <c r="G414" s="81">
        <v>0</v>
      </c>
      <c r="H414" s="81">
        <v>0</v>
      </c>
      <c r="I414" s="81">
        <v>0</v>
      </c>
      <c r="J414" s="81">
        <v>0</v>
      </c>
      <c r="K414" s="81">
        <v>0</v>
      </c>
      <c r="L414" s="81">
        <v>0</v>
      </c>
      <c r="M414" s="81">
        <v>0</v>
      </c>
      <c r="N414" s="81">
        <v>0</v>
      </c>
      <c r="O414" s="81">
        <v>0</v>
      </c>
      <c r="P414" s="81">
        <v>0</v>
      </c>
      <c r="Q414" s="81">
        <v>0</v>
      </c>
      <c r="R414" s="81">
        <v>0</v>
      </c>
      <c r="S414" s="81">
        <v>0</v>
      </c>
      <c r="T414" s="81">
        <v>0</v>
      </c>
      <c r="U414" s="81">
        <v>0</v>
      </c>
      <c r="V414" s="81">
        <v>0</v>
      </c>
      <c r="W414" s="81">
        <v>0</v>
      </c>
      <c r="X414" s="81">
        <v>0</v>
      </c>
      <c r="Y414" s="81">
        <v>0</v>
      </c>
      <c r="Z414" s="81">
        <v>0</v>
      </c>
      <c r="AA414" s="81">
        <v>0</v>
      </c>
      <c r="AB414" s="81">
        <v>0</v>
      </c>
      <c r="AC414" s="81">
        <v>0</v>
      </c>
      <c r="AD414" s="81">
        <v>0</v>
      </c>
      <c r="AE414" s="81">
        <v>0</v>
      </c>
      <c r="AF414" s="81">
        <v>0</v>
      </c>
      <c r="AG414" s="81">
        <v>0</v>
      </c>
      <c r="AH414" s="81">
        <v>0</v>
      </c>
      <c r="AI414" s="81">
        <v>0</v>
      </c>
      <c r="AJ414" s="81">
        <v>0</v>
      </c>
      <c r="AK414" s="81">
        <v>0</v>
      </c>
      <c r="AL414" s="81">
        <v>0</v>
      </c>
      <c r="AM414" s="81">
        <v>0</v>
      </c>
      <c r="AN414" s="81">
        <v>0</v>
      </c>
      <c r="AO414" s="81">
        <v>0</v>
      </c>
      <c r="AP414" s="81">
        <v>0</v>
      </c>
      <c r="AQ414" s="81">
        <v>0</v>
      </c>
      <c r="AR414" s="81">
        <v>0</v>
      </c>
      <c r="AS414" s="81">
        <v>0</v>
      </c>
      <c r="AT414" s="81">
        <v>0</v>
      </c>
      <c r="AU414" s="81"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0</v>
      </c>
      <c r="BA414" s="81">
        <v>0</v>
      </c>
      <c r="BB414" s="81">
        <v>0</v>
      </c>
      <c r="BC414" s="81">
        <v>0</v>
      </c>
      <c r="BD414" s="81">
        <v>0</v>
      </c>
      <c r="BE414" s="81"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0</v>
      </c>
      <c r="BY414" s="81">
        <v>0</v>
      </c>
      <c r="BZ414" s="81">
        <v>0</v>
      </c>
      <c r="CA414" s="81"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2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0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1</v>
      </c>
      <c r="DT414" s="81">
        <v>0</v>
      </c>
      <c r="DU414" s="81">
        <v>0</v>
      </c>
      <c r="DV414" s="81">
        <v>0</v>
      </c>
      <c r="DW414" s="81">
        <v>0</v>
      </c>
    </row>
    <row r="415" spans="1:127" x14ac:dyDescent="0.25">
      <c r="A415" s="58" t="s">
        <v>1467</v>
      </c>
      <c r="B415" s="58" t="s">
        <v>1468</v>
      </c>
      <c r="C415" s="58" t="s">
        <v>1469</v>
      </c>
      <c r="D415" s="59">
        <v>74300</v>
      </c>
      <c r="E415" s="59" t="str">
        <f>VLOOKUP(C415,Data_PulledFromUniProt!$B$2:$E$782,4,FALSE)</f>
        <v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v>
      </c>
      <c r="F415" s="58">
        <v>6.39</v>
      </c>
      <c r="G415" s="81">
        <v>0</v>
      </c>
      <c r="H415" s="81">
        <v>0</v>
      </c>
      <c r="I415" s="81">
        <v>0</v>
      </c>
      <c r="J415" s="81">
        <v>0</v>
      </c>
      <c r="K415" s="81">
        <v>0</v>
      </c>
      <c r="L415" s="81">
        <v>0</v>
      </c>
      <c r="M415" s="81">
        <v>0</v>
      </c>
      <c r="N415" s="81">
        <v>0</v>
      </c>
      <c r="O415" s="81">
        <v>0</v>
      </c>
      <c r="P415" s="81">
        <v>0</v>
      </c>
      <c r="Q415" s="81">
        <v>0</v>
      </c>
      <c r="R415" s="81">
        <v>0</v>
      </c>
      <c r="S415" s="81">
        <v>0</v>
      </c>
      <c r="T415" s="81">
        <v>0</v>
      </c>
      <c r="U415" s="81">
        <v>0</v>
      </c>
      <c r="V415" s="81">
        <v>0</v>
      </c>
      <c r="W415" s="81">
        <v>0</v>
      </c>
      <c r="X415" s="81">
        <v>0</v>
      </c>
      <c r="Y415" s="81">
        <v>0</v>
      </c>
      <c r="Z415" s="81">
        <v>0</v>
      </c>
      <c r="AA415" s="81">
        <v>0</v>
      </c>
      <c r="AB415" s="81">
        <v>0</v>
      </c>
      <c r="AC415" s="81">
        <v>0</v>
      </c>
      <c r="AD415" s="81">
        <v>0</v>
      </c>
      <c r="AE415" s="81">
        <v>0</v>
      </c>
      <c r="AF415" s="81">
        <v>0</v>
      </c>
      <c r="AG415" s="81">
        <v>0</v>
      </c>
      <c r="AH415" s="81">
        <v>0</v>
      </c>
      <c r="AI415" s="81">
        <v>0</v>
      </c>
      <c r="AJ415" s="81">
        <v>0</v>
      </c>
      <c r="AK415" s="81">
        <v>0</v>
      </c>
      <c r="AL415" s="81">
        <v>0</v>
      </c>
      <c r="AM415" s="81">
        <v>0</v>
      </c>
      <c r="AN415" s="81">
        <v>0</v>
      </c>
      <c r="AO415" s="81">
        <v>0</v>
      </c>
      <c r="AP415" s="81">
        <v>0</v>
      </c>
      <c r="AQ415" s="81">
        <v>0</v>
      </c>
      <c r="AR415" s="81">
        <v>0</v>
      </c>
      <c r="AS415" s="81">
        <v>0</v>
      </c>
      <c r="AT415" s="81">
        <v>0</v>
      </c>
      <c r="AU415" s="81">
        <v>0</v>
      </c>
      <c r="AV415" s="81">
        <v>0</v>
      </c>
      <c r="AW415" s="81">
        <v>0</v>
      </c>
      <c r="AX415" s="81">
        <v>0</v>
      </c>
      <c r="AY415" s="81">
        <v>0</v>
      </c>
      <c r="AZ415" s="81">
        <v>0</v>
      </c>
      <c r="BA415" s="81">
        <v>0</v>
      </c>
      <c r="BB415" s="81">
        <v>0</v>
      </c>
      <c r="BC415" s="81">
        <v>0</v>
      </c>
      <c r="BD415" s="81">
        <v>0</v>
      </c>
      <c r="BE415" s="81">
        <v>0</v>
      </c>
      <c r="BF415" s="81">
        <v>0</v>
      </c>
      <c r="BG415" s="81">
        <v>0</v>
      </c>
      <c r="BH415" s="81">
        <v>0</v>
      </c>
      <c r="BI415" s="81">
        <v>0</v>
      </c>
      <c r="BJ415" s="81">
        <v>0</v>
      </c>
      <c r="BK415" s="81">
        <v>0</v>
      </c>
      <c r="BL415" s="81">
        <v>0</v>
      </c>
      <c r="BM415" s="81">
        <v>0</v>
      </c>
      <c r="BN415" s="81">
        <v>0</v>
      </c>
      <c r="BO415" s="81">
        <v>0</v>
      </c>
      <c r="BP415" s="81">
        <v>0</v>
      </c>
      <c r="BQ415" s="81">
        <v>0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0</v>
      </c>
      <c r="BY415" s="81">
        <v>0</v>
      </c>
      <c r="BZ415" s="81">
        <v>0</v>
      </c>
      <c r="CA415" s="81"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0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0</v>
      </c>
      <c r="CR415" s="81">
        <v>0</v>
      </c>
      <c r="CS415" s="81">
        <v>0</v>
      </c>
      <c r="CT415" s="81">
        <v>0</v>
      </c>
      <c r="CU415" s="81">
        <v>0</v>
      </c>
      <c r="CV415" s="81">
        <v>0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0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1</v>
      </c>
      <c r="DI415" s="81">
        <v>0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0</v>
      </c>
      <c r="DU415" s="81">
        <v>0</v>
      </c>
      <c r="DV415" s="81">
        <v>0</v>
      </c>
      <c r="DW415" s="81">
        <v>0</v>
      </c>
    </row>
    <row r="416" spans="1:127" x14ac:dyDescent="0.25">
      <c r="A416" s="58" t="s">
        <v>1470</v>
      </c>
      <c r="B416" s="58" t="s">
        <v>1471</v>
      </c>
      <c r="C416" s="58" t="s">
        <v>1472</v>
      </c>
      <c r="D416" s="59">
        <v>124000</v>
      </c>
      <c r="E416" s="59" t="str">
        <f>VLOOKUP(C416,Data_PulledFromUniProt!$B$2:$E$782,4,FALSE)</f>
        <v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v>
      </c>
      <c r="F416" s="58">
        <v>5.6</v>
      </c>
      <c r="G416" s="81">
        <v>0</v>
      </c>
      <c r="H416" s="81">
        <v>0</v>
      </c>
      <c r="I416" s="81">
        <v>0</v>
      </c>
      <c r="J416" s="81">
        <v>0</v>
      </c>
      <c r="K416" s="81">
        <v>0</v>
      </c>
      <c r="L416" s="81">
        <v>0</v>
      </c>
      <c r="M416" s="81">
        <v>0</v>
      </c>
      <c r="N416" s="81">
        <v>0</v>
      </c>
      <c r="O416" s="81">
        <v>0</v>
      </c>
      <c r="P416" s="81">
        <v>0</v>
      </c>
      <c r="Q416" s="81">
        <v>0</v>
      </c>
      <c r="R416" s="81">
        <v>0</v>
      </c>
      <c r="S416" s="81">
        <v>0</v>
      </c>
      <c r="T416" s="81">
        <v>0</v>
      </c>
      <c r="U416" s="81">
        <v>0</v>
      </c>
      <c r="V416" s="81">
        <v>0</v>
      </c>
      <c r="W416" s="81">
        <v>0</v>
      </c>
      <c r="X416" s="81">
        <v>0</v>
      </c>
      <c r="Y416" s="81">
        <v>0</v>
      </c>
      <c r="Z416" s="81">
        <v>0</v>
      </c>
      <c r="AA416" s="81">
        <v>0</v>
      </c>
      <c r="AB416" s="81">
        <v>0</v>
      </c>
      <c r="AC416" s="81">
        <v>0</v>
      </c>
      <c r="AD416" s="81">
        <v>0</v>
      </c>
      <c r="AE416" s="81">
        <v>0</v>
      </c>
      <c r="AF416" s="81">
        <v>0</v>
      </c>
      <c r="AG416" s="81">
        <v>0</v>
      </c>
      <c r="AH416" s="81">
        <v>0</v>
      </c>
      <c r="AI416" s="81">
        <v>0</v>
      </c>
      <c r="AJ416" s="81">
        <v>0</v>
      </c>
      <c r="AK416" s="81">
        <v>0</v>
      </c>
      <c r="AL416" s="81">
        <v>0</v>
      </c>
      <c r="AM416" s="81">
        <v>0</v>
      </c>
      <c r="AN416" s="81">
        <v>0</v>
      </c>
      <c r="AO416" s="81">
        <v>0</v>
      </c>
      <c r="AP416" s="81">
        <v>0</v>
      </c>
      <c r="AQ416" s="81">
        <v>0</v>
      </c>
      <c r="AR416" s="81">
        <v>0</v>
      </c>
      <c r="AS416" s="81">
        <v>0</v>
      </c>
      <c r="AT416" s="81">
        <v>0</v>
      </c>
      <c r="AU416" s="81"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0</v>
      </c>
      <c r="BA416" s="81">
        <v>0</v>
      </c>
      <c r="BB416" s="81">
        <v>0</v>
      </c>
      <c r="BC416" s="81">
        <v>0</v>
      </c>
      <c r="BD416" s="81">
        <v>0</v>
      </c>
      <c r="BE416" s="81">
        <v>0</v>
      </c>
      <c r="BF416" s="81">
        <v>0</v>
      </c>
      <c r="BG416" s="81">
        <v>0</v>
      </c>
      <c r="BH416" s="81">
        <v>0</v>
      </c>
      <c r="BI416" s="81">
        <v>0</v>
      </c>
      <c r="BJ416" s="81">
        <v>0</v>
      </c>
      <c r="BK416" s="81">
        <v>0</v>
      </c>
      <c r="BL416" s="81">
        <v>0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0</v>
      </c>
      <c r="BT416" s="81">
        <v>0</v>
      </c>
      <c r="BU416" s="81">
        <v>0</v>
      </c>
      <c r="BV416" s="81">
        <v>0</v>
      </c>
      <c r="BW416" s="81">
        <v>0</v>
      </c>
      <c r="BX416" s="81">
        <v>0</v>
      </c>
      <c r="BY416" s="81">
        <v>0</v>
      </c>
      <c r="BZ416" s="81">
        <v>0</v>
      </c>
      <c r="CA416" s="81"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0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0</v>
      </c>
      <c r="DV416" s="81">
        <v>0</v>
      </c>
      <c r="DW416" s="81">
        <v>1</v>
      </c>
    </row>
    <row r="417" spans="1:127" x14ac:dyDescent="0.25">
      <c r="A417" s="58" t="s">
        <v>1473</v>
      </c>
      <c r="B417" s="58" t="s">
        <v>1474</v>
      </c>
      <c r="C417" s="58" t="s">
        <v>1475</v>
      </c>
      <c r="D417" s="59">
        <v>144000</v>
      </c>
      <c r="E417" s="59" t="str">
        <f>VLOOKUP(C417,Data_PulledFromUniProt!$B$2:$E$782,4,FALSE)</f>
        <v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v>
      </c>
      <c r="F417" s="58">
        <v>7.33</v>
      </c>
      <c r="G417" s="81">
        <v>0</v>
      </c>
      <c r="H417" s="81">
        <v>0</v>
      </c>
      <c r="I417" s="81">
        <v>0</v>
      </c>
      <c r="J417" s="81">
        <v>0</v>
      </c>
      <c r="K417" s="81">
        <v>0</v>
      </c>
      <c r="L417" s="81">
        <v>0</v>
      </c>
      <c r="M417" s="81">
        <v>0</v>
      </c>
      <c r="N417" s="81">
        <v>0</v>
      </c>
      <c r="O417" s="81">
        <v>0</v>
      </c>
      <c r="P417" s="81">
        <v>0</v>
      </c>
      <c r="Q417" s="81">
        <v>0</v>
      </c>
      <c r="R417" s="81">
        <v>0</v>
      </c>
      <c r="S417" s="81">
        <v>0</v>
      </c>
      <c r="T417" s="81">
        <v>0</v>
      </c>
      <c r="U417" s="81">
        <v>0</v>
      </c>
      <c r="V417" s="81">
        <v>0</v>
      </c>
      <c r="W417" s="81">
        <v>0</v>
      </c>
      <c r="X417" s="81">
        <v>0</v>
      </c>
      <c r="Y417" s="81">
        <v>0</v>
      </c>
      <c r="Z417" s="81">
        <v>0</v>
      </c>
      <c r="AA417" s="81">
        <v>0</v>
      </c>
      <c r="AB417" s="81">
        <v>0</v>
      </c>
      <c r="AC417" s="81">
        <v>0</v>
      </c>
      <c r="AD417" s="81">
        <v>0</v>
      </c>
      <c r="AE417" s="81">
        <v>0</v>
      </c>
      <c r="AF417" s="81">
        <v>0</v>
      </c>
      <c r="AG417" s="81">
        <v>0</v>
      </c>
      <c r="AH417" s="81">
        <v>0</v>
      </c>
      <c r="AI417" s="81">
        <v>0</v>
      </c>
      <c r="AJ417" s="81">
        <v>0</v>
      </c>
      <c r="AK417" s="81">
        <v>0</v>
      </c>
      <c r="AL417" s="81">
        <v>0</v>
      </c>
      <c r="AM417" s="81">
        <v>0</v>
      </c>
      <c r="AN417" s="81">
        <v>0</v>
      </c>
      <c r="AO417" s="81">
        <v>0</v>
      </c>
      <c r="AP417" s="81">
        <v>0</v>
      </c>
      <c r="AQ417" s="81">
        <v>0</v>
      </c>
      <c r="AR417" s="81">
        <v>0</v>
      </c>
      <c r="AS417" s="81">
        <v>0</v>
      </c>
      <c r="AT417" s="81">
        <v>0</v>
      </c>
      <c r="AU417" s="81"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0</v>
      </c>
      <c r="BA417" s="81">
        <v>0</v>
      </c>
      <c r="BB417" s="81">
        <v>0</v>
      </c>
      <c r="BC417" s="81">
        <v>0</v>
      </c>
      <c r="BD417" s="81">
        <v>0</v>
      </c>
      <c r="BE417" s="81">
        <v>0</v>
      </c>
      <c r="BF417" s="81">
        <v>0</v>
      </c>
      <c r="BG417" s="81">
        <v>1.5</v>
      </c>
      <c r="BH417" s="81">
        <v>0</v>
      </c>
      <c r="BI417" s="81">
        <v>0</v>
      </c>
      <c r="BJ417" s="81">
        <v>0</v>
      </c>
      <c r="BK417" s="81">
        <v>0</v>
      </c>
      <c r="BL417" s="81">
        <v>0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0</v>
      </c>
      <c r="BT417" s="81">
        <v>0</v>
      </c>
      <c r="BU417" s="81">
        <v>0</v>
      </c>
      <c r="BV417" s="81">
        <v>0</v>
      </c>
      <c r="BW417" s="81">
        <v>0</v>
      </c>
      <c r="BX417" s="81">
        <v>0</v>
      </c>
      <c r="BY417" s="81">
        <v>0</v>
      </c>
      <c r="BZ417" s="81">
        <v>0</v>
      </c>
      <c r="CA417" s="81"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0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3</v>
      </c>
      <c r="DP417" s="81">
        <v>0</v>
      </c>
      <c r="DQ417" s="81">
        <v>0</v>
      </c>
      <c r="DR417" s="81">
        <v>0</v>
      </c>
      <c r="DS417" s="81">
        <v>0</v>
      </c>
      <c r="DT417" s="81">
        <v>0</v>
      </c>
      <c r="DU417" s="81">
        <v>0</v>
      </c>
      <c r="DV417" s="81">
        <v>0</v>
      </c>
      <c r="DW417" s="81">
        <v>0</v>
      </c>
    </row>
    <row r="418" spans="1:127" x14ac:dyDescent="0.25">
      <c r="A418" s="58" t="s">
        <v>1476</v>
      </c>
      <c r="B418" s="58" t="s">
        <v>1477</v>
      </c>
      <c r="C418" s="58" t="s">
        <v>1478</v>
      </c>
      <c r="D418" s="59">
        <v>72700</v>
      </c>
      <c r="E418" s="59" t="str">
        <f>VLOOKUP(C418,Data_PulledFromUniProt!$B$2:$E$782,4,FALSE)</f>
        <v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v>
      </c>
      <c r="F418" s="58">
        <v>9.92</v>
      </c>
      <c r="G418" s="81">
        <v>0</v>
      </c>
      <c r="H418" s="81">
        <v>0</v>
      </c>
      <c r="I418" s="81">
        <v>0</v>
      </c>
      <c r="J418" s="81">
        <v>0</v>
      </c>
      <c r="K418" s="81">
        <v>0</v>
      </c>
      <c r="L418" s="81">
        <v>0</v>
      </c>
      <c r="M418" s="81">
        <v>0</v>
      </c>
      <c r="N418" s="81">
        <v>0</v>
      </c>
      <c r="O418" s="81">
        <v>0</v>
      </c>
      <c r="P418" s="81">
        <v>0</v>
      </c>
      <c r="Q418" s="81">
        <v>0</v>
      </c>
      <c r="R418" s="81">
        <v>0</v>
      </c>
      <c r="S418" s="81">
        <v>0</v>
      </c>
      <c r="T418" s="81">
        <v>0</v>
      </c>
      <c r="U418" s="81">
        <v>0</v>
      </c>
      <c r="V418" s="81">
        <v>0</v>
      </c>
      <c r="W418" s="81">
        <v>0</v>
      </c>
      <c r="X418" s="81">
        <v>0</v>
      </c>
      <c r="Y418" s="81">
        <v>0</v>
      </c>
      <c r="Z418" s="81">
        <v>0</v>
      </c>
      <c r="AA418" s="81">
        <v>0</v>
      </c>
      <c r="AB418" s="81">
        <v>0</v>
      </c>
      <c r="AC418" s="81">
        <v>0</v>
      </c>
      <c r="AD418" s="81">
        <v>0</v>
      </c>
      <c r="AE418" s="81">
        <v>0</v>
      </c>
      <c r="AF418" s="81">
        <v>0</v>
      </c>
      <c r="AG418" s="81">
        <v>0</v>
      </c>
      <c r="AH418" s="81">
        <v>0</v>
      </c>
      <c r="AI418" s="81">
        <v>0</v>
      </c>
      <c r="AJ418" s="81">
        <v>0</v>
      </c>
      <c r="AK418" s="81">
        <v>0</v>
      </c>
      <c r="AL418" s="81">
        <v>0</v>
      </c>
      <c r="AM418" s="81">
        <v>0</v>
      </c>
      <c r="AN418" s="81">
        <v>0</v>
      </c>
      <c r="AO418" s="81">
        <v>0</v>
      </c>
      <c r="AP418" s="81">
        <v>0</v>
      </c>
      <c r="AQ418" s="81">
        <v>0</v>
      </c>
      <c r="AR418" s="81">
        <v>0</v>
      </c>
      <c r="AS418" s="81">
        <v>0</v>
      </c>
      <c r="AT418" s="81">
        <v>0</v>
      </c>
      <c r="AU418" s="81"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0</v>
      </c>
      <c r="BA418" s="81">
        <v>0</v>
      </c>
      <c r="BB418" s="81">
        <v>0</v>
      </c>
      <c r="BC418" s="81">
        <v>0</v>
      </c>
      <c r="BD418" s="81">
        <v>0</v>
      </c>
      <c r="BE418" s="81">
        <v>0</v>
      </c>
      <c r="BF418" s="81">
        <v>0</v>
      </c>
      <c r="BG418" s="81">
        <v>0</v>
      </c>
      <c r="BH418" s="81">
        <v>0</v>
      </c>
      <c r="BI418" s="81">
        <v>0</v>
      </c>
      <c r="BJ418" s="81">
        <v>0</v>
      </c>
      <c r="BK418" s="81">
        <v>0</v>
      </c>
      <c r="BL418" s="81">
        <v>1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0</v>
      </c>
      <c r="BY418" s="81">
        <v>0</v>
      </c>
      <c r="BZ418" s="81">
        <v>0</v>
      </c>
      <c r="CA418" s="81"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0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</row>
    <row r="419" spans="1:127" x14ac:dyDescent="0.25">
      <c r="A419" s="58" t="s">
        <v>1479</v>
      </c>
      <c r="B419" s="58" t="s">
        <v>1480</v>
      </c>
      <c r="C419" s="58" t="s">
        <v>1481</v>
      </c>
      <c r="D419" s="59">
        <v>35000</v>
      </c>
      <c r="E419" s="59" t="str">
        <f>VLOOKUP(C419,Data_PulledFromUniProt!$B$2:$E$782,4,FALSE)</f>
        <v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v>
      </c>
      <c r="F419" s="58">
        <v>9.4</v>
      </c>
      <c r="G419" s="81">
        <v>0</v>
      </c>
      <c r="H419" s="81">
        <v>0</v>
      </c>
      <c r="I419" s="81">
        <v>0</v>
      </c>
      <c r="J419" s="81">
        <v>0</v>
      </c>
      <c r="K419" s="81">
        <v>0</v>
      </c>
      <c r="L419" s="81">
        <v>0</v>
      </c>
      <c r="M419" s="81">
        <v>0</v>
      </c>
      <c r="N419" s="81">
        <v>0</v>
      </c>
      <c r="O419" s="81">
        <v>0</v>
      </c>
      <c r="P419" s="81">
        <v>0</v>
      </c>
      <c r="Q419" s="81">
        <v>0</v>
      </c>
      <c r="R419" s="81">
        <v>0</v>
      </c>
      <c r="S419" s="81">
        <v>0</v>
      </c>
      <c r="T419" s="81">
        <v>0</v>
      </c>
      <c r="U419" s="81">
        <v>0</v>
      </c>
      <c r="V419" s="81">
        <v>0</v>
      </c>
      <c r="W419" s="81">
        <v>0</v>
      </c>
      <c r="X419" s="81">
        <v>0</v>
      </c>
      <c r="Y419" s="81">
        <v>0</v>
      </c>
      <c r="Z419" s="81">
        <v>0</v>
      </c>
      <c r="AA419" s="81">
        <v>0</v>
      </c>
      <c r="AB419" s="81">
        <v>0</v>
      </c>
      <c r="AC419" s="81">
        <v>0</v>
      </c>
      <c r="AD419" s="81">
        <v>0</v>
      </c>
      <c r="AE419" s="81">
        <v>0</v>
      </c>
      <c r="AF419" s="81">
        <v>0</v>
      </c>
      <c r="AG419" s="81">
        <v>0</v>
      </c>
      <c r="AH419" s="81">
        <v>0</v>
      </c>
      <c r="AI419" s="81">
        <v>0</v>
      </c>
      <c r="AJ419" s="81">
        <v>0</v>
      </c>
      <c r="AK419" s="81">
        <v>0</v>
      </c>
      <c r="AL419" s="81">
        <v>0</v>
      </c>
      <c r="AM419" s="81">
        <v>0</v>
      </c>
      <c r="AN419" s="81">
        <v>0</v>
      </c>
      <c r="AO419" s="81">
        <v>0</v>
      </c>
      <c r="AP419" s="81">
        <v>0</v>
      </c>
      <c r="AQ419" s="81">
        <v>0</v>
      </c>
      <c r="AR419" s="81">
        <v>0</v>
      </c>
      <c r="AS419" s="81">
        <v>0</v>
      </c>
      <c r="AT419" s="81">
        <v>0</v>
      </c>
      <c r="AU419" s="81"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0</v>
      </c>
      <c r="BA419" s="81">
        <v>0</v>
      </c>
      <c r="BB419" s="81">
        <v>0</v>
      </c>
      <c r="BC419" s="81">
        <v>0</v>
      </c>
      <c r="BD419" s="81">
        <v>0</v>
      </c>
      <c r="BE419" s="81">
        <v>0</v>
      </c>
      <c r="BF419" s="81">
        <v>0</v>
      </c>
      <c r="BG419" s="81">
        <v>0</v>
      </c>
      <c r="BH419" s="81">
        <v>0</v>
      </c>
      <c r="BI419" s="81">
        <v>0</v>
      </c>
      <c r="BJ419" s="81">
        <v>0</v>
      </c>
      <c r="BK419" s="81">
        <v>0</v>
      </c>
      <c r="BL419" s="81">
        <v>1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0</v>
      </c>
      <c r="BS419" s="81">
        <v>0</v>
      </c>
      <c r="BT419" s="81">
        <v>0</v>
      </c>
      <c r="BU419" s="81">
        <v>0</v>
      </c>
      <c r="BV419" s="81">
        <v>0</v>
      </c>
      <c r="BW419" s="81">
        <v>0</v>
      </c>
      <c r="BX419" s="81">
        <v>0</v>
      </c>
      <c r="BY419" s="81">
        <v>0</v>
      </c>
      <c r="BZ419" s="81">
        <v>0</v>
      </c>
      <c r="CA419" s="81"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0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0</v>
      </c>
      <c r="DS419" s="81">
        <v>0</v>
      </c>
      <c r="DT419" s="81">
        <v>0</v>
      </c>
      <c r="DU419" s="81">
        <v>0</v>
      </c>
      <c r="DV419" s="81">
        <v>0</v>
      </c>
      <c r="DW419" s="81">
        <v>0</v>
      </c>
    </row>
    <row r="420" spans="1:127" x14ac:dyDescent="0.25">
      <c r="A420" s="58" t="s">
        <v>1482</v>
      </c>
      <c r="B420" s="58" t="s">
        <v>1483</v>
      </c>
      <c r="C420" s="58" t="s">
        <v>1484</v>
      </c>
      <c r="D420" s="59">
        <v>338000</v>
      </c>
      <c r="E420" s="59" t="str">
        <f>VLOOKUP(C420,Data_PulledFromUniProt!$B$2:$E$782,4,FALSE)</f>
        <v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v>
      </c>
      <c r="F420" s="58">
        <v>6.26</v>
      </c>
      <c r="G420" s="81">
        <v>0</v>
      </c>
      <c r="H420" s="81">
        <v>0</v>
      </c>
      <c r="I420" s="81">
        <v>0</v>
      </c>
      <c r="J420" s="81">
        <v>0</v>
      </c>
      <c r="K420" s="81">
        <v>0</v>
      </c>
      <c r="L420" s="81">
        <v>0</v>
      </c>
      <c r="M420" s="81">
        <v>0</v>
      </c>
      <c r="N420" s="81">
        <v>0</v>
      </c>
      <c r="O420" s="81">
        <v>0</v>
      </c>
      <c r="P420" s="81">
        <v>0</v>
      </c>
      <c r="Q420" s="81">
        <v>0</v>
      </c>
      <c r="R420" s="81">
        <v>0</v>
      </c>
      <c r="S420" s="81">
        <v>0</v>
      </c>
      <c r="T420" s="81">
        <v>0</v>
      </c>
      <c r="U420" s="81">
        <v>0</v>
      </c>
      <c r="V420" s="81">
        <v>0</v>
      </c>
      <c r="W420" s="81">
        <v>0</v>
      </c>
      <c r="X420" s="81">
        <v>0</v>
      </c>
      <c r="Y420" s="81">
        <v>0</v>
      </c>
      <c r="Z420" s="81">
        <v>0</v>
      </c>
      <c r="AA420" s="81">
        <v>0</v>
      </c>
      <c r="AB420" s="81">
        <v>0</v>
      </c>
      <c r="AC420" s="81">
        <v>1</v>
      </c>
      <c r="AD420" s="81">
        <v>0</v>
      </c>
      <c r="AE420" s="81">
        <v>0</v>
      </c>
      <c r="AF420" s="81">
        <v>0</v>
      </c>
      <c r="AG420" s="81">
        <v>0</v>
      </c>
      <c r="AH420" s="81">
        <v>0</v>
      </c>
      <c r="AI420" s="81">
        <v>0</v>
      </c>
      <c r="AJ420" s="81">
        <v>0</v>
      </c>
      <c r="AK420" s="81">
        <v>0</v>
      </c>
      <c r="AL420" s="81">
        <v>0</v>
      </c>
      <c r="AM420" s="81">
        <v>0</v>
      </c>
      <c r="AN420" s="81">
        <v>0</v>
      </c>
      <c r="AO420" s="81">
        <v>0</v>
      </c>
      <c r="AP420" s="81">
        <v>0</v>
      </c>
      <c r="AQ420" s="81">
        <v>0</v>
      </c>
      <c r="AR420" s="81">
        <v>0</v>
      </c>
      <c r="AS420" s="81">
        <v>0</v>
      </c>
      <c r="AT420" s="81">
        <v>0</v>
      </c>
      <c r="AU420" s="81"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0</v>
      </c>
      <c r="BA420" s="81">
        <v>0</v>
      </c>
      <c r="BB420" s="81">
        <v>0</v>
      </c>
      <c r="BC420" s="81">
        <v>0</v>
      </c>
      <c r="BD420" s="81">
        <v>0</v>
      </c>
      <c r="BE420" s="81">
        <v>0</v>
      </c>
      <c r="BF420" s="81">
        <v>0</v>
      </c>
      <c r="BG420" s="81">
        <v>0</v>
      </c>
      <c r="BH420" s="81">
        <v>0</v>
      </c>
      <c r="BI420" s="81">
        <v>0</v>
      </c>
      <c r="BJ420" s="81">
        <v>0</v>
      </c>
      <c r="BK420" s="81">
        <v>0</v>
      </c>
      <c r="BL420" s="81">
        <v>0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0</v>
      </c>
      <c r="BY420" s="81">
        <v>0</v>
      </c>
      <c r="BZ420" s="81">
        <v>0</v>
      </c>
      <c r="CA420" s="81">
        <v>0</v>
      </c>
      <c r="CB420" s="81">
        <v>0</v>
      </c>
      <c r="CC420" s="81">
        <v>0</v>
      </c>
      <c r="CD420" s="81">
        <v>0</v>
      </c>
      <c r="CE420" s="81">
        <v>0</v>
      </c>
      <c r="CF420" s="81">
        <v>0</v>
      </c>
      <c r="CG420" s="81">
        <v>0</v>
      </c>
      <c r="CH420" s="81">
        <v>0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0</v>
      </c>
      <c r="CW420" s="81">
        <v>0</v>
      </c>
      <c r="CX420" s="81">
        <v>0</v>
      </c>
      <c r="CY420" s="81">
        <v>0</v>
      </c>
      <c r="CZ420" s="81">
        <v>0</v>
      </c>
      <c r="DA420" s="81">
        <v>0</v>
      </c>
      <c r="DB420" s="81">
        <v>0</v>
      </c>
      <c r="DC420" s="81">
        <v>0</v>
      </c>
      <c r="DD420" s="81">
        <v>0</v>
      </c>
      <c r="DE420" s="81">
        <v>0</v>
      </c>
      <c r="DF420" s="81">
        <v>0</v>
      </c>
      <c r="DG420" s="81">
        <v>0</v>
      </c>
      <c r="DH420" s="81">
        <v>0</v>
      </c>
      <c r="DI420" s="81">
        <v>0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0</v>
      </c>
      <c r="DP420" s="81">
        <v>0</v>
      </c>
      <c r="DQ420" s="81">
        <v>0</v>
      </c>
      <c r="DR420" s="81">
        <v>0</v>
      </c>
      <c r="DS420" s="81">
        <v>0</v>
      </c>
      <c r="DT420" s="81">
        <v>0</v>
      </c>
      <c r="DU420" s="81">
        <v>0</v>
      </c>
      <c r="DV420" s="81">
        <v>0</v>
      </c>
      <c r="DW420" s="81">
        <v>0</v>
      </c>
    </row>
    <row r="421" spans="1:127" x14ac:dyDescent="0.25">
      <c r="A421" s="58" t="s">
        <v>1485</v>
      </c>
      <c r="B421" s="58" t="s">
        <v>1486</v>
      </c>
      <c r="C421" s="58" t="s">
        <v>1487</v>
      </c>
      <c r="D421" s="59">
        <v>23700</v>
      </c>
      <c r="E421" s="59" t="str">
        <f>VLOOKUP(C421,Data_PulledFromUniProt!$B$2:$E$782,4,FALSE)</f>
        <v>MVPMHLLGRLEKPLLLLCCASFLLGLALLGIKTDITPVAYFFLTLGGFFLFAYLLVRFLEWGLRSQLQSMQTESPGPSGNARDNEAFEVPVYEEAVVGLESQCRPQELDQPPPYSTVVIPPAPEEEQPSHPEGSRRAKLEQRRMASEGSMAQEGSPGRAPINLRLRGPRAVSTAPDLQSLAAVPTLEPLTPPPAYDVCFGHPDDDSVFYEDNWAPP</v>
      </c>
      <c r="F421" s="58">
        <v>4.74</v>
      </c>
      <c r="G421" s="81">
        <v>0</v>
      </c>
      <c r="H421" s="81">
        <v>0</v>
      </c>
      <c r="I421" s="81">
        <v>0</v>
      </c>
      <c r="J421" s="81">
        <v>0</v>
      </c>
      <c r="K421" s="81">
        <v>0</v>
      </c>
      <c r="L421" s="81">
        <v>0</v>
      </c>
      <c r="M421" s="81">
        <v>0</v>
      </c>
      <c r="N421" s="81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0</v>
      </c>
      <c r="T421" s="81">
        <v>0</v>
      </c>
      <c r="U421" s="81">
        <v>0</v>
      </c>
      <c r="V421" s="81">
        <v>0</v>
      </c>
      <c r="W421" s="81">
        <v>0</v>
      </c>
      <c r="X421" s="81">
        <v>0</v>
      </c>
      <c r="Y421" s="81">
        <v>0</v>
      </c>
      <c r="Z421" s="81">
        <v>0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0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2</v>
      </c>
      <c r="AP421" s="81">
        <v>0</v>
      </c>
      <c r="AQ421" s="81">
        <v>0</v>
      </c>
      <c r="AR421" s="81">
        <v>0</v>
      </c>
      <c r="AS421" s="81">
        <v>0</v>
      </c>
      <c r="AT421" s="81">
        <v>0</v>
      </c>
      <c r="AU421" s="81"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v>0</v>
      </c>
      <c r="BF421" s="81">
        <v>0</v>
      </c>
      <c r="BG421" s="81">
        <v>0</v>
      </c>
      <c r="BH421" s="81">
        <v>0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0</v>
      </c>
      <c r="BY421" s="81">
        <v>0</v>
      </c>
      <c r="BZ421" s="81">
        <v>0</v>
      </c>
      <c r="CA421" s="81"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0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0</v>
      </c>
      <c r="DP421" s="81">
        <v>0</v>
      </c>
      <c r="DQ421" s="81">
        <v>0</v>
      </c>
      <c r="DR421" s="81">
        <v>0</v>
      </c>
      <c r="DS421" s="81">
        <v>0</v>
      </c>
      <c r="DT421" s="81">
        <v>0</v>
      </c>
      <c r="DU421" s="81">
        <v>0</v>
      </c>
      <c r="DV421" s="81">
        <v>0</v>
      </c>
      <c r="DW421" s="81">
        <v>0</v>
      </c>
    </row>
    <row r="422" spans="1:127" x14ac:dyDescent="0.25">
      <c r="A422" s="58" t="s">
        <v>1488</v>
      </c>
      <c r="B422" s="58" t="s">
        <v>1489</v>
      </c>
      <c r="C422" s="58" t="s">
        <v>1490</v>
      </c>
      <c r="D422" s="59">
        <v>35900</v>
      </c>
      <c r="E422" s="59" t="str">
        <f>VLOOKUP(C422,Data_PulledFromUniProt!$B$2:$E$782,4,FALSE)</f>
        <v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v>
      </c>
      <c r="F422" s="58">
        <v>9.86</v>
      </c>
      <c r="G422" s="81">
        <v>0</v>
      </c>
      <c r="H422" s="81">
        <v>0</v>
      </c>
      <c r="I422" s="81">
        <v>0</v>
      </c>
      <c r="J422" s="81">
        <v>0</v>
      </c>
      <c r="K422" s="81">
        <v>0</v>
      </c>
      <c r="L422" s="81">
        <v>0</v>
      </c>
      <c r="M422" s="81">
        <v>0</v>
      </c>
      <c r="N422" s="81">
        <v>0</v>
      </c>
      <c r="O422" s="81">
        <v>0</v>
      </c>
      <c r="P422" s="81">
        <v>0</v>
      </c>
      <c r="Q422" s="81">
        <v>0</v>
      </c>
      <c r="R422" s="81">
        <v>0</v>
      </c>
      <c r="S422" s="81">
        <v>0</v>
      </c>
      <c r="T422" s="81">
        <v>0</v>
      </c>
      <c r="U422" s="81">
        <v>0</v>
      </c>
      <c r="V422" s="81">
        <v>0</v>
      </c>
      <c r="W422" s="81">
        <v>0</v>
      </c>
      <c r="X422" s="81">
        <v>0</v>
      </c>
      <c r="Y422" s="81">
        <v>0</v>
      </c>
      <c r="Z422" s="81">
        <v>0</v>
      </c>
      <c r="AA422" s="81">
        <v>0</v>
      </c>
      <c r="AB422" s="81">
        <v>0</v>
      </c>
      <c r="AC422" s="81">
        <v>0</v>
      </c>
      <c r="AD422" s="81">
        <v>0</v>
      </c>
      <c r="AE422" s="81">
        <v>0</v>
      </c>
      <c r="AF422" s="81">
        <v>0</v>
      </c>
      <c r="AG422" s="81">
        <v>0</v>
      </c>
      <c r="AH422" s="81">
        <v>0</v>
      </c>
      <c r="AI422" s="81">
        <v>0</v>
      </c>
      <c r="AJ422" s="81">
        <v>0</v>
      </c>
      <c r="AK422" s="81">
        <v>0</v>
      </c>
      <c r="AL422" s="81">
        <v>0</v>
      </c>
      <c r="AM422" s="81">
        <v>0</v>
      </c>
      <c r="AN422" s="81">
        <v>1</v>
      </c>
      <c r="AO422" s="81">
        <v>0</v>
      </c>
      <c r="AP422" s="81">
        <v>0</v>
      </c>
      <c r="AQ422" s="81">
        <v>0</v>
      </c>
      <c r="AR422" s="81">
        <v>0</v>
      </c>
      <c r="AS422" s="81">
        <v>0</v>
      </c>
      <c r="AT422" s="81">
        <v>0</v>
      </c>
      <c r="AU422" s="81">
        <v>0</v>
      </c>
      <c r="AV422" s="81">
        <v>0</v>
      </c>
      <c r="AW422" s="81">
        <v>0</v>
      </c>
      <c r="AX422" s="81">
        <v>0</v>
      </c>
      <c r="AY422" s="81">
        <v>0</v>
      </c>
      <c r="AZ422" s="81">
        <v>0</v>
      </c>
      <c r="BA422" s="81">
        <v>0</v>
      </c>
      <c r="BB422" s="81">
        <v>0</v>
      </c>
      <c r="BC422" s="81">
        <v>0</v>
      </c>
      <c r="BD422" s="81">
        <v>0</v>
      </c>
      <c r="BE422" s="81">
        <v>0</v>
      </c>
      <c r="BF422" s="81">
        <v>0</v>
      </c>
      <c r="BG422" s="81">
        <v>0</v>
      </c>
      <c r="BH422" s="81">
        <v>0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0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0</v>
      </c>
      <c r="BY422" s="81">
        <v>0</v>
      </c>
      <c r="BZ422" s="81">
        <v>0</v>
      </c>
      <c r="CA422" s="81"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0</v>
      </c>
      <c r="CR422" s="81">
        <v>0</v>
      </c>
      <c r="CS422" s="81">
        <v>0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0</v>
      </c>
      <c r="DJ422" s="81">
        <v>0</v>
      </c>
      <c r="DK422" s="81">
        <v>0</v>
      </c>
      <c r="DL422" s="81">
        <v>0</v>
      </c>
      <c r="DM422" s="81">
        <v>0</v>
      </c>
      <c r="DN422" s="81">
        <v>0</v>
      </c>
      <c r="DO422" s="81">
        <v>0</v>
      </c>
      <c r="DP422" s="81">
        <v>0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0</v>
      </c>
      <c r="DW422" s="81">
        <v>0</v>
      </c>
    </row>
    <row r="423" spans="1:127" x14ac:dyDescent="0.25">
      <c r="A423" s="58" t="s">
        <v>1491</v>
      </c>
      <c r="B423" s="58" t="s">
        <v>1492</v>
      </c>
      <c r="C423" s="58" t="s">
        <v>1493</v>
      </c>
      <c r="D423" s="59">
        <v>122000</v>
      </c>
      <c r="E423" s="59" t="str">
        <f>VLOOKUP(C423,Data_PulledFromUniProt!$B$2:$E$782,4,FALSE)</f>
        <v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v>
      </c>
      <c r="F423" s="58">
        <v>9.44</v>
      </c>
      <c r="G423" s="81">
        <v>0</v>
      </c>
      <c r="H423" s="81">
        <v>0</v>
      </c>
      <c r="I423" s="81">
        <v>0</v>
      </c>
      <c r="J423" s="81">
        <v>0</v>
      </c>
      <c r="K423" s="81">
        <v>0</v>
      </c>
      <c r="L423" s="81">
        <v>0</v>
      </c>
      <c r="M423" s="81">
        <v>0</v>
      </c>
      <c r="N423" s="81">
        <v>0</v>
      </c>
      <c r="O423" s="81">
        <v>0</v>
      </c>
      <c r="P423" s="81">
        <v>0</v>
      </c>
      <c r="Q423" s="81">
        <v>0</v>
      </c>
      <c r="R423" s="81">
        <v>0</v>
      </c>
      <c r="S423" s="81">
        <v>0</v>
      </c>
      <c r="T423" s="81">
        <v>0</v>
      </c>
      <c r="U423" s="81">
        <v>0</v>
      </c>
      <c r="V423" s="81">
        <v>0</v>
      </c>
      <c r="W423" s="81">
        <v>0</v>
      </c>
      <c r="X423" s="81">
        <v>0</v>
      </c>
      <c r="Y423" s="81">
        <v>0</v>
      </c>
      <c r="Z423" s="81">
        <v>0</v>
      </c>
      <c r="AA423" s="81">
        <v>0</v>
      </c>
      <c r="AB423" s="81">
        <v>0</v>
      </c>
      <c r="AC423" s="81">
        <v>0</v>
      </c>
      <c r="AD423" s="81">
        <v>0</v>
      </c>
      <c r="AE423" s="81">
        <v>0</v>
      </c>
      <c r="AF423" s="81">
        <v>0</v>
      </c>
      <c r="AG423" s="81">
        <v>0</v>
      </c>
      <c r="AH423" s="81">
        <v>0</v>
      </c>
      <c r="AI423" s="81">
        <v>0</v>
      </c>
      <c r="AJ423" s="81">
        <v>0</v>
      </c>
      <c r="AK423" s="81">
        <v>0</v>
      </c>
      <c r="AL423" s="81">
        <v>0</v>
      </c>
      <c r="AM423" s="81">
        <v>0</v>
      </c>
      <c r="AN423" s="81">
        <v>1</v>
      </c>
      <c r="AO423" s="81">
        <v>0</v>
      </c>
      <c r="AP423" s="81">
        <v>0</v>
      </c>
      <c r="AQ423" s="81">
        <v>0</v>
      </c>
      <c r="AR423" s="81">
        <v>0</v>
      </c>
      <c r="AS423" s="81">
        <v>0</v>
      </c>
      <c r="AT423" s="81">
        <v>0</v>
      </c>
      <c r="AU423" s="81"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0</v>
      </c>
      <c r="BA423" s="81">
        <v>0</v>
      </c>
      <c r="BB423" s="81">
        <v>0</v>
      </c>
      <c r="BC423" s="81">
        <v>0</v>
      </c>
      <c r="BD423" s="81">
        <v>0</v>
      </c>
      <c r="BE423" s="81">
        <v>0</v>
      </c>
      <c r="BF423" s="81">
        <v>0</v>
      </c>
      <c r="BG423" s="81">
        <v>0</v>
      </c>
      <c r="BH423" s="81">
        <v>0</v>
      </c>
      <c r="BI423" s="81">
        <v>0</v>
      </c>
      <c r="BJ423" s="81">
        <v>0</v>
      </c>
      <c r="BK423" s="81">
        <v>0</v>
      </c>
      <c r="BL423" s="81">
        <v>0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0</v>
      </c>
      <c r="BT423" s="81">
        <v>0</v>
      </c>
      <c r="BU423" s="81">
        <v>0</v>
      </c>
      <c r="BV423" s="81">
        <v>0</v>
      </c>
      <c r="BW423" s="81">
        <v>0</v>
      </c>
      <c r="BX423" s="81">
        <v>0</v>
      </c>
      <c r="BY423" s="81">
        <v>0</v>
      </c>
      <c r="BZ423" s="81">
        <v>0</v>
      </c>
      <c r="CA423" s="81"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0</v>
      </c>
      <c r="DJ423" s="81">
        <v>0</v>
      </c>
      <c r="DK423" s="81">
        <v>0</v>
      </c>
      <c r="DL423" s="81">
        <v>0</v>
      </c>
      <c r="DM423" s="81">
        <v>0</v>
      </c>
      <c r="DN423" s="81">
        <v>0</v>
      </c>
      <c r="DO423" s="81">
        <v>0</v>
      </c>
      <c r="DP423" s="81">
        <v>0</v>
      </c>
      <c r="DQ423" s="81">
        <v>0</v>
      </c>
      <c r="DR423" s="81">
        <v>0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</row>
    <row r="424" spans="1:127" x14ac:dyDescent="0.25">
      <c r="A424" s="58" t="s">
        <v>1494</v>
      </c>
      <c r="B424" s="58" t="s">
        <v>1495</v>
      </c>
      <c r="C424" s="58" t="s">
        <v>1496</v>
      </c>
      <c r="D424" s="59">
        <v>80900</v>
      </c>
      <c r="E424" s="59" t="str">
        <f>VLOOKUP(C424,Data_PulledFromUniProt!$B$2:$E$782,4,FALSE)</f>
        <v>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</v>
      </c>
      <c r="F424" s="58">
        <v>4.3899999999999997</v>
      </c>
      <c r="G424" s="81">
        <v>0</v>
      </c>
      <c r="H424" s="81">
        <v>0</v>
      </c>
      <c r="I424" s="81">
        <v>0</v>
      </c>
      <c r="J424" s="81">
        <v>0</v>
      </c>
      <c r="K424" s="81">
        <v>0</v>
      </c>
      <c r="L424" s="81">
        <v>0</v>
      </c>
      <c r="M424" s="81">
        <v>0</v>
      </c>
      <c r="N424" s="81">
        <v>0</v>
      </c>
      <c r="O424" s="81">
        <v>0</v>
      </c>
      <c r="P424" s="81">
        <v>0</v>
      </c>
      <c r="Q424" s="81">
        <v>0</v>
      </c>
      <c r="R424" s="81">
        <v>0</v>
      </c>
      <c r="S424" s="81">
        <v>0</v>
      </c>
      <c r="T424" s="81">
        <v>0</v>
      </c>
      <c r="U424" s="81">
        <v>0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1">
        <v>0</v>
      </c>
      <c r="AD424" s="81">
        <v>0</v>
      </c>
      <c r="AE424" s="81">
        <v>0</v>
      </c>
      <c r="AF424" s="81">
        <v>1</v>
      </c>
      <c r="AG424" s="81">
        <v>0</v>
      </c>
      <c r="AH424" s="81">
        <v>0</v>
      </c>
      <c r="AI424" s="81">
        <v>0</v>
      </c>
      <c r="AJ424" s="81">
        <v>0</v>
      </c>
      <c r="AK424" s="81">
        <v>0</v>
      </c>
      <c r="AL424" s="81">
        <v>0</v>
      </c>
      <c r="AM424" s="81">
        <v>0</v>
      </c>
      <c r="AN424" s="81">
        <v>0</v>
      </c>
      <c r="AO424" s="81">
        <v>0</v>
      </c>
      <c r="AP424" s="81">
        <v>0</v>
      </c>
      <c r="AQ424" s="81">
        <v>0</v>
      </c>
      <c r="AR424" s="81">
        <v>0</v>
      </c>
      <c r="AS424" s="81">
        <v>0</v>
      </c>
      <c r="AT424" s="81">
        <v>0</v>
      </c>
      <c r="AU424" s="81"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0</v>
      </c>
      <c r="BA424" s="81">
        <v>0</v>
      </c>
      <c r="BB424" s="81">
        <v>0</v>
      </c>
      <c r="BC424" s="81">
        <v>0</v>
      </c>
      <c r="BD424" s="81">
        <v>0</v>
      </c>
      <c r="BE424" s="81">
        <v>0</v>
      </c>
      <c r="BF424" s="81">
        <v>0</v>
      </c>
      <c r="BG424" s="81">
        <v>0</v>
      </c>
      <c r="BH424" s="81">
        <v>0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0</v>
      </c>
      <c r="BY424" s="81">
        <v>0</v>
      </c>
      <c r="BZ424" s="81">
        <v>0</v>
      </c>
      <c r="CA424" s="81">
        <v>0</v>
      </c>
      <c r="CB424" s="81">
        <v>0</v>
      </c>
      <c r="CC424" s="81">
        <v>0</v>
      </c>
      <c r="CD424" s="81">
        <v>0</v>
      </c>
      <c r="CE424" s="81">
        <v>0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0</v>
      </c>
      <c r="DJ424" s="81">
        <v>0</v>
      </c>
      <c r="DK424" s="81">
        <v>0</v>
      </c>
      <c r="DL424" s="81">
        <v>0</v>
      </c>
      <c r="DM424" s="81">
        <v>0</v>
      </c>
      <c r="DN424" s="81">
        <v>0</v>
      </c>
      <c r="DO424" s="81">
        <v>0</v>
      </c>
      <c r="DP424" s="81">
        <v>0</v>
      </c>
      <c r="DQ424" s="81">
        <v>0</v>
      </c>
      <c r="DR424" s="81">
        <v>0</v>
      </c>
      <c r="DS424" s="81">
        <v>0</v>
      </c>
      <c r="DT424" s="81">
        <v>0</v>
      </c>
      <c r="DU424" s="81">
        <v>0</v>
      </c>
      <c r="DV424" s="81">
        <v>0</v>
      </c>
      <c r="DW424" s="81">
        <v>0</v>
      </c>
    </row>
    <row r="425" spans="1:127" x14ac:dyDescent="0.25">
      <c r="A425" s="58" t="s">
        <v>1497</v>
      </c>
      <c r="B425" s="58" t="s">
        <v>1498</v>
      </c>
      <c r="C425" s="58" t="s">
        <v>1499</v>
      </c>
      <c r="D425" s="59">
        <v>83200</v>
      </c>
      <c r="E425" s="59" t="str">
        <f>VLOOKUP(C425,Data_PulledFromUniProt!$B$2:$E$782,4,FALSE)</f>
        <v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v>
      </c>
      <c r="F425" s="58">
        <v>6.39</v>
      </c>
      <c r="G425" s="81">
        <v>0</v>
      </c>
      <c r="H425" s="81">
        <v>0</v>
      </c>
      <c r="I425" s="81">
        <v>0</v>
      </c>
      <c r="J425" s="81">
        <v>0</v>
      </c>
      <c r="K425" s="81">
        <v>0</v>
      </c>
      <c r="L425" s="81">
        <v>0</v>
      </c>
      <c r="M425" s="81">
        <v>0</v>
      </c>
      <c r="N425" s="81">
        <v>0</v>
      </c>
      <c r="O425" s="81">
        <v>0</v>
      </c>
      <c r="P425" s="81">
        <v>0</v>
      </c>
      <c r="Q425" s="81">
        <v>0</v>
      </c>
      <c r="R425" s="81">
        <v>0</v>
      </c>
      <c r="S425" s="81">
        <v>0</v>
      </c>
      <c r="T425" s="81">
        <v>0</v>
      </c>
      <c r="U425" s="81">
        <v>0</v>
      </c>
      <c r="V425" s="81">
        <v>0</v>
      </c>
      <c r="W425" s="81">
        <v>0</v>
      </c>
      <c r="X425" s="81">
        <v>0</v>
      </c>
      <c r="Y425" s="81">
        <v>0</v>
      </c>
      <c r="Z425" s="81">
        <v>0</v>
      </c>
      <c r="AA425" s="81">
        <v>1</v>
      </c>
      <c r="AB425" s="81">
        <v>0</v>
      </c>
      <c r="AC425" s="81">
        <v>0</v>
      </c>
      <c r="AD425" s="81">
        <v>0</v>
      </c>
      <c r="AE425" s="81">
        <v>0</v>
      </c>
      <c r="AF425" s="81">
        <v>0</v>
      </c>
      <c r="AG425" s="81">
        <v>0</v>
      </c>
      <c r="AH425" s="81">
        <v>0</v>
      </c>
      <c r="AI425" s="81">
        <v>0</v>
      </c>
      <c r="AJ425" s="81">
        <v>0</v>
      </c>
      <c r="AK425" s="81">
        <v>0</v>
      </c>
      <c r="AL425" s="81">
        <v>0</v>
      </c>
      <c r="AM425" s="81">
        <v>0</v>
      </c>
      <c r="AN425" s="81">
        <v>0</v>
      </c>
      <c r="AO425" s="81">
        <v>0</v>
      </c>
      <c r="AP425" s="81">
        <v>0</v>
      </c>
      <c r="AQ425" s="81">
        <v>0</v>
      </c>
      <c r="AR425" s="81">
        <v>0</v>
      </c>
      <c r="AS425" s="81">
        <v>0</v>
      </c>
      <c r="AT425" s="81">
        <v>0</v>
      </c>
      <c r="AU425" s="81"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0</v>
      </c>
      <c r="BA425" s="81">
        <v>0</v>
      </c>
      <c r="BB425" s="81">
        <v>0</v>
      </c>
      <c r="BC425" s="81">
        <v>0</v>
      </c>
      <c r="BD425" s="81">
        <v>0</v>
      </c>
      <c r="BE425" s="81">
        <v>0</v>
      </c>
      <c r="BF425" s="81">
        <v>0</v>
      </c>
      <c r="BG425" s="81">
        <v>0</v>
      </c>
      <c r="BH425" s="81">
        <v>0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0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0</v>
      </c>
      <c r="BY425" s="81">
        <v>0</v>
      </c>
      <c r="BZ425" s="81">
        <v>0</v>
      </c>
      <c r="CA425" s="81">
        <v>0</v>
      </c>
      <c r="CB425" s="81">
        <v>0</v>
      </c>
      <c r="CC425" s="81">
        <v>0</v>
      </c>
      <c r="CD425" s="81">
        <v>0</v>
      </c>
      <c r="CE425" s="81">
        <v>0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0</v>
      </c>
      <c r="DJ425" s="81">
        <v>0</v>
      </c>
      <c r="DK425" s="81">
        <v>0</v>
      </c>
      <c r="DL425" s="81">
        <v>0</v>
      </c>
      <c r="DM425" s="81">
        <v>0</v>
      </c>
      <c r="DN425" s="81">
        <v>0</v>
      </c>
      <c r="DO425" s="81">
        <v>0</v>
      </c>
      <c r="DP425" s="81">
        <v>0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</row>
    <row r="426" spans="1:127" x14ac:dyDescent="0.25">
      <c r="A426" s="58" t="s">
        <v>1500</v>
      </c>
      <c r="B426" s="58" t="s">
        <v>1501</v>
      </c>
      <c r="C426" s="58" t="s">
        <v>1502</v>
      </c>
      <c r="D426" s="59">
        <v>34300</v>
      </c>
      <c r="E426" s="59" t="str">
        <f>VLOOKUP(C426,Data_PulledFromUniProt!$B$2:$E$782,4,FALSE)</f>
        <v>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v>
      </c>
      <c r="F426" s="58">
        <v>6.18</v>
      </c>
      <c r="G426" s="81">
        <v>0</v>
      </c>
      <c r="H426" s="81">
        <v>0</v>
      </c>
      <c r="I426" s="81">
        <v>0</v>
      </c>
      <c r="J426" s="81">
        <v>1</v>
      </c>
      <c r="K426" s="81">
        <v>0</v>
      </c>
      <c r="L426" s="81">
        <v>0</v>
      </c>
      <c r="M426" s="81">
        <v>0</v>
      </c>
      <c r="N426" s="81">
        <v>0</v>
      </c>
      <c r="O426" s="81">
        <v>0</v>
      </c>
      <c r="P426" s="81">
        <v>0</v>
      </c>
      <c r="Q426" s="81">
        <v>0</v>
      </c>
      <c r="R426" s="81">
        <v>0</v>
      </c>
      <c r="S426" s="81">
        <v>0</v>
      </c>
      <c r="T426" s="81">
        <v>0</v>
      </c>
      <c r="U426" s="81">
        <v>0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1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1">
        <v>0</v>
      </c>
      <c r="AJ426" s="81">
        <v>0</v>
      </c>
      <c r="AK426" s="81">
        <v>0</v>
      </c>
      <c r="AL426" s="81">
        <v>0</v>
      </c>
      <c r="AM426" s="81">
        <v>0</v>
      </c>
      <c r="AN426" s="81">
        <v>0</v>
      </c>
      <c r="AO426" s="81">
        <v>0</v>
      </c>
      <c r="AP426" s="81">
        <v>0</v>
      </c>
      <c r="AQ426" s="81">
        <v>0</v>
      </c>
      <c r="AR426" s="81">
        <v>0</v>
      </c>
      <c r="AS426" s="81">
        <v>0</v>
      </c>
      <c r="AT426" s="81">
        <v>0</v>
      </c>
      <c r="AU426" s="81"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0</v>
      </c>
      <c r="BA426" s="81">
        <v>0</v>
      </c>
      <c r="BB426" s="81">
        <v>0</v>
      </c>
      <c r="BC426" s="81">
        <v>0</v>
      </c>
      <c r="BD426" s="81">
        <v>0</v>
      </c>
      <c r="BE426" s="81">
        <v>0</v>
      </c>
      <c r="BF426" s="81">
        <v>0</v>
      </c>
      <c r="BG426" s="81">
        <v>0</v>
      </c>
      <c r="BH426" s="81">
        <v>0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0</v>
      </c>
      <c r="BY426" s="81">
        <v>0</v>
      </c>
      <c r="BZ426" s="81">
        <v>0</v>
      </c>
      <c r="CA426" s="81"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0</v>
      </c>
      <c r="DJ426" s="81">
        <v>0</v>
      </c>
      <c r="DK426" s="81">
        <v>0</v>
      </c>
      <c r="DL426" s="81">
        <v>0</v>
      </c>
      <c r="DM426" s="81">
        <v>0</v>
      </c>
      <c r="DN426" s="81">
        <v>0</v>
      </c>
      <c r="DO426" s="81">
        <v>0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</row>
    <row r="427" spans="1:127" x14ac:dyDescent="0.25">
      <c r="A427" s="58" t="s">
        <v>1503</v>
      </c>
      <c r="B427" s="58" t="s">
        <v>1504</v>
      </c>
      <c r="C427" s="58" t="s">
        <v>1505</v>
      </c>
      <c r="D427" s="59">
        <v>63600</v>
      </c>
      <c r="E427" s="59" t="str">
        <f>VLOOKUP(C427,Data_PulledFromUniProt!$B$2:$E$782,4,FALSE)</f>
        <v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v>
      </c>
      <c r="F427" s="58">
        <v>8.4600000000000009</v>
      </c>
      <c r="G427" s="81">
        <v>0</v>
      </c>
      <c r="H427" s="81">
        <v>0</v>
      </c>
      <c r="I427" s="81">
        <v>0</v>
      </c>
      <c r="J427" s="81">
        <v>1</v>
      </c>
      <c r="K427" s="81">
        <v>0</v>
      </c>
      <c r="L427" s="81">
        <v>0</v>
      </c>
      <c r="M427" s="81">
        <v>0</v>
      </c>
      <c r="N427" s="81">
        <v>0</v>
      </c>
      <c r="O427" s="81">
        <v>0</v>
      </c>
      <c r="P427" s="81">
        <v>0</v>
      </c>
      <c r="Q427" s="81">
        <v>0</v>
      </c>
      <c r="R427" s="81">
        <v>0</v>
      </c>
      <c r="S427" s="81">
        <v>0</v>
      </c>
      <c r="T427" s="81">
        <v>0</v>
      </c>
      <c r="U427" s="81">
        <v>0</v>
      </c>
      <c r="V427" s="81">
        <v>0</v>
      </c>
      <c r="W427" s="81">
        <v>0</v>
      </c>
      <c r="X427" s="81">
        <v>0</v>
      </c>
      <c r="Y427" s="81">
        <v>0</v>
      </c>
      <c r="Z427" s="81">
        <v>0</v>
      </c>
      <c r="AA427" s="81">
        <v>0</v>
      </c>
      <c r="AB427" s="81">
        <v>0</v>
      </c>
      <c r="AC427" s="81">
        <v>0</v>
      </c>
      <c r="AD427" s="81">
        <v>0</v>
      </c>
      <c r="AE427" s="81">
        <v>0</v>
      </c>
      <c r="AF427" s="81">
        <v>0</v>
      </c>
      <c r="AG427" s="81">
        <v>0</v>
      </c>
      <c r="AH427" s="81">
        <v>0</v>
      </c>
      <c r="AI427" s="81">
        <v>0</v>
      </c>
      <c r="AJ427" s="81">
        <v>0</v>
      </c>
      <c r="AK427" s="81">
        <v>0</v>
      </c>
      <c r="AL427" s="81">
        <v>0</v>
      </c>
      <c r="AM427" s="81">
        <v>0</v>
      </c>
      <c r="AN427" s="81">
        <v>0</v>
      </c>
      <c r="AO427" s="81">
        <v>0</v>
      </c>
      <c r="AP427" s="81">
        <v>0</v>
      </c>
      <c r="AQ427" s="81">
        <v>0</v>
      </c>
      <c r="AR427" s="81">
        <v>0</v>
      </c>
      <c r="AS427" s="81">
        <v>0</v>
      </c>
      <c r="AT427" s="81">
        <v>0</v>
      </c>
      <c r="AU427" s="81"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0</v>
      </c>
      <c r="BA427" s="81">
        <v>0</v>
      </c>
      <c r="BB427" s="81">
        <v>0</v>
      </c>
      <c r="BC427" s="81">
        <v>0</v>
      </c>
      <c r="BD427" s="81">
        <v>0</v>
      </c>
      <c r="BE427" s="81">
        <v>0</v>
      </c>
      <c r="BF427" s="81">
        <v>0</v>
      </c>
      <c r="BG427" s="81">
        <v>0</v>
      </c>
      <c r="BH427" s="81">
        <v>0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0</v>
      </c>
      <c r="BY427" s="81">
        <v>0</v>
      </c>
      <c r="BZ427" s="81">
        <v>0</v>
      </c>
      <c r="CA427" s="81"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0</v>
      </c>
      <c r="DJ427" s="81">
        <v>0</v>
      </c>
      <c r="DK427" s="81">
        <v>0</v>
      </c>
      <c r="DL427" s="81">
        <v>0</v>
      </c>
      <c r="DM427" s="81">
        <v>0</v>
      </c>
      <c r="DN427" s="81">
        <v>0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</row>
    <row r="428" spans="1:127" x14ac:dyDescent="0.25">
      <c r="A428" s="58" t="s">
        <v>1506</v>
      </c>
      <c r="B428" s="58" t="s">
        <v>1507</v>
      </c>
      <c r="C428" s="58" t="s">
        <v>1508</v>
      </c>
      <c r="D428" s="59">
        <v>868000</v>
      </c>
      <c r="E428" s="59" t="str">
        <f>VLOOKUP(C428,Data_PulledFromUniProt!$B$2:$E$782,4,FALSE)</f>
        <v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v>
      </c>
      <c r="F428" s="58">
        <v>5.93</v>
      </c>
      <c r="G428" s="81">
        <v>0</v>
      </c>
      <c r="H428" s="81">
        <v>0</v>
      </c>
      <c r="I428" s="81">
        <v>0</v>
      </c>
      <c r="J428" s="81">
        <v>0</v>
      </c>
      <c r="K428" s="81">
        <v>0</v>
      </c>
      <c r="L428" s="81">
        <v>0</v>
      </c>
      <c r="M428" s="81">
        <v>0</v>
      </c>
      <c r="N428" s="81">
        <v>0</v>
      </c>
      <c r="O428" s="81">
        <v>0</v>
      </c>
      <c r="P428" s="81">
        <v>0</v>
      </c>
      <c r="Q428" s="81">
        <v>0</v>
      </c>
      <c r="R428" s="81">
        <v>0</v>
      </c>
      <c r="S428" s="81">
        <v>0</v>
      </c>
      <c r="T428" s="81">
        <v>0</v>
      </c>
      <c r="U428" s="81">
        <v>0</v>
      </c>
      <c r="V428" s="81">
        <v>0</v>
      </c>
      <c r="W428" s="81">
        <v>0</v>
      </c>
      <c r="X428" s="81">
        <v>0</v>
      </c>
      <c r="Y428" s="81">
        <v>0</v>
      </c>
      <c r="Z428" s="81">
        <v>0</v>
      </c>
      <c r="AA428" s="81">
        <v>0</v>
      </c>
      <c r="AB428" s="81">
        <v>0</v>
      </c>
      <c r="AC428" s="81">
        <v>0</v>
      </c>
      <c r="AD428" s="81">
        <v>0</v>
      </c>
      <c r="AE428" s="81">
        <v>0</v>
      </c>
      <c r="AF428" s="81">
        <v>0</v>
      </c>
      <c r="AG428" s="81">
        <v>0</v>
      </c>
      <c r="AH428" s="81">
        <v>0</v>
      </c>
      <c r="AI428" s="81">
        <v>0</v>
      </c>
      <c r="AJ428" s="81">
        <v>0</v>
      </c>
      <c r="AK428" s="81">
        <v>0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0</v>
      </c>
      <c r="AU428" s="81"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0</v>
      </c>
      <c r="BA428" s="81">
        <v>0</v>
      </c>
      <c r="BB428" s="81">
        <v>0</v>
      </c>
      <c r="BC428" s="81">
        <v>0</v>
      </c>
      <c r="BD428" s="81">
        <v>0</v>
      </c>
      <c r="BE428" s="81">
        <v>0</v>
      </c>
      <c r="BF428" s="81">
        <v>1</v>
      </c>
      <c r="BG428" s="81">
        <v>0</v>
      </c>
      <c r="BH428" s="81">
        <v>0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v>0</v>
      </c>
      <c r="BZ428" s="81">
        <v>0</v>
      </c>
      <c r="CA428" s="81"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0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</row>
    <row r="429" spans="1:127" x14ac:dyDescent="0.25">
      <c r="A429" s="58" t="s">
        <v>1509</v>
      </c>
      <c r="B429" s="58" t="s">
        <v>1510</v>
      </c>
      <c r="C429" s="58" t="s">
        <v>1511</v>
      </c>
      <c r="D429" s="59">
        <v>40700</v>
      </c>
      <c r="E429" s="59" t="str">
        <f>VLOOKUP(C429,Data_PulledFromUniProt!$B$2:$E$782,4,FALSE)</f>
        <v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v>
      </c>
      <c r="F429" s="58">
        <v>6.39</v>
      </c>
      <c r="G429" s="81">
        <v>0</v>
      </c>
      <c r="H429" s="81">
        <v>0</v>
      </c>
      <c r="I429" s="81">
        <v>0</v>
      </c>
      <c r="J429" s="81">
        <v>0</v>
      </c>
      <c r="K429" s="81">
        <v>0</v>
      </c>
      <c r="L429" s="81">
        <v>0</v>
      </c>
      <c r="M429" s="81">
        <v>0</v>
      </c>
      <c r="N429" s="81">
        <v>0</v>
      </c>
      <c r="O429" s="81">
        <v>0</v>
      </c>
      <c r="P429" s="81">
        <v>0</v>
      </c>
      <c r="Q429" s="81">
        <v>0</v>
      </c>
      <c r="R429" s="81">
        <v>0</v>
      </c>
      <c r="S429" s="81">
        <v>0</v>
      </c>
      <c r="T429" s="81">
        <v>0</v>
      </c>
      <c r="U429" s="81">
        <v>0</v>
      </c>
      <c r="V429" s="81">
        <v>0</v>
      </c>
      <c r="W429" s="81">
        <v>0</v>
      </c>
      <c r="X429" s="81">
        <v>0</v>
      </c>
      <c r="Y429" s="81">
        <v>0</v>
      </c>
      <c r="Z429" s="81">
        <v>0</v>
      </c>
      <c r="AA429" s="81">
        <v>0</v>
      </c>
      <c r="AB429" s="81">
        <v>0</v>
      </c>
      <c r="AC429" s="81">
        <v>0</v>
      </c>
      <c r="AD429" s="81">
        <v>0</v>
      </c>
      <c r="AE429" s="81">
        <v>1</v>
      </c>
      <c r="AF429" s="81">
        <v>0</v>
      </c>
      <c r="AG429" s="81">
        <v>0</v>
      </c>
      <c r="AH429" s="81">
        <v>0</v>
      </c>
      <c r="AI429" s="81">
        <v>0</v>
      </c>
      <c r="AJ429" s="81">
        <v>0</v>
      </c>
      <c r="AK429" s="81">
        <v>0</v>
      </c>
      <c r="AL429" s="81">
        <v>0</v>
      </c>
      <c r="AM429" s="81">
        <v>0</v>
      </c>
      <c r="AN429" s="81">
        <v>0</v>
      </c>
      <c r="AO429" s="81">
        <v>0</v>
      </c>
      <c r="AP429" s="81">
        <v>0</v>
      </c>
      <c r="AQ429" s="81">
        <v>0</v>
      </c>
      <c r="AR429" s="81">
        <v>0</v>
      </c>
      <c r="AS429" s="81">
        <v>0</v>
      </c>
      <c r="AT429" s="81">
        <v>0</v>
      </c>
      <c r="AU429" s="81"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0</v>
      </c>
      <c r="BA429" s="81">
        <v>0</v>
      </c>
      <c r="BB429" s="81">
        <v>0</v>
      </c>
      <c r="BC429" s="81">
        <v>0</v>
      </c>
      <c r="BD429" s="81">
        <v>0</v>
      </c>
      <c r="BE429" s="81">
        <v>0</v>
      </c>
      <c r="BF429" s="81">
        <v>0</v>
      </c>
      <c r="BG429" s="81">
        <v>0</v>
      </c>
      <c r="BH429" s="81">
        <v>0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0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v>0</v>
      </c>
      <c r="BZ429" s="81">
        <v>0</v>
      </c>
      <c r="CA429" s="81"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0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</row>
    <row r="430" spans="1:127" x14ac:dyDescent="0.25">
      <c r="A430" s="58" t="s">
        <v>1512</v>
      </c>
      <c r="B430" s="58" t="s">
        <v>1513</v>
      </c>
      <c r="C430" s="58" t="s">
        <v>1514</v>
      </c>
      <c r="D430" s="59">
        <v>541000</v>
      </c>
      <c r="E430" s="59" t="str">
        <f>VLOOKUP(C430,Data_PulledFromUniProt!$B$2:$E$782,4,FALSE)</f>
        <v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v>
      </c>
      <c r="F430" s="58">
        <v>6.39</v>
      </c>
      <c r="G430" s="81">
        <v>0</v>
      </c>
      <c r="H430" s="81">
        <v>0</v>
      </c>
      <c r="I430" s="81">
        <v>0</v>
      </c>
      <c r="J430" s="81">
        <v>0</v>
      </c>
      <c r="K430" s="81">
        <v>0</v>
      </c>
      <c r="L430" s="81">
        <v>0</v>
      </c>
      <c r="M430" s="81">
        <v>0</v>
      </c>
      <c r="N430" s="81">
        <v>0</v>
      </c>
      <c r="O430" s="81">
        <v>0</v>
      </c>
      <c r="P430" s="81">
        <v>0</v>
      </c>
      <c r="Q430" s="81">
        <v>0</v>
      </c>
      <c r="R430" s="81">
        <v>0</v>
      </c>
      <c r="S430" s="81">
        <v>0</v>
      </c>
      <c r="T430" s="81">
        <v>0</v>
      </c>
      <c r="U430" s="81">
        <v>0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0</v>
      </c>
      <c r="AC430" s="81">
        <v>0</v>
      </c>
      <c r="AD430" s="81">
        <v>0</v>
      </c>
      <c r="AE430" s="81">
        <v>1</v>
      </c>
      <c r="AF430" s="81">
        <v>0</v>
      </c>
      <c r="AG430" s="81">
        <v>0</v>
      </c>
      <c r="AH430" s="81">
        <v>0</v>
      </c>
      <c r="AI430" s="81">
        <v>0</v>
      </c>
      <c r="AJ430" s="81">
        <v>0</v>
      </c>
      <c r="AK430" s="81">
        <v>0</v>
      </c>
      <c r="AL430" s="81">
        <v>0</v>
      </c>
      <c r="AM430" s="81">
        <v>0</v>
      </c>
      <c r="AN430" s="81">
        <v>0</v>
      </c>
      <c r="AO430" s="81">
        <v>0</v>
      </c>
      <c r="AP430" s="81">
        <v>0</v>
      </c>
      <c r="AQ430" s="81">
        <v>0</v>
      </c>
      <c r="AR430" s="81">
        <v>0</v>
      </c>
      <c r="AS430" s="81">
        <v>0</v>
      </c>
      <c r="AT430" s="81">
        <v>0</v>
      </c>
      <c r="AU430" s="81"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0</v>
      </c>
      <c r="BA430" s="81">
        <v>0</v>
      </c>
      <c r="BB430" s="81">
        <v>0</v>
      </c>
      <c r="BC430" s="81">
        <v>0</v>
      </c>
      <c r="BD430" s="81">
        <v>0</v>
      </c>
      <c r="BE430" s="81">
        <v>0</v>
      </c>
      <c r="BF430" s="81">
        <v>0</v>
      </c>
      <c r="BG430" s="81">
        <v>0</v>
      </c>
      <c r="BH430" s="81">
        <v>0</v>
      </c>
      <c r="BI430" s="81">
        <v>0</v>
      </c>
      <c r="BJ430" s="81">
        <v>0</v>
      </c>
      <c r="BK430" s="81">
        <v>0</v>
      </c>
      <c r="BL430" s="81">
        <v>0</v>
      </c>
      <c r="BM430" s="81">
        <v>0</v>
      </c>
      <c r="BN430" s="81">
        <v>0</v>
      </c>
      <c r="BO430" s="81">
        <v>0</v>
      </c>
      <c r="BP430" s="81">
        <v>0</v>
      </c>
      <c r="BQ430" s="81">
        <v>0</v>
      </c>
      <c r="BR430" s="81">
        <v>0</v>
      </c>
      <c r="BS430" s="81">
        <v>0</v>
      </c>
      <c r="BT430" s="81">
        <v>0</v>
      </c>
      <c r="BU430" s="81">
        <v>0</v>
      </c>
      <c r="BV430" s="81">
        <v>0</v>
      </c>
      <c r="BW430" s="81">
        <v>0</v>
      </c>
      <c r="BX430" s="81">
        <v>0</v>
      </c>
      <c r="BY430" s="81">
        <v>0</v>
      </c>
      <c r="BZ430" s="81">
        <v>0</v>
      </c>
      <c r="CA430" s="81"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0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0</v>
      </c>
      <c r="DG430" s="81">
        <v>0</v>
      </c>
      <c r="DH430" s="81">
        <v>0</v>
      </c>
      <c r="DI430" s="81">
        <v>0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0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</row>
    <row r="431" spans="1:127" x14ac:dyDescent="0.25">
      <c r="A431" s="58" t="s">
        <v>1515</v>
      </c>
      <c r="B431" s="58" t="s">
        <v>1516</v>
      </c>
      <c r="C431" s="58" t="s">
        <v>1517</v>
      </c>
      <c r="D431" s="59">
        <v>110000</v>
      </c>
      <c r="E431" s="59" t="str">
        <f>VLOOKUP(C431,Data_PulledFromUniProt!$B$2:$E$782,4,FALSE)</f>
        <v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v>
      </c>
      <c r="F431" s="58">
        <v>6.39</v>
      </c>
      <c r="G431" s="81">
        <v>0</v>
      </c>
      <c r="H431" s="81">
        <v>0</v>
      </c>
      <c r="I431" s="81">
        <v>0</v>
      </c>
      <c r="J431" s="81">
        <v>0</v>
      </c>
      <c r="K431" s="81">
        <v>0</v>
      </c>
      <c r="L431" s="81">
        <v>0</v>
      </c>
      <c r="M431" s="81">
        <v>0</v>
      </c>
      <c r="N431" s="81">
        <v>0</v>
      </c>
      <c r="O431" s="81">
        <v>0</v>
      </c>
      <c r="P431" s="81">
        <v>0</v>
      </c>
      <c r="Q431" s="81">
        <v>0</v>
      </c>
      <c r="R431" s="81">
        <v>0</v>
      </c>
      <c r="S431" s="81">
        <v>0</v>
      </c>
      <c r="T431" s="81">
        <v>0</v>
      </c>
      <c r="U431" s="81">
        <v>0</v>
      </c>
      <c r="V431" s="81">
        <v>0</v>
      </c>
      <c r="W431" s="81">
        <v>0</v>
      </c>
      <c r="X431" s="81">
        <v>0</v>
      </c>
      <c r="Y431" s="81">
        <v>0</v>
      </c>
      <c r="Z431" s="81">
        <v>0</v>
      </c>
      <c r="AA431" s="81">
        <v>0</v>
      </c>
      <c r="AB431" s="81">
        <v>0</v>
      </c>
      <c r="AC431" s="81">
        <v>0</v>
      </c>
      <c r="AD431" s="81">
        <v>0</v>
      </c>
      <c r="AE431" s="81">
        <v>0</v>
      </c>
      <c r="AF431" s="81">
        <v>0</v>
      </c>
      <c r="AG431" s="81">
        <v>0</v>
      </c>
      <c r="AH431" s="81">
        <v>0</v>
      </c>
      <c r="AI431" s="81">
        <v>0</v>
      </c>
      <c r="AJ431" s="81">
        <v>0</v>
      </c>
      <c r="AK431" s="81">
        <v>0</v>
      </c>
      <c r="AL431" s="81">
        <v>0</v>
      </c>
      <c r="AM431" s="81">
        <v>0</v>
      </c>
      <c r="AN431" s="81">
        <v>0</v>
      </c>
      <c r="AO431" s="81">
        <v>0</v>
      </c>
      <c r="AP431" s="81">
        <v>0</v>
      </c>
      <c r="AQ431" s="81">
        <v>0</v>
      </c>
      <c r="AR431" s="81">
        <v>0</v>
      </c>
      <c r="AS431" s="81">
        <v>0</v>
      </c>
      <c r="AT431" s="81">
        <v>0</v>
      </c>
      <c r="AU431" s="81"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v>0</v>
      </c>
      <c r="BF431" s="81">
        <v>0</v>
      </c>
      <c r="BG431" s="81">
        <v>0</v>
      </c>
      <c r="BH431" s="81">
        <v>0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1</v>
      </c>
      <c r="BO431" s="81">
        <v>0</v>
      </c>
      <c r="BP431" s="81">
        <v>0</v>
      </c>
      <c r="BQ431" s="81">
        <v>0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0</v>
      </c>
      <c r="BY431" s="81">
        <v>0</v>
      </c>
      <c r="BZ431" s="81">
        <v>0</v>
      </c>
      <c r="CA431" s="81"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0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</row>
    <row r="432" spans="1:127" x14ac:dyDescent="0.25">
      <c r="A432" s="58" t="s">
        <v>1518</v>
      </c>
      <c r="B432" s="58" t="s">
        <v>1519</v>
      </c>
      <c r="C432" s="58" t="s">
        <v>1520</v>
      </c>
      <c r="D432" s="59">
        <v>125000</v>
      </c>
      <c r="E432" s="59" t="str">
        <f>VLOOKUP(C432,Data_PulledFromUniProt!$B$2:$E$782,4,FALSE)</f>
        <v>MGKYNLILSEYLSFVYNSQSAVQIPIYYSSNSELEKRCIEFHAKCVDSSKRGLSLKPLFEEYKDVIDNATLLSILSYSYDKYNAVERKLVNYAKGKPLEADLTANEIDYENNKITSELFQSAEEYTDSLMDPAILTSLSSNLNAVMFWLERHSNDVADTNKIYKRRLDLFTIVASTINKYGVPRHNEKYRYEYEVMKDKPYYLVTWANSSIEMLMSVFSHEDYLIAKELIILSYSNRSTLAKLVSSPMSILVALIDINGTFITNEELELEFSDKYVKAIVPDQIFDELQEMIDNMRKAGLVDIPRMIQEWLVDCSLEKFTLMSKIYSWSFHVGFRKQKMIDAALDQLKTEYTEDVDGEMYNEYTMLIRDEIVKMLEVPVKHDDHLLRDSELAGLLSMSSASNGESRQLKFGRKTIFSTKKNMHVMDDIAHGRYTPGVIPPVNVDRPIPLGRRDVPGRRTRIIFILPYEYFIAQHAVVEKMLSYAKHTREYAEFYSQSNQLLSYGDVTRFLSSNSMVLYTDVSQWDSSQHNTQPFRKGIIMGLDMLSNMTNDPKVVQTLNLYKQTQINLMDSYVQIPDGNVIKKIQYGAVASGEKQTKAANSIANLALIKTVLSRIANKYSFITKIIRVDGDDNYAVLQFNTDVTKQMVQDVSNDVRYIYSRMNAKVKALVSTVGIEIAKRYIAGGKIFFRAGINLLNNEKRGQSTQWDQAAILYSNYIVNKLRGFETDREFILTKIIQMTSVAITGSLRLFPSERVLTTNSTFKVFDSEDFIIEYGTTNDEVYIQRAFMSLSSQKSGIADEIASSQTFKNYVNKLSDQLLISKNVIVSKGIAVTEKAKLNSYAPVYLEKRRAQISALLTMLQKPVSFKSNKITINDILRDIKPFFVTSEANLPIQYRKFMPTLPNNVQYVIQCIGSRTYQIEDSGSKSSISKLISKYSVYKPSIEELYKVISLREQEIQLYLVSLGVPPVDAGTYVGSRIYSQDKYKILESYVYNLLSINYGCYQLFDFNSPDLEKLIRIPFKGKIPAVTFILHLYAKLEIINYAIKNGAWISLFCNYPKSEMIKLWKKMWNITALRSPYTSANFFQD</v>
      </c>
      <c r="F432" s="58">
        <v>9.08</v>
      </c>
      <c r="G432" s="81">
        <v>0</v>
      </c>
      <c r="H432" s="81">
        <v>0</v>
      </c>
      <c r="I432" s="81">
        <v>0</v>
      </c>
      <c r="J432" s="81">
        <v>0</v>
      </c>
      <c r="K432" s="81">
        <v>0</v>
      </c>
      <c r="L432" s="81">
        <v>0</v>
      </c>
      <c r="M432" s="81">
        <v>0</v>
      </c>
      <c r="N432" s="81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0</v>
      </c>
      <c r="T432" s="81">
        <v>0</v>
      </c>
      <c r="U432" s="81">
        <v>0</v>
      </c>
      <c r="V432" s="81">
        <v>0</v>
      </c>
      <c r="W432" s="81">
        <v>0.33300000000000002</v>
      </c>
      <c r="X432" s="81">
        <v>0</v>
      </c>
      <c r="Y432" s="81">
        <v>0</v>
      </c>
      <c r="Z432" s="81">
        <v>0</v>
      </c>
      <c r="AA432" s="81">
        <v>0</v>
      </c>
      <c r="AB432" s="81">
        <v>0</v>
      </c>
      <c r="AC432" s="81">
        <v>0</v>
      </c>
      <c r="AD432" s="81">
        <v>0</v>
      </c>
      <c r="AE432" s="81">
        <v>0</v>
      </c>
      <c r="AF432" s="81">
        <v>0</v>
      </c>
      <c r="AG432" s="81">
        <v>0</v>
      </c>
      <c r="AH432" s="81">
        <v>0</v>
      </c>
      <c r="AI432" s="81">
        <v>0</v>
      </c>
      <c r="AJ432" s="81">
        <v>0</v>
      </c>
      <c r="AK432" s="81">
        <v>0</v>
      </c>
      <c r="AL432" s="81">
        <v>0</v>
      </c>
      <c r="AM432" s="81">
        <v>0</v>
      </c>
      <c r="AN432" s="81">
        <v>0</v>
      </c>
      <c r="AO432" s="81">
        <v>0</v>
      </c>
      <c r="AP432" s="81">
        <v>0</v>
      </c>
      <c r="AQ432" s="81">
        <v>0</v>
      </c>
      <c r="AR432" s="81">
        <v>0</v>
      </c>
      <c r="AS432" s="81">
        <v>0</v>
      </c>
      <c r="AT432" s="81">
        <v>0</v>
      </c>
      <c r="AU432" s="81"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0</v>
      </c>
      <c r="BA432" s="81">
        <v>0</v>
      </c>
      <c r="BB432" s="81">
        <v>0</v>
      </c>
      <c r="BC432" s="81">
        <v>0</v>
      </c>
      <c r="BD432" s="81">
        <v>0</v>
      </c>
      <c r="BE432" s="81">
        <v>0</v>
      </c>
      <c r="BF432" s="81">
        <v>0</v>
      </c>
      <c r="BG432" s="81">
        <v>0</v>
      </c>
      <c r="BH432" s="81">
        <v>0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0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0</v>
      </c>
      <c r="BY432" s="81">
        <v>0</v>
      </c>
      <c r="BZ432" s="81">
        <v>0</v>
      </c>
      <c r="CA432" s="81"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0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</row>
    <row r="433" spans="1:127" x14ac:dyDescent="0.25">
      <c r="A433" s="58" t="s">
        <v>1521</v>
      </c>
      <c r="B433" s="58" t="s">
        <v>1522</v>
      </c>
      <c r="C433" s="58" t="s">
        <v>1523</v>
      </c>
      <c r="D433" s="59">
        <v>110000</v>
      </c>
      <c r="E433" s="59" t="str">
        <f>VLOOKUP(C433,Data_PulledFromUniProt!$B$2:$E$782,4,FALSE)</f>
        <v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v>
      </c>
      <c r="F433" s="58">
        <v>6.39</v>
      </c>
      <c r="G433" s="81">
        <v>0</v>
      </c>
      <c r="H433" s="81">
        <v>0</v>
      </c>
      <c r="I433" s="81">
        <v>0</v>
      </c>
      <c r="J433" s="81">
        <v>0</v>
      </c>
      <c r="K433" s="81">
        <v>0</v>
      </c>
      <c r="L433" s="81">
        <v>0</v>
      </c>
      <c r="M433" s="81">
        <v>0</v>
      </c>
      <c r="N433" s="81">
        <v>0</v>
      </c>
      <c r="O433" s="81">
        <v>0</v>
      </c>
      <c r="P433" s="81">
        <v>0</v>
      </c>
      <c r="Q433" s="81">
        <v>0</v>
      </c>
      <c r="R433" s="81">
        <v>0</v>
      </c>
      <c r="S433" s="81">
        <v>0</v>
      </c>
      <c r="T433" s="81">
        <v>0</v>
      </c>
      <c r="U433" s="81">
        <v>0</v>
      </c>
      <c r="V433" s="81">
        <v>0</v>
      </c>
      <c r="W433" s="81">
        <v>0.33300000000000002</v>
      </c>
      <c r="X433" s="81">
        <v>0</v>
      </c>
      <c r="Y433" s="81">
        <v>0</v>
      </c>
      <c r="Z433" s="81">
        <v>0</v>
      </c>
      <c r="AA433" s="81">
        <v>0</v>
      </c>
      <c r="AB433" s="81">
        <v>0</v>
      </c>
      <c r="AC433" s="81">
        <v>0</v>
      </c>
      <c r="AD433" s="81">
        <v>0</v>
      </c>
      <c r="AE433" s="81">
        <v>0</v>
      </c>
      <c r="AF433" s="81">
        <v>0</v>
      </c>
      <c r="AG433" s="81">
        <v>0</v>
      </c>
      <c r="AH433" s="81">
        <v>0</v>
      </c>
      <c r="AI433" s="81">
        <v>0</v>
      </c>
      <c r="AJ433" s="81">
        <v>0</v>
      </c>
      <c r="AK433" s="81">
        <v>0</v>
      </c>
      <c r="AL433" s="81">
        <v>0</v>
      </c>
      <c r="AM433" s="81">
        <v>0</v>
      </c>
      <c r="AN433" s="81">
        <v>0</v>
      </c>
      <c r="AO433" s="81">
        <v>0</v>
      </c>
      <c r="AP433" s="81">
        <v>0</v>
      </c>
      <c r="AQ433" s="81">
        <v>0</v>
      </c>
      <c r="AR433" s="81">
        <v>0</v>
      </c>
      <c r="AS433" s="81">
        <v>0</v>
      </c>
      <c r="AT433" s="81">
        <v>0</v>
      </c>
      <c r="AU433" s="81"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v>0</v>
      </c>
      <c r="BF433" s="81">
        <v>0</v>
      </c>
      <c r="BG433" s="81">
        <v>0</v>
      </c>
      <c r="BH433" s="81">
        <v>0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0</v>
      </c>
      <c r="BY433" s="81">
        <v>0</v>
      </c>
      <c r="BZ433" s="81">
        <v>0</v>
      </c>
      <c r="CA433" s="81"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0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0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</row>
    <row r="434" spans="1:127" x14ac:dyDescent="0.25">
      <c r="A434" s="58" t="s">
        <v>1524</v>
      </c>
      <c r="B434" s="58" t="s">
        <v>1525</v>
      </c>
      <c r="C434" s="58" t="s">
        <v>1526</v>
      </c>
      <c r="D434" s="59">
        <v>45700</v>
      </c>
      <c r="E434" s="59" t="str">
        <f>VLOOKUP(C434,Data_PulledFromUniProt!$B$2:$E$782,4,FALSE)</f>
        <v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v>
      </c>
      <c r="F434" s="58">
        <v>9.01</v>
      </c>
      <c r="G434" s="81">
        <v>3</v>
      </c>
      <c r="H434" s="81">
        <v>0</v>
      </c>
      <c r="I434" s="81">
        <v>0</v>
      </c>
      <c r="J434" s="81">
        <v>0</v>
      </c>
      <c r="K434" s="81">
        <v>0</v>
      </c>
      <c r="L434" s="81">
        <v>0</v>
      </c>
      <c r="M434" s="81">
        <v>0</v>
      </c>
      <c r="N434" s="81">
        <v>0</v>
      </c>
      <c r="O434" s="81">
        <v>0</v>
      </c>
      <c r="P434" s="81">
        <v>0</v>
      </c>
      <c r="Q434" s="81">
        <v>0</v>
      </c>
      <c r="R434" s="81">
        <v>0</v>
      </c>
      <c r="S434" s="81">
        <v>0</v>
      </c>
      <c r="T434" s="81">
        <v>0</v>
      </c>
      <c r="U434" s="81">
        <v>0</v>
      </c>
      <c r="V434" s="81">
        <v>0</v>
      </c>
      <c r="W434" s="81">
        <v>0</v>
      </c>
      <c r="X434" s="81">
        <v>0</v>
      </c>
      <c r="Y434" s="81">
        <v>0</v>
      </c>
      <c r="Z434" s="81">
        <v>0</v>
      </c>
      <c r="AA434" s="81">
        <v>0</v>
      </c>
      <c r="AB434" s="81">
        <v>0</v>
      </c>
      <c r="AC434" s="81">
        <v>0</v>
      </c>
      <c r="AD434" s="81">
        <v>0</v>
      </c>
      <c r="AE434" s="81">
        <v>0</v>
      </c>
      <c r="AF434" s="81">
        <v>0</v>
      </c>
      <c r="AG434" s="81">
        <v>0</v>
      </c>
      <c r="AH434" s="81">
        <v>0</v>
      </c>
      <c r="AI434" s="81">
        <v>0</v>
      </c>
      <c r="AJ434" s="81">
        <v>0</v>
      </c>
      <c r="AK434" s="81">
        <v>0</v>
      </c>
      <c r="AL434" s="81">
        <v>0</v>
      </c>
      <c r="AM434" s="81">
        <v>0</v>
      </c>
      <c r="AN434" s="81">
        <v>0</v>
      </c>
      <c r="AO434" s="81">
        <v>0</v>
      </c>
      <c r="AP434" s="81">
        <v>0</v>
      </c>
      <c r="AQ434" s="81">
        <v>0</v>
      </c>
      <c r="AR434" s="81">
        <v>0</v>
      </c>
      <c r="AS434" s="81">
        <v>0</v>
      </c>
      <c r="AT434" s="81">
        <v>0</v>
      </c>
      <c r="AU434" s="81">
        <v>0</v>
      </c>
      <c r="AV434" s="81">
        <v>0</v>
      </c>
      <c r="AW434" s="81">
        <v>0</v>
      </c>
      <c r="AX434" s="81">
        <v>0</v>
      </c>
      <c r="AY434" s="81">
        <v>0</v>
      </c>
      <c r="AZ434" s="81">
        <v>0</v>
      </c>
      <c r="BA434" s="81">
        <v>0</v>
      </c>
      <c r="BB434" s="81">
        <v>0</v>
      </c>
      <c r="BC434" s="81">
        <v>0</v>
      </c>
      <c r="BD434" s="81">
        <v>0</v>
      </c>
      <c r="BE434" s="81">
        <v>0</v>
      </c>
      <c r="BF434" s="81">
        <v>0</v>
      </c>
      <c r="BG434" s="81">
        <v>0</v>
      </c>
      <c r="BH434" s="81">
        <v>0</v>
      </c>
      <c r="BI434" s="81">
        <v>0</v>
      </c>
      <c r="BJ434" s="81">
        <v>0</v>
      </c>
      <c r="BK434" s="81">
        <v>0</v>
      </c>
      <c r="BL434" s="81">
        <v>0</v>
      </c>
      <c r="BM434" s="81">
        <v>0</v>
      </c>
      <c r="BN434" s="81">
        <v>0</v>
      </c>
      <c r="BO434" s="81">
        <v>0</v>
      </c>
      <c r="BP434" s="81">
        <v>0</v>
      </c>
      <c r="BQ434" s="81">
        <v>0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0</v>
      </c>
      <c r="BX434" s="81">
        <v>0</v>
      </c>
      <c r="BY434" s="81">
        <v>0</v>
      </c>
      <c r="BZ434" s="81">
        <v>0</v>
      </c>
      <c r="CA434" s="81"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0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0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0</v>
      </c>
      <c r="DG434" s="81">
        <v>0</v>
      </c>
      <c r="DH434" s="81">
        <v>0</v>
      </c>
      <c r="DI434" s="81">
        <v>0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0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</row>
    <row r="435" spans="1:127" x14ac:dyDescent="0.25">
      <c r="A435" s="58" t="s">
        <v>1527</v>
      </c>
      <c r="B435" s="58" t="s">
        <v>1528</v>
      </c>
      <c r="C435" s="58" t="s">
        <v>1529</v>
      </c>
      <c r="D435" s="59">
        <v>53600</v>
      </c>
      <c r="E435" s="59" t="str">
        <f>VLOOKUP(C435,Data_PulledFromUniProt!$B$2:$E$782,4,FALSE)</f>
        <v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v>
      </c>
      <c r="F435" s="58">
        <v>6.39</v>
      </c>
      <c r="G435" s="81">
        <v>1</v>
      </c>
      <c r="H435" s="81">
        <v>0</v>
      </c>
      <c r="I435" s="81">
        <v>0</v>
      </c>
      <c r="J435" s="81">
        <v>0</v>
      </c>
      <c r="K435" s="81">
        <v>0</v>
      </c>
      <c r="L435" s="81">
        <v>0</v>
      </c>
      <c r="M435" s="81">
        <v>0</v>
      </c>
      <c r="N435" s="81">
        <v>0</v>
      </c>
      <c r="O435" s="81">
        <v>0</v>
      </c>
      <c r="P435" s="81">
        <v>0</v>
      </c>
      <c r="Q435" s="81">
        <v>0</v>
      </c>
      <c r="R435" s="81">
        <v>0</v>
      </c>
      <c r="S435" s="81">
        <v>0</v>
      </c>
      <c r="T435" s="81">
        <v>0</v>
      </c>
      <c r="U435" s="81">
        <v>0</v>
      </c>
      <c r="V435" s="81">
        <v>0</v>
      </c>
      <c r="W435" s="81">
        <v>0</v>
      </c>
      <c r="X435" s="81">
        <v>0</v>
      </c>
      <c r="Y435" s="81">
        <v>0</v>
      </c>
      <c r="Z435" s="81">
        <v>0</v>
      </c>
      <c r="AA435" s="81">
        <v>0</v>
      </c>
      <c r="AB435" s="81">
        <v>0</v>
      </c>
      <c r="AC435" s="81">
        <v>0</v>
      </c>
      <c r="AD435" s="81">
        <v>0</v>
      </c>
      <c r="AE435" s="81">
        <v>0</v>
      </c>
      <c r="AF435" s="81">
        <v>0</v>
      </c>
      <c r="AG435" s="81">
        <v>0</v>
      </c>
      <c r="AH435" s="81">
        <v>0</v>
      </c>
      <c r="AI435" s="81">
        <v>0</v>
      </c>
      <c r="AJ435" s="81">
        <v>0</v>
      </c>
      <c r="AK435" s="81">
        <v>0</v>
      </c>
      <c r="AL435" s="81">
        <v>0</v>
      </c>
      <c r="AM435" s="81">
        <v>0</v>
      </c>
      <c r="AN435" s="81">
        <v>0</v>
      </c>
      <c r="AO435" s="81">
        <v>0</v>
      </c>
      <c r="AP435" s="81">
        <v>0</v>
      </c>
      <c r="AQ435" s="81">
        <v>0</v>
      </c>
      <c r="AR435" s="81">
        <v>0</v>
      </c>
      <c r="AS435" s="81">
        <v>0</v>
      </c>
      <c r="AT435" s="81">
        <v>0</v>
      </c>
      <c r="AU435" s="81">
        <v>0</v>
      </c>
      <c r="AV435" s="81">
        <v>0</v>
      </c>
      <c r="AW435" s="81">
        <v>0</v>
      </c>
      <c r="AX435" s="81">
        <v>0</v>
      </c>
      <c r="AY435" s="81">
        <v>0</v>
      </c>
      <c r="AZ435" s="81">
        <v>0</v>
      </c>
      <c r="BA435" s="81">
        <v>0</v>
      </c>
      <c r="BB435" s="81">
        <v>0</v>
      </c>
      <c r="BC435" s="81">
        <v>0</v>
      </c>
      <c r="BD435" s="81">
        <v>0</v>
      </c>
      <c r="BE435" s="81">
        <v>0</v>
      </c>
      <c r="BF435" s="81">
        <v>0</v>
      </c>
      <c r="BG435" s="81">
        <v>0</v>
      </c>
      <c r="BH435" s="81">
        <v>0</v>
      </c>
      <c r="BI435" s="81">
        <v>0</v>
      </c>
      <c r="BJ435" s="81">
        <v>0</v>
      </c>
      <c r="BK435" s="81">
        <v>0</v>
      </c>
      <c r="BL435" s="81">
        <v>0</v>
      </c>
      <c r="BM435" s="81">
        <v>0</v>
      </c>
      <c r="BN435" s="81">
        <v>0</v>
      </c>
      <c r="BO435" s="81">
        <v>0</v>
      </c>
      <c r="BP435" s="81">
        <v>0</v>
      </c>
      <c r="BQ435" s="81">
        <v>0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0</v>
      </c>
      <c r="BY435" s="81">
        <v>0</v>
      </c>
      <c r="BZ435" s="81">
        <v>0</v>
      </c>
      <c r="CA435" s="81">
        <v>0</v>
      </c>
      <c r="CB435" s="81">
        <v>0</v>
      </c>
      <c r="CC435" s="81">
        <v>0</v>
      </c>
      <c r="CD435" s="81">
        <v>0</v>
      </c>
      <c r="CE435" s="81">
        <v>0</v>
      </c>
      <c r="CF435" s="81">
        <v>0</v>
      </c>
      <c r="CG435" s="81">
        <v>0</v>
      </c>
      <c r="CH435" s="81">
        <v>0</v>
      </c>
      <c r="CI435" s="81">
        <v>0</v>
      </c>
      <c r="CJ435" s="81">
        <v>0</v>
      </c>
      <c r="CK435" s="81">
        <v>0</v>
      </c>
      <c r="CL435" s="81">
        <v>0</v>
      </c>
      <c r="CM435" s="81">
        <v>0</v>
      </c>
      <c r="CN435" s="81">
        <v>0</v>
      </c>
      <c r="CO435" s="81">
        <v>0</v>
      </c>
      <c r="CP435" s="81">
        <v>0</v>
      </c>
      <c r="CQ435" s="81">
        <v>0</v>
      </c>
      <c r="CR435" s="81">
        <v>0</v>
      </c>
      <c r="CS435" s="81">
        <v>0</v>
      </c>
      <c r="CT435" s="81">
        <v>0</v>
      </c>
      <c r="CU435" s="81">
        <v>0</v>
      </c>
      <c r="CV435" s="81">
        <v>0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0</v>
      </c>
      <c r="DJ435" s="81">
        <v>0</v>
      </c>
      <c r="DK435" s="81">
        <v>0</v>
      </c>
      <c r="DL435" s="81">
        <v>0</v>
      </c>
      <c r="DM435" s="81">
        <v>0</v>
      </c>
      <c r="DN435" s="81">
        <v>0</v>
      </c>
      <c r="DO435" s="81">
        <v>0</v>
      </c>
      <c r="DP435" s="81">
        <v>0</v>
      </c>
      <c r="DQ435" s="81">
        <v>0</v>
      </c>
      <c r="DR435" s="81">
        <v>0</v>
      </c>
      <c r="DS435" s="81">
        <v>0</v>
      </c>
      <c r="DT435" s="81">
        <v>0</v>
      </c>
      <c r="DU435" s="81">
        <v>0</v>
      </c>
      <c r="DV435" s="81">
        <v>0</v>
      </c>
      <c r="DW435" s="81">
        <v>0</v>
      </c>
    </row>
    <row r="436" spans="1:127" x14ac:dyDescent="0.25">
      <c r="A436" s="58" t="s">
        <v>1530</v>
      </c>
      <c r="B436" s="58" t="s">
        <v>1531</v>
      </c>
      <c r="C436" s="58" t="s">
        <v>1532</v>
      </c>
      <c r="D436" s="59">
        <v>715000</v>
      </c>
      <c r="E436" s="59" t="str">
        <f>VLOOKUP(C436,Data_PulledFromUniProt!$B$2:$E$782,4,FALSE)</f>
        <v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v>
      </c>
      <c r="F436" s="58">
        <v>6.39</v>
      </c>
      <c r="G436" s="81">
        <v>1</v>
      </c>
      <c r="H436" s="81">
        <v>0</v>
      </c>
      <c r="I436" s="81">
        <v>0</v>
      </c>
      <c r="J436" s="81">
        <v>0</v>
      </c>
      <c r="K436" s="81">
        <v>0</v>
      </c>
      <c r="L436" s="81">
        <v>0</v>
      </c>
      <c r="M436" s="81">
        <v>0</v>
      </c>
      <c r="N436" s="81">
        <v>0</v>
      </c>
      <c r="O436" s="81">
        <v>0</v>
      </c>
      <c r="P436" s="81">
        <v>0</v>
      </c>
      <c r="Q436" s="81">
        <v>0</v>
      </c>
      <c r="R436" s="81">
        <v>0</v>
      </c>
      <c r="S436" s="81">
        <v>0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1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1">
        <v>0</v>
      </c>
      <c r="AJ436" s="81">
        <v>0</v>
      </c>
      <c r="AK436" s="81">
        <v>0</v>
      </c>
      <c r="AL436" s="81">
        <v>0</v>
      </c>
      <c r="AM436" s="81">
        <v>0</v>
      </c>
      <c r="AN436" s="81">
        <v>0</v>
      </c>
      <c r="AO436" s="81">
        <v>0</v>
      </c>
      <c r="AP436" s="81">
        <v>0</v>
      </c>
      <c r="AQ436" s="81">
        <v>0</v>
      </c>
      <c r="AR436" s="81">
        <v>0</v>
      </c>
      <c r="AS436" s="81">
        <v>0</v>
      </c>
      <c r="AT436" s="81">
        <v>0</v>
      </c>
      <c r="AU436" s="81"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v>0</v>
      </c>
      <c r="BF436" s="81">
        <v>0</v>
      </c>
      <c r="BG436" s="81">
        <v>0</v>
      </c>
      <c r="BH436" s="81">
        <v>0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0</v>
      </c>
      <c r="BY436" s="81">
        <v>0</v>
      </c>
      <c r="BZ436" s="81">
        <v>0</v>
      </c>
      <c r="CA436" s="81"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</row>
    <row r="437" spans="1:127" x14ac:dyDescent="0.25">
      <c r="A437" s="58" t="s">
        <v>1533</v>
      </c>
      <c r="B437" s="58" t="s">
        <v>1534</v>
      </c>
      <c r="C437" s="58" t="s">
        <v>1535</v>
      </c>
      <c r="D437" s="59">
        <v>23400</v>
      </c>
      <c r="E437" s="59" t="str">
        <f>VLOOKUP(C437,Data_PulledFromUniProt!$B$2:$E$782,4,FALSE)</f>
        <v>MKAVVQRVTRASVTVGGEQISAIGRGICVLLGISLEDTQKELEHMVRKILNLRVFEDESGKHWSKSVMDKQYEILCVSQFTLQCVLKGNKPDFHLAMPTEQAEGFYNSFLEQLRKTYRPELIKDGKFGAYMQVHIQNDGPVTIELESPAPGTATSDPKQLSKLEKQQQRKEKTRAKGPSESSKERNTPRKEDRSASSGAEGDVSSEREP</v>
      </c>
      <c r="F437" s="58">
        <v>9.01</v>
      </c>
      <c r="G437" s="81">
        <v>1</v>
      </c>
      <c r="H437" s="81">
        <v>0</v>
      </c>
      <c r="I437" s="81">
        <v>0</v>
      </c>
      <c r="J437" s="81">
        <v>0</v>
      </c>
      <c r="K437" s="81">
        <v>0</v>
      </c>
      <c r="L437" s="81">
        <v>0</v>
      </c>
      <c r="M437" s="81">
        <v>0</v>
      </c>
      <c r="N437" s="81">
        <v>0</v>
      </c>
      <c r="O437" s="81">
        <v>0</v>
      </c>
      <c r="P437" s="81">
        <v>0</v>
      </c>
      <c r="Q437" s="81">
        <v>0</v>
      </c>
      <c r="R437" s="81">
        <v>0</v>
      </c>
      <c r="S437" s="81">
        <v>0</v>
      </c>
      <c r="T437" s="81">
        <v>0</v>
      </c>
      <c r="U437" s="81">
        <v>0</v>
      </c>
      <c r="V437" s="81">
        <v>0</v>
      </c>
      <c r="W437" s="81">
        <v>0</v>
      </c>
      <c r="X437" s="81">
        <v>0</v>
      </c>
      <c r="Y437" s="81">
        <v>0</v>
      </c>
      <c r="Z437" s="81">
        <v>0</v>
      </c>
      <c r="AA437" s="81">
        <v>0</v>
      </c>
      <c r="AB437" s="81">
        <v>0</v>
      </c>
      <c r="AC437" s="81">
        <v>0</v>
      </c>
      <c r="AD437" s="81">
        <v>0</v>
      </c>
      <c r="AE437" s="81">
        <v>0</v>
      </c>
      <c r="AF437" s="81">
        <v>0</v>
      </c>
      <c r="AG437" s="81">
        <v>0</v>
      </c>
      <c r="AH437" s="81">
        <v>0</v>
      </c>
      <c r="AI437" s="81">
        <v>0</v>
      </c>
      <c r="AJ437" s="81">
        <v>0</v>
      </c>
      <c r="AK437" s="81">
        <v>0</v>
      </c>
      <c r="AL437" s="81">
        <v>0</v>
      </c>
      <c r="AM437" s="81">
        <v>0</v>
      </c>
      <c r="AN437" s="81">
        <v>0</v>
      </c>
      <c r="AO437" s="81">
        <v>0</v>
      </c>
      <c r="AP437" s="81">
        <v>0</v>
      </c>
      <c r="AQ437" s="81">
        <v>0</v>
      </c>
      <c r="AR437" s="81">
        <v>0</v>
      </c>
      <c r="AS437" s="81">
        <v>0</v>
      </c>
      <c r="AT437" s="81">
        <v>0</v>
      </c>
      <c r="AU437" s="81"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0</v>
      </c>
      <c r="BA437" s="81">
        <v>0</v>
      </c>
      <c r="BB437" s="81">
        <v>0</v>
      </c>
      <c r="BC437" s="81">
        <v>0</v>
      </c>
      <c r="BD437" s="81">
        <v>0</v>
      </c>
      <c r="BE437" s="81">
        <v>0</v>
      </c>
      <c r="BF437" s="81">
        <v>0</v>
      </c>
      <c r="BG437" s="81">
        <v>0</v>
      </c>
      <c r="BH437" s="81">
        <v>0</v>
      </c>
      <c r="BI437" s="81">
        <v>0</v>
      </c>
      <c r="BJ437" s="81">
        <v>0</v>
      </c>
      <c r="BK437" s="81">
        <v>0</v>
      </c>
      <c r="BL437" s="81">
        <v>0</v>
      </c>
      <c r="BM437" s="81">
        <v>0</v>
      </c>
      <c r="BN437" s="81">
        <v>0</v>
      </c>
      <c r="BO437" s="81">
        <v>0</v>
      </c>
      <c r="BP437" s="81">
        <v>0</v>
      </c>
      <c r="BQ437" s="81">
        <v>0</v>
      </c>
      <c r="BR437" s="81">
        <v>0</v>
      </c>
      <c r="BS437" s="81">
        <v>0</v>
      </c>
      <c r="BT437" s="81">
        <v>0</v>
      </c>
      <c r="BU437" s="81">
        <v>0</v>
      </c>
      <c r="BV437" s="81">
        <v>0</v>
      </c>
      <c r="BW437" s="81">
        <v>0</v>
      </c>
      <c r="BX437" s="81">
        <v>0</v>
      </c>
      <c r="BY437" s="81">
        <v>0</v>
      </c>
      <c r="BZ437" s="81">
        <v>0</v>
      </c>
      <c r="CA437" s="81"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0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</row>
    <row r="438" spans="1:127" x14ac:dyDescent="0.25">
      <c r="A438" s="58" t="s">
        <v>1536</v>
      </c>
      <c r="B438" s="58" t="s">
        <v>1537</v>
      </c>
      <c r="C438" s="58" t="s">
        <v>1538</v>
      </c>
      <c r="D438" s="59">
        <v>38600</v>
      </c>
      <c r="E438" s="59" t="str">
        <f>VLOOKUP(C438,Data_PulledFromUniProt!$B$2:$E$782,4,FALSE)</f>
        <v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v>
      </c>
      <c r="F438" s="58">
        <v>9.1300000000000008</v>
      </c>
      <c r="G438" s="81">
        <v>1</v>
      </c>
      <c r="H438" s="81">
        <v>0</v>
      </c>
      <c r="I438" s="81">
        <v>0</v>
      </c>
      <c r="J438" s="81">
        <v>0</v>
      </c>
      <c r="K438" s="81">
        <v>0</v>
      </c>
      <c r="L438" s="81">
        <v>0</v>
      </c>
      <c r="M438" s="81">
        <v>0</v>
      </c>
      <c r="N438" s="81">
        <v>0</v>
      </c>
      <c r="O438" s="81">
        <v>0</v>
      </c>
      <c r="P438" s="81">
        <v>0</v>
      </c>
      <c r="Q438" s="81">
        <v>0</v>
      </c>
      <c r="R438" s="81">
        <v>0</v>
      </c>
      <c r="S438" s="81">
        <v>0</v>
      </c>
      <c r="T438" s="81">
        <v>0</v>
      </c>
      <c r="U438" s="81">
        <v>0</v>
      </c>
      <c r="V438" s="81">
        <v>0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1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1">
        <v>0</v>
      </c>
      <c r="AJ438" s="81">
        <v>0</v>
      </c>
      <c r="AK438" s="81">
        <v>0</v>
      </c>
      <c r="AL438" s="81">
        <v>0</v>
      </c>
      <c r="AM438" s="81">
        <v>0</v>
      </c>
      <c r="AN438" s="81">
        <v>0</v>
      </c>
      <c r="AO438" s="81">
        <v>0</v>
      </c>
      <c r="AP438" s="81">
        <v>0</v>
      </c>
      <c r="AQ438" s="81">
        <v>0</v>
      </c>
      <c r="AR438" s="81">
        <v>0</v>
      </c>
      <c r="AS438" s="81">
        <v>0</v>
      </c>
      <c r="AT438" s="81">
        <v>0</v>
      </c>
      <c r="AU438" s="81"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0</v>
      </c>
      <c r="BA438" s="81">
        <v>0</v>
      </c>
      <c r="BB438" s="81">
        <v>0</v>
      </c>
      <c r="BC438" s="81">
        <v>0</v>
      </c>
      <c r="BD438" s="81">
        <v>0</v>
      </c>
      <c r="BE438" s="81">
        <v>0</v>
      </c>
      <c r="BF438" s="81">
        <v>0</v>
      </c>
      <c r="BG438" s="81">
        <v>0</v>
      </c>
      <c r="BH438" s="81">
        <v>0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0</v>
      </c>
      <c r="BY438" s="81">
        <v>0</v>
      </c>
      <c r="BZ438" s="81">
        <v>0</v>
      </c>
      <c r="CA438" s="81"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0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</row>
    <row r="439" spans="1:127" x14ac:dyDescent="0.25">
      <c r="A439" s="58" t="s">
        <v>1539</v>
      </c>
      <c r="B439" s="58" t="s">
        <v>1540</v>
      </c>
      <c r="C439" s="58" t="s">
        <v>1541</v>
      </c>
      <c r="D439" s="59">
        <v>78200</v>
      </c>
      <c r="E439" s="59" t="str">
        <f>VLOOKUP(C439,Data_PulledFromUniProt!$B$2:$E$782,4,FALSE)</f>
        <v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v>
      </c>
      <c r="F439" s="58">
        <v>9.01</v>
      </c>
      <c r="G439" s="81">
        <v>1</v>
      </c>
      <c r="H439" s="81">
        <v>0</v>
      </c>
      <c r="I439" s="81">
        <v>0</v>
      </c>
      <c r="J439" s="81">
        <v>0</v>
      </c>
      <c r="K439" s="81">
        <v>0</v>
      </c>
      <c r="L439" s="81">
        <v>0</v>
      </c>
      <c r="M439" s="81">
        <v>0</v>
      </c>
      <c r="N439" s="81">
        <v>0</v>
      </c>
      <c r="O439" s="81">
        <v>0</v>
      </c>
      <c r="P439" s="81">
        <v>0</v>
      </c>
      <c r="Q439" s="81">
        <v>0</v>
      </c>
      <c r="R439" s="81">
        <v>0</v>
      </c>
      <c r="S439" s="81">
        <v>0</v>
      </c>
      <c r="T439" s="81">
        <v>0</v>
      </c>
      <c r="U439" s="81">
        <v>0</v>
      </c>
      <c r="V439" s="81">
        <v>0</v>
      </c>
      <c r="W439" s="81">
        <v>0</v>
      </c>
      <c r="X439" s="81">
        <v>0</v>
      </c>
      <c r="Y439" s="81">
        <v>0</v>
      </c>
      <c r="Z439" s="81">
        <v>0</v>
      </c>
      <c r="AA439" s="81">
        <v>0</v>
      </c>
      <c r="AB439" s="81">
        <v>0</v>
      </c>
      <c r="AC439" s="81">
        <v>0</v>
      </c>
      <c r="AD439" s="81">
        <v>0</v>
      </c>
      <c r="AE439" s="81">
        <v>0</v>
      </c>
      <c r="AF439" s="81">
        <v>0</v>
      </c>
      <c r="AG439" s="81">
        <v>0</v>
      </c>
      <c r="AH439" s="81">
        <v>0</v>
      </c>
      <c r="AI439" s="81">
        <v>0</v>
      </c>
      <c r="AJ439" s="81">
        <v>0</v>
      </c>
      <c r="AK439" s="81">
        <v>0</v>
      </c>
      <c r="AL439" s="81">
        <v>0</v>
      </c>
      <c r="AM439" s="81">
        <v>0</v>
      </c>
      <c r="AN439" s="81">
        <v>0</v>
      </c>
      <c r="AO439" s="81">
        <v>0</v>
      </c>
      <c r="AP439" s="81">
        <v>0</v>
      </c>
      <c r="AQ439" s="81">
        <v>0</v>
      </c>
      <c r="AR439" s="81">
        <v>0</v>
      </c>
      <c r="AS439" s="81">
        <v>0</v>
      </c>
      <c r="AT439" s="81">
        <v>0</v>
      </c>
      <c r="AU439" s="81">
        <v>0</v>
      </c>
      <c r="AV439" s="81">
        <v>0</v>
      </c>
      <c r="AW439" s="81">
        <v>0</v>
      </c>
      <c r="AX439" s="81">
        <v>0</v>
      </c>
      <c r="AY439" s="81">
        <v>0</v>
      </c>
      <c r="AZ439" s="81">
        <v>0</v>
      </c>
      <c r="BA439" s="81">
        <v>0</v>
      </c>
      <c r="BB439" s="81">
        <v>0</v>
      </c>
      <c r="BC439" s="81">
        <v>0</v>
      </c>
      <c r="BD439" s="81">
        <v>0</v>
      </c>
      <c r="BE439" s="81">
        <v>0</v>
      </c>
      <c r="BF439" s="81">
        <v>0</v>
      </c>
      <c r="BG439" s="81">
        <v>0</v>
      </c>
      <c r="BH439" s="81">
        <v>0</v>
      </c>
      <c r="BI439" s="81">
        <v>0</v>
      </c>
      <c r="BJ439" s="81">
        <v>0</v>
      </c>
      <c r="BK439" s="81">
        <v>0</v>
      </c>
      <c r="BL439" s="81">
        <v>0</v>
      </c>
      <c r="BM439" s="81">
        <v>0</v>
      </c>
      <c r="BN439" s="81">
        <v>0</v>
      </c>
      <c r="BO439" s="81">
        <v>0</v>
      </c>
      <c r="BP439" s="81">
        <v>0</v>
      </c>
      <c r="BQ439" s="81">
        <v>0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0</v>
      </c>
      <c r="BY439" s="81">
        <v>0</v>
      </c>
      <c r="BZ439" s="81">
        <v>0</v>
      </c>
      <c r="CA439" s="81"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0</v>
      </c>
      <c r="CI439" s="81">
        <v>0</v>
      </c>
      <c r="CJ439" s="81">
        <v>0</v>
      </c>
      <c r="CK439" s="81">
        <v>0</v>
      </c>
      <c r="CL439" s="81">
        <v>0</v>
      </c>
      <c r="CM439" s="81">
        <v>0</v>
      </c>
      <c r="CN439" s="81">
        <v>0</v>
      </c>
      <c r="CO439" s="81">
        <v>0</v>
      </c>
      <c r="CP439" s="81">
        <v>0</v>
      </c>
      <c r="CQ439" s="81">
        <v>0</v>
      </c>
      <c r="CR439" s="81">
        <v>0</v>
      </c>
      <c r="CS439" s="81">
        <v>0</v>
      </c>
      <c r="CT439" s="81">
        <v>0</v>
      </c>
      <c r="CU439" s="81">
        <v>0</v>
      </c>
      <c r="CV439" s="81">
        <v>0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0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0</v>
      </c>
      <c r="DJ439" s="81">
        <v>0</v>
      </c>
      <c r="DK439" s="81">
        <v>0</v>
      </c>
      <c r="DL439" s="81">
        <v>0</v>
      </c>
      <c r="DM439" s="81">
        <v>0</v>
      </c>
      <c r="DN439" s="81">
        <v>0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0</v>
      </c>
      <c r="DU439" s="81">
        <v>0</v>
      </c>
      <c r="DV439" s="81">
        <v>0</v>
      </c>
      <c r="DW439" s="81">
        <v>0</v>
      </c>
    </row>
    <row r="440" spans="1:127" x14ac:dyDescent="0.25">
      <c r="A440" s="58" t="s">
        <v>1542</v>
      </c>
      <c r="B440" s="58" t="s">
        <v>1543</v>
      </c>
      <c r="C440" s="58" t="s">
        <v>1544</v>
      </c>
      <c r="D440" s="59">
        <v>147000</v>
      </c>
      <c r="E440" s="59" t="str">
        <f>VLOOKUP(C440,Data_PulledFromUniProt!$B$2:$E$782,4,FALSE)</f>
        <v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v>
      </c>
      <c r="F440" s="58">
        <v>6.07</v>
      </c>
      <c r="G440" s="81">
        <v>0</v>
      </c>
      <c r="H440" s="81">
        <v>0</v>
      </c>
      <c r="I440" s="81">
        <v>0</v>
      </c>
      <c r="J440" s="81">
        <v>0</v>
      </c>
      <c r="K440" s="81">
        <v>0</v>
      </c>
      <c r="L440" s="81">
        <v>0</v>
      </c>
      <c r="M440" s="81">
        <v>0</v>
      </c>
      <c r="N440" s="81">
        <v>0</v>
      </c>
      <c r="O440" s="81">
        <v>0</v>
      </c>
      <c r="P440" s="81">
        <v>0</v>
      </c>
      <c r="Q440" s="81">
        <v>0</v>
      </c>
      <c r="R440" s="81">
        <v>0</v>
      </c>
      <c r="S440" s="81">
        <v>0</v>
      </c>
      <c r="T440" s="81">
        <v>0</v>
      </c>
      <c r="U440" s="81">
        <v>0</v>
      </c>
      <c r="V440" s="81">
        <v>0</v>
      </c>
      <c r="W440" s="81">
        <v>0</v>
      </c>
      <c r="X440" s="81">
        <v>0</v>
      </c>
      <c r="Y440" s="81">
        <v>0</v>
      </c>
      <c r="Z440" s="81">
        <v>0</v>
      </c>
      <c r="AA440" s="81">
        <v>0</v>
      </c>
      <c r="AB440" s="81">
        <v>0</v>
      </c>
      <c r="AC440" s="81">
        <v>0</v>
      </c>
      <c r="AD440" s="81">
        <v>0</v>
      </c>
      <c r="AE440" s="81">
        <v>0</v>
      </c>
      <c r="AF440" s="81">
        <v>0</v>
      </c>
      <c r="AG440" s="81">
        <v>0</v>
      </c>
      <c r="AH440" s="81">
        <v>0</v>
      </c>
      <c r="AI440" s="81">
        <v>0</v>
      </c>
      <c r="AJ440" s="81">
        <v>0</v>
      </c>
      <c r="AK440" s="81">
        <v>0</v>
      </c>
      <c r="AL440" s="81">
        <v>0</v>
      </c>
      <c r="AM440" s="81">
        <v>0</v>
      </c>
      <c r="AN440" s="81">
        <v>0</v>
      </c>
      <c r="AO440" s="81">
        <v>0</v>
      </c>
      <c r="AP440" s="81">
        <v>0</v>
      </c>
      <c r="AQ440" s="81">
        <v>0</v>
      </c>
      <c r="AR440" s="81">
        <v>0</v>
      </c>
      <c r="AS440" s="81">
        <v>0</v>
      </c>
      <c r="AT440" s="81">
        <v>0</v>
      </c>
      <c r="AU440" s="81"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0</v>
      </c>
      <c r="BA440" s="81">
        <v>0</v>
      </c>
      <c r="BB440" s="81">
        <v>0</v>
      </c>
      <c r="BC440" s="81">
        <v>0</v>
      </c>
      <c r="BD440" s="81">
        <v>0</v>
      </c>
      <c r="BE440" s="81">
        <v>0</v>
      </c>
      <c r="BF440" s="81">
        <v>0</v>
      </c>
      <c r="BG440" s="81">
        <v>0</v>
      </c>
      <c r="BH440" s="81">
        <v>0</v>
      </c>
      <c r="BI440" s="81">
        <v>0</v>
      </c>
      <c r="BJ440" s="81">
        <v>0</v>
      </c>
      <c r="BK440" s="81">
        <v>0</v>
      </c>
      <c r="BL440" s="81">
        <v>0</v>
      </c>
      <c r="BM440" s="81">
        <v>1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0</v>
      </c>
      <c r="BT440" s="81">
        <v>0</v>
      </c>
      <c r="BU440" s="81">
        <v>0</v>
      </c>
      <c r="BV440" s="81">
        <v>0</v>
      </c>
      <c r="BW440" s="81">
        <v>0</v>
      </c>
      <c r="BX440" s="81">
        <v>0</v>
      </c>
      <c r="BY440" s="81">
        <v>0</v>
      </c>
      <c r="BZ440" s="81">
        <v>0</v>
      </c>
      <c r="CA440" s="81"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0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</row>
    <row r="441" spans="1:127" x14ac:dyDescent="0.25">
      <c r="A441" s="58" t="s">
        <v>1545</v>
      </c>
      <c r="B441" s="58" t="s">
        <v>1546</v>
      </c>
      <c r="C441" s="58" t="s">
        <v>1547</v>
      </c>
      <c r="D441" s="59">
        <v>49100</v>
      </c>
      <c r="E441" s="59" t="str">
        <f>VLOOKUP(C441,Data_PulledFromUniProt!$B$2:$E$782,4,FALSE)</f>
        <v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v>
      </c>
      <c r="F441" s="58">
        <v>5.6</v>
      </c>
      <c r="G441" s="81">
        <v>0</v>
      </c>
      <c r="H441" s="81">
        <v>0</v>
      </c>
      <c r="I441" s="81">
        <v>0</v>
      </c>
      <c r="J441" s="81">
        <v>0</v>
      </c>
      <c r="K441" s="81">
        <v>0</v>
      </c>
      <c r="L441" s="81">
        <v>0</v>
      </c>
      <c r="M441" s="81">
        <v>0</v>
      </c>
      <c r="N441" s="81">
        <v>0</v>
      </c>
      <c r="O441" s="81">
        <v>0</v>
      </c>
      <c r="P441" s="81">
        <v>0</v>
      </c>
      <c r="Q441" s="81">
        <v>0</v>
      </c>
      <c r="R441" s="81">
        <v>0</v>
      </c>
      <c r="S441" s="81">
        <v>0</v>
      </c>
      <c r="T441" s="81">
        <v>0</v>
      </c>
      <c r="U441" s="81">
        <v>0</v>
      </c>
      <c r="V441" s="81">
        <v>0</v>
      </c>
      <c r="W441" s="81">
        <v>0</v>
      </c>
      <c r="X441" s="81">
        <v>0</v>
      </c>
      <c r="Y441" s="81">
        <v>0</v>
      </c>
      <c r="Z441" s="81">
        <v>0</v>
      </c>
      <c r="AA441" s="81">
        <v>0</v>
      </c>
      <c r="AB441" s="81">
        <v>0</v>
      </c>
      <c r="AC441" s="81">
        <v>0</v>
      </c>
      <c r="AD441" s="81">
        <v>0</v>
      </c>
      <c r="AE441" s="81">
        <v>0</v>
      </c>
      <c r="AF441" s="81">
        <v>0</v>
      </c>
      <c r="AG441" s="81">
        <v>0</v>
      </c>
      <c r="AH441" s="81">
        <v>0</v>
      </c>
      <c r="AI441" s="81">
        <v>0</v>
      </c>
      <c r="AJ441" s="81">
        <v>0</v>
      </c>
      <c r="AK441" s="81">
        <v>0</v>
      </c>
      <c r="AL441" s="81">
        <v>0</v>
      </c>
      <c r="AM441" s="81">
        <v>0</v>
      </c>
      <c r="AN441" s="81">
        <v>0</v>
      </c>
      <c r="AO441" s="81">
        <v>0</v>
      </c>
      <c r="AP441" s="81">
        <v>0</v>
      </c>
      <c r="AQ441" s="81">
        <v>0</v>
      </c>
      <c r="AR441" s="81">
        <v>0</v>
      </c>
      <c r="AS441" s="81">
        <v>0</v>
      </c>
      <c r="AT441" s="81">
        <v>0</v>
      </c>
      <c r="AU441" s="81"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0</v>
      </c>
      <c r="BA441" s="81">
        <v>0</v>
      </c>
      <c r="BB441" s="81">
        <v>0</v>
      </c>
      <c r="BC441" s="81">
        <v>0</v>
      </c>
      <c r="BD441" s="81">
        <v>0</v>
      </c>
      <c r="BE441" s="81">
        <v>0</v>
      </c>
      <c r="BF441" s="81">
        <v>0</v>
      </c>
      <c r="BG441" s="81">
        <v>0</v>
      </c>
      <c r="BH441" s="81">
        <v>0</v>
      </c>
      <c r="BI441" s="81">
        <v>0</v>
      </c>
      <c r="BJ441" s="81">
        <v>0</v>
      </c>
      <c r="BK441" s="81">
        <v>0</v>
      </c>
      <c r="BL441" s="81">
        <v>0</v>
      </c>
      <c r="BM441" s="81">
        <v>1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0</v>
      </c>
      <c r="BT441" s="81">
        <v>0</v>
      </c>
      <c r="BU441" s="81">
        <v>0</v>
      </c>
      <c r="BV441" s="81">
        <v>0</v>
      </c>
      <c r="BW441" s="81">
        <v>0</v>
      </c>
      <c r="BX441" s="81">
        <v>0</v>
      </c>
      <c r="BY441" s="81">
        <v>0</v>
      </c>
      <c r="BZ441" s="81">
        <v>0</v>
      </c>
      <c r="CA441" s="81"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0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</row>
    <row r="442" spans="1:127" x14ac:dyDescent="0.25">
      <c r="A442" s="58" t="s">
        <v>1548</v>
      </c>
      <c r="B442" s="58" t="s">
        <v>1549</v>
      </c>
      <c r="C442" s="58" t="s">
        <v>1550</v>
      </c>
      <c r="D442" s="59">
        <v>83100</v>
      </c>
      <c r="E442" s="59" t="str">
        <f>VLOOKUP(C442,Data_PulledFromUniProt!$B$2:$E$782,4,FALSE)</f>
        <v>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v>
      </c>
      <c r="F442" s="58">
        <v>6.39</v>
      </c>
      <c r="G442" s="81">
        <v>0</v>
      </c>
      <c r="H442" s="81">
        <v>0</v>
      </c>
      <c r="I442" s="81">
        <v>0</v>
      </c>
      <c r="J442" s="81">
        <v>0</v>
      </c>
      <c r="K442" s="81">
        <v>0</v>
      </c>
      <c r="L442" s="81">
        <v>0</v>
      </c>
      <c r="M442" s="81">
        <v>0</v>
      </c>
      <c r="N442" s="81">
        <v>0</v>
      </c>
      <c r="O442" s="81">
        <v>0</v>
      </c>
      <c r="P442" s="81">
        <v>0</v>
      </c>
      <c r="Q442" s="81">
        <v>0</v>
      </c>
      <c r="R442" s="81">
        <v>0</v>
      </c>
      <c r="S442" s="81">
        <v>0</v>
      </c>
      <c r="T442" s="81">
        <v>0</v>
      </c>
      <c r="U442" s="81">
        <v>0</v>
      </c>
      <c r="V442" s="81">
        <v>0</v>
      </c>
      <c r="W442" s="81">
        <v>0</v>
      </c>
      <c r="X442" s="81">
        <v>0</v>
      </c>
      <c r="Y442" s="81">
        <v>0</v>
      </c>
      <c r="Z442" s="81">
        <v>0</v>
      </c>
      <c r="AA442" s="81">
        <v>0</v>
      </c>
      <c r="AB442" s="81">
        <v>0</v>
      </c>
      <c r="AC442" s="81">
        <v>0</v>
      </c>
      <c r="AD442" s="81">
        <v>0</v>
      </c>
      <c r="AE442" s="81">
        <v>0</v>
      </c>
      <c r="AF442" s="81">
        <v>0</v>
      </c>
      <c r="AG442" s="81">
        <v>0</v>
      </c>
      <c r="AH442" s="81">
        <v>0</v>
      </c>
      <c r="AI442" s="81">
        <v>0</v>
      </c>
      <c r="AJ442" s="81">
        <v>0</v>
      </c>
      <c r="AK442" s="81">
        <v>0</v>
      </c>
      <c r="AL442" s="81">
        <v>0</v>
      </c>
      <c r="AM442" s="81">
        <v>0</v>
      </c>
      <c r="AN442" s="81">
        <v>0</v>
      </c>
      <c r="AO442" s="81">
        <v>0</v>
      </c>
      <c r="AP442" s="81">
        <v>0</v>
      </c>
      <c r="AQ442" s="81">
        <v>0</v>
      </c>
      <c r="AR442" s="81">
        <v>0</v>
      </c>
      <c r="AS442" s="81">
        <v>0</v>
      </c>
      <c r="AT442" s="81">
        <v>0</v>
      </c>
      <c r="AU442" s="81"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0</v>
      </c>
      <c r="BA442" s="81">
        <v>0</v>
      </c>
      <c r="BB442" s="81">
        <v>0</v>
      </c>
      <c r="BC442" s="81">
        <v>0</v>
      </c>
      <c r="BD442" s="81">
        <v>0</v>
      </c>
      <c r="BE442" s="81">
        <v>0</v>
      </c>
      <c r="BF442" s="81">
        <v>0</v>
      </c>
      <c r="BG442" s="81">
        <v>0</v>
      </c>
      <c r="BH442" s="81">
        <v>0</v>
      </c>
      <c r="BI442" s="81">
        <v>0</v>
      </c>
      <c r="BJ442" s="81">
        <v>0</v>
      </c>
      <c r="BK442" s="81">
        <v>0</v>
      </c>
      <c r="BL442" s="81">
        <v>0</v>
      </c>
      <c r="BM442" s="81">
        <v>1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0</v>
      </c>
      <c r="BY442" s="81">
        <v>0</v>
      </c>
      <c r="BZ442" s="81">
        <v>0</v>
      </c>
      <c r="CA442" s="81"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0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</row>
    <row r="443" spans="1:127" x14ac:dyDescent="0.25">
      <c r="A443" s="58" t="s">
        <v>1551</v>
      </c>
      <c r="B443" s="58" t="s">
        <v>1552</v>
      </c>
      <c r="C443" s="58" t="s">
        <v>1553</v>
      </c>
      <c r="D443" s="59">
        <v>48400</v>
      </c>
      <c r="E443" s="59" t="str">
        <f>VLOOKUP(C443,Data_PulledFromUniProt!$B$2:$E$782,4,FALSE)</f>
        <v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v>
      </c>
      <c r="F443" s="58">
        <v>6.39</v>
      </c>
      <c r="G443" s="81">
        <v>0</v>
      </c>
      <c r="H443" s="81">
        <v>0</v>
      </c>
      <c r="I443" s="81">
        <v>0</v>
      </c>
      <c r="J443" s="81">
        <v>0</v>
      </c>
      <c r="K443" s="81">
        <v>0</v>
      </c>
      <c r="L443" s="81">
        <v>0</v>
      </c>
      <c r="M443" s="81">
        <v>0</v>
      </c>
      <c r="N443" s="81">
        <v>0</v>
      </c>
      <c r="O443" s="81">
        <v>0</v>
      </c>
      <c r="P443" s="81">
        <v>0</v>
      </c>
      <c r="Q443" s="81">
        <v>0</v>
      </c>
      <c r="R443" s="81">
        <v>0</v>
      </c>
      <c r="S443" s="81">
        <v>0</v>
      </c>
      <c r="T443" s="81">
        <v>0</v>
      </c>
      <c r="U443" s="81">
        <v>0</v>
      </c>
      <c r="V443" s="81">
        <v>0</v>
      </c>
      <c r="W443" s="81">
        <v>0</v>
      </c>
      <c r="X443" s="81">
        <v>0</v>
      </c>
      <c r="Y443" s="81">
        <v>0</v>
      </c>
      <c r="Z443" s="81">
        <v>0</v>
      </c>
      <c r="AA443" s="81">
        <v>0</v>
      </c>
      <c r="AB443" s="81">
        <v>0</v>
      </c>
      <c r="AC443" s="81">
        <v>0</v>
      </c>
      <c r="AD443" s="81">
        <v>0</v>
      </c>
      <c r="AE443" s="81">
        <v>0</v>
      </c>
      <c r="AF443" s="81">
        <v>0</v>
      </c>
      <c r="AG443" s="81">
        <v>0</v>
      </c>
      <c r="AH443" s="81">
        <v>0</v>
      </c>
      <c r="AI443" s="81">
        <v>0</v>
      </c>
      <c r="AJ443" s="81">
        <v>0</v>
      </c>
      <c r="AK443" s="81">
        <v>0</v>
      </c>
      <c r="AL443" s="81">
        <v>0</v>
      </c>
      <c r="AM443" s="81">
        <v>0</v>
      </c>
      <c r="AN443" s="81">
        <v>0</v>
      </c>
      <c r="AO443" s="81">
        <v>0</v>
      </c>
      <c r="AP443" s="81">
        <v>0</v>
      </c>
      <c r="AQ443" s="81">
        <v>0</v>
      </c>
      <c r="AR443" s="81">
        <v>0</v>
      </c>
      <c r="AS443" s="81">
        <v>0</v>
      </c>
      <c r="AT443" s="81">
        <v>0</v>
      </c>
      <c r="AU443" s="81"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0</v>
      </c>
      <c r="BA443" s="81">
        <v>0</v>
      </c>
      <c r="BB443" s="81">
        <v>0</v>
      </c>
      <c r="BC443" s="81">
        <v>0</v>
      </c>
      <c r="BD443" s="81">
        <v>0</v>
      </c>
      <c r="BE443" s="81">
        <v>0</v>
      </c>
      <c r="BF443" s="81">
        <v>0</v>
      </c>
      <c r="BG443" s="81">
        <v>0</v>
      </c>
      <c r="BH443" s="81">
        <v>0</v>
      </c>
      <c r="BI443" s="81">
        <v>0</v>
      </c>
      <c r="BJ443" s="81">
        <v>0</v>
      </c>
      <c r="BK443" s="81">
        <v>0</v>
      </c>
      <c r="BL443" s="81">
        <v>0</v>
      </c>
      <c r="BM443" s="81">
        <v>1</v>
      </c>
      <c r="BN443" s="81">
        <v>0</v>
      </c>
      <c r="BO443" s="81">
        <v>0</v>
      </c>
      <c r="BP443" s="81">
        <v>0</v>
      </c>
      <c r="BQ443" s="81">
        <v>0</v>
      </c>
      <c r="BR443" s="81">
        <v>0</v>
      </c>
      <c r="BS443" s="81">
        <v>0</v>
      </c>
      <c r="BT443" s="81">
        <v>0</v>
      </c>
      <c r="BU443" s="81">
        <v>0</v>
      </c>
      <c r="BV443" s="81">
        <v>0</v>
      </c>
      <c r="BW443" s="81">
        <v>0</v>
      </c>
      <c r="BX443" s="81">
        <v>0</v>
      </c>
      <c r="BY443" s="81">
        <v>0</v>
      </c>
      <c r="BZ443" s="81">
        <v>0</v>
      </c>
      <c r="CA443" s="81"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0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</row>
    <row r="444" spans="1:127" x14ac:dyDescent="0.25">
      <c r="A444" s="58" t="s">
        <v>1554</v>
      </c>
      <c r="B444" s="58" t="s">
        <v>1555</v>
      </c>
      <c r="C444" s="58" t="s">
        <v>1556</v>
      </c>
      <c r="D444" s="59">
        <v>74000</v>
      </c>
      <c r="E444" s="59" t="str">
        <f>VLOOKUP(C444,Data_PulledFromUniProt!$B$2:$E$782,4,FALSE)</f>
        <v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v>
      </c>
      <c r="F444" s="58">
        <v>9.01</v>
      </c>
      <c r="G444" s="81">
        <v>0</v>
      </c>
      <c r="H444" s="81">
        <v>0</v>
      </c>
      <c r="I444" s="81">
        <v>0</v>
      </c>
      <c r="J444" s="81">
        <v>0</v>
      </c>
      <c r="K444" s="81">
        <v>0</v>
      </c>
      <c r="L444" s="81">
        <v>0</v>
      </c>
      <c r="M444" s="81">
        <v>0</v>
      </c>
      <c r="N444" s="81">
        <v>0</v>
      </c>
      <c r="O444" s="81">
        <v>0</v>
      </c>
      <c r="P444" s="81">
        <v>0</v>
      </c>
      <c r="Q444" s="81">
        <v>0</v>
      </c>
      <c r="R444" s="81">
        <v>0</v>
      </c>
      <c r="S444" s="81">
        <v>0</v>
      </c>
      <c r="T444" s="81">
        <v>0</v>
      </c>
      <c r="U444" s="81">
        <v>0</v>
      </c>
      <c r="V444" s="81">
        <v>0</v>
      </c>
      <c r="W444" s="81">
        <v>0</v>
      </c>
      <c r="X444" s="81">
        <v>1</v>
      </c>
      <c r="Y444" s="81">
        <v>0</v>
      </c>
      <c r="Z444" s="81">
        <v>0</v>
      </c>
      <c r="AA444" s="81">
        <v>0</v>
      </c>
      <c r="AB444" s="81">
        <v>0</v>
      </c>
      <c r="AC444" s="81">
        <v>0</v>
      </c>
      <c r="AD444" s="81">
        <v>0</v>
      </c>
      <c r="AE444" s="81">
        <v>0</v>
      </c>
      <c r="AF444" s="81">
        <v>0</v>
      </c>
      <c r="AG444" s="81">
        <v>0</v>
      </c>
      <c r="AH444" s="81">
        <v>0</v>
      </c>
      <c r="AI444" s="81">
        <v>0</v>
      </c>
      <c r="AJ444" s="81">
        <v>0</v>
      </c>
      <c r="AK444" s="81">
        <v>0</v>
      </c>
      <c r="AL444" s="81">
        <v>0</v>
      </c>
      <c r="AM444" s="81">
        <v>0</v>
      </c>
      <c r="AN444" s="81">
        <v>0</v>
      </c>
      <c r="AO444" s="81">
        <v>0</v>
      </c>
      <c r="AP444" s="81">
        <v>0</v>
      </c>
      <c r="AQ444" s="81">
        <v>0</v>
      </c>
      <c r="AR444" s="81">
        <v>0</v>
      </c>
      <c r="AS444" s="81">
        <v>0</v>
      </c>
      <c r="AT444" s="81">
        <v>0</v>
      </c>
      <c r="AU444" s="81"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0</v>
      </c>
      <c r="BA444" s="81">
        <v>0</v>
      </c>
      <c r="BB444" s="81">
        <v>0</v>
      </c>
      <c r="BC444" s="81">
        <v>0</v>
      </c>
      <c r="BD444" s="81">
        <v>0</v>
      </c>
      <c r="BE444" s="81">
        <v>0</v>
      </c>
      <c r="BF444" s="81">
        <v>0</v>
      </c>
      <c r="BG444" s="81">
        <v>0</v>
      </c>
      <c r="BH444" s="81">
        <v>0</v>
      </c>
      <c r="BI444" s="81">
        <v>0</v>
      </c>
      <c r="BJ444" s="81">
        <v>0</v>
      </c>
      <c r="BK444" s="81">
        <v>0</v>
      </c>
      <c r="BL444" s="81">
        <v>0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0</v>
      </c>
      <c r="BY444" s="81">
        <v>0</v>
      </c>
      <c r="BZ444" s="81">
        <v>0</v>
      </c>
      <c r="CA444" s="81">
        <v>0</v>
      </c>
      <c r="CB444" s="81">
        <v>0</v>
      </c>
      <c r="CC444" s="81">
        <v>0</v>
      </c>
      <c r="CD444" s="81">
        <v>0</v>
      </c>
      <c r="CE444" s="81">
        <v>0</v>
      </c>
      <c r="CF444" s="81">
        <v>0</v>
      </c>
      <c r="CG444" s="81">
        <v>0</v>
      </c>
      <c r="CH444" s="81">
        <v>0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0</v>
      </c>
      <c r="CW444" s="81">
        <v>0</v>
      </c>
      <c r="CX444" s="81">
        <v>0</v>
      </c>
      <c r="CY444" s="81">
        <v>0</v>
      </c>
      <c r="CZ444" s="81">
        <v>0</v>
      </c>
      <c r="DA444" s="81">
        <v>0</v>
      </c>
      <c r="DB444" s="81">
        <v>0</v>
      </c>
      <c r="DC444" s="81">
        <v>0</v>
      </c>
      <c r="DD444" s="81">
        <v>0</v>
      </c>
      <c r="DE444" s="81">
        <v>0</v>
      </c>
      <c r="DF444" s="81">
        <v>0</v>
      </c>
      <c r="DG444" s="81">
        <v>0</v>
      </c>
      <c r="DH444" s="81">
        <v>0</v>
      </c>
      <c r="DI444" s="81">
        <v>0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0</v>
      </c>
      <c r="DP444" s="81">
        <v>0</v>
      </c>
      <c r="DQ444" s="81">
        <v>0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</row>
    <row r="445" spans="1:127" x14ac:dyDescent="0.25">
      <c r="A445" s="58" t="s">
        <v>1557</v>
      </c>
      <c r="B445" s="58" t="s">
        <v>1558</v>
      </c>
      <c r="C445" s="58" t="s">
        <v>1559</v>
      </c>
      <c r="D445" s="59">
        <v>11100</v>
      </c>
      <c r="E445" s="59" t="str">
        <f>VLOOKUP(C445,Data_PulledFromUniProt!$B$2:$E$782,4,FALSE)</f>
        <v>METPAQLLFLLLLWLPDTTGEIVLTQSPGTLSLSPGERATLSCRASQSVSSSYLAWYQQKPGQAPRLLIYGASSRATGIPDRFSGSGSGTDFTLTISRLEPEDFAVYYCQQYGSSP</v>
      </c>
      <c r="F445" s="58">
        <v>9.99</v>
      </c>
      <c r="G445" s="81">
        <v>0</v>
      </c>
      <c r="H445" s="81">
        <v>0</v>
      </c>
      <c r="I445" s="81">
        <v>0</v>
      </c>
      <c r="J445" s="81">
        <v>0</v>
      </c>
      <c r="K445" s="81">
        <v>0</v>
      </c>
      <c r="L445" s="81">
        <v>0</v>
      </c>
      <c r="M445" s="81">
        <v>0</v>
      </c>
      <c r="N445" s="81">
        <v>0</v>
      </c>
      <c r="O445" s="81">
        <v>0</v>
      </c>
      <c r="P445" s="81">
        <v>0</v>
      </c>
      <c r="Q445" s="81">
        <v>0</v>
      </c>
      <c r="R445" s="81">
        <v>0</v>
      </c>
      <c r="S445" s="81">
        <v>0</v>
      </c>
      <c r="T445" s="81">
        <v>0</v>
      </c>
      <c r="U445" s="81">
        <v>0</v>
      </c>
      <c r="V445" s="81">
        <v>0</v>
      </c>
      <c r="W445" s="81">
        <v>0</v>
      </c>
      <c r="X445" s="81">
        <v>0</v>
      </c>
      <c r="Y445" s="81">
        <v>0</v>
      </c>
      <c r="Z445" s="81">
        <v>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0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0</v>
      </c>
      <c r="AP445" s="81">
        <v>0</v>
      </c>
      <c r="AQ445" s="81">
        <v>0</v>
      </c>
      <c r="AR445" s="81">
        <v>0</v>
      </c>
      <c r="AS445" s="81">
        <v>0</v>
      </c>
      <c r="AT445" s="81">
        <v>0</v>
      </c>
      <c r="AU445" s="81"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v>0</v>
      </c>
      <c r="BF445" s="81">
        <v>0</v>
      </c>
      <c r="BG445" s="81">
        <v>0</v>
      </c>
      <c r="BH445" s="81">
        <v>1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0</v>
      </c>
      <c r="BY445" s="81">
        <v>0</v>
      </c>
      <c r="BZ445" s="81">
        <v>0</v>
      </c>
      <c r="CA445" s="81"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0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</row>
    <row r="446" spans="1:127" x14ac:dyDescent="0.25">
      <c r="A446" s="58" t="s">
        <v>1560</v>
      </c>
      <c r="B446" s="58" t="s">
        <v>1561</v>
      </c>
      <c r="C446" s="58" t="s">
        <v>1562</v>
      </c>
      <c r="D446" s="59">
        <v>11800</v>
      </c>
      <c r="E446" s="59" t="e">
        <f>VLOOKUP(C446,Data_PulledFromUniProt!$B$2:$E$782,4,FALSE)</f>
        <v>#N/A</v>
      </c>
      <c r="F446" s="58">
        <v>8.93</v>
      </c>
      <c r="G446" s="81">
        <v>0</v>
      </c>
      <c r="H446" s="81">
        <v>0</v>
      </c>
      <c r="I446" s="81">
        <v>0</v>
      </c>
      <c r="J446" s="81">
        <v>0</v>
      </c>
      <c r="K446" s="81">
        <v>0</v>
      </c>
      <c r="L446" s="81">
        <v>0</v>
      </c>
      <c r="M446" s="81">
        <v>0</v>
      </c>
      <c r="N446" s="81">
        <v>0</v>
      </c>
      <c r="O446" s="81">
        <v>0</v>
      </c>
      <c r="P446" s="81">
        <v>0</v>
      </c>
      <c r="Q446" s="81">
        <v>0</v>
      </c>
      <c r="R446" s="81">
        <v>0</v>
      </c>
      <c r="S446" s="81">
        <v>0</v>
      </c>
      <c r="T446" s="81">
        <v>0</v>
      </c>
      <c r="U446" s="81">
        <v>0</v>
      </c>
      <c r="V446" s="81">
        <v>0</v>
      </c>
      <c r="W446" s="81">
        <v>0</v>
      </c>
      <c r="X446" s="81">
        <v>0</v>
      </c>
      <c r="Y446" s="81">
        <v>0</v>
      </c>
      <c r="Z446" s="81">
        <v>0</v>
      </c>
      <c r="AA446" s="81">
        <v>0</v>
      </c>
      <c r="AB446" s="81">
        <v>0</v>
      </c>
      <c r="AC446" s="81">
        <v>0</v>
      </c>
      <c r="AD446" s="81">
        <v>0</v>
      </c>
      <c r="AE446" s="81">
        <v>0</v>
      </c>
      <c r="AF446" s="81">
        <v>0</v>
      </c>
      <c r="AG446" s="81">
        <v>0</v>
      </c>
      <c r="AH446" s="81">
        <v>0</v>
      </c>
      <c r="AI446" s="81">
        <v>0</v>
      </c>
      <c r="AJ446" s="81">
        <v>0</v>
      </c>
      <c r="AK446" s="81">
        <v>0</v>
      </c>
      <c r="AL446" s="81">
        <v>0</v>
      </c>
      <c r="AM446" s="81">
        <v>0</v>
      </c>
      <c r="AN446" s="81">
        <v>0</v>
      </c>
      <c r="AO446" s="81">
        <v>0</v>
      </c>
      <c r="AP446" s="81">
        <v>0</v>
      </c>
      <c r="AQ446" s="81">
        <v>0</v>
      </c>
      <c r="AR446" s="81">
        <v>0</v>
      </c>
      <c r="AS446" s="81">
        <v>0</v>
      </c>
      <c r="AT446" s="81">
        <v>0</v>
      </c>
      <c r="AU446" s="81">
        <v>0</v>
      </c>
      <c r="AV446" s="81">
        <v>0</v>
      </c>
      <c r="AW446" s="81">
        <v>0</v>
      </c>
      <c r="AX446" s="81">
        <v>0</v>
      </c>
      <c r="AY446" s="81">
        <v>0</v>
      </c>
      <c r="AZ446" s="81">
        <v>0</v>
      </c>
      <c r="BA446" s="81">
        <v>0</v>
      </c>
      <c r="BB446" s="81">
        <v>0</v>
      </c>
      <c r="BC446" s="81">
        <v>0</v>
      </c>
      <c r="BD446" s="81">
        <v>0</v>
      </c>
      <c r="BE446" s="81">
        <v>0</v>
      </c>
      <c r="BF446" s="81">
        <v>0</v>
      </c>
      <c r="BG446" s="81">
        <v>0</v>
      </c>
      <c r="BH446" s="81">
        <v>1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0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0</v>
      </c>
      <c r="BY446" s="81">
        <v>0</v>
      </c>
      <c r="BZ446" s="81">
        <v>0</v>
      </c>
      <c r="CA446" s="81"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0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</row>
    <row r="447" spans="1:127" x14ac:dyDescent="0.25">
      <c r="A447" s="58" t="s">
        <v>1563</v>
      </c>
      <c r="B447" s="58" t="s">
        <v>1564</v>
      </c>
      <c r="C447" s="58" t="s">
        <v>1565</v>
      </c>
      <c r="D447" s="59">
        <v>155000</v>
      </c>
      <c r="E447" s="59" t="str">
        <f>VLOOKUP(C447,Data_PulledFromUniProt!$B$2:$E$782,4,FALSE)</f>
        <v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v>
      </c>
      <c r="F447" s="58">
        <v>9.01</v>
      </c>
      <c r="G447" s="81">
        <v>0</v>
      </c>
      <c r="H447" s="81">
        <v>0</v>
      </c>
      <c r="I447" s="81">
        <v>0</v>
      </c>
      <c r="J447" s="81">
        <v>0</v>
      </c>
      <c r="K447" s="81">
        <v>0</v>
      </c>
      <c r="L447" s="81">
        <v>0</v>
      </c>
      <c r="M447" s="81">
        <v>0</v>
      </c>
      <c r="N447" s="81">
        <v>0</v>
      </c>
      <c r="O447" s="81">
        <v>0</v>
      </c>
      <c r="P447" s="81">
        <v>0</v>
      </c>
      <c r="Q447" s="81">
        <v>0</v>
      </c>
      <c r="R447" s="81">
        <v>0</v>
      </c>
      <c r="S447" s="81">
        <v>0</v>
      </c>
      <c r="T447" s="81">
        <v>0</v>
      </c>
      <c r="U447" s="81">
        <v>0</v>
      </c>
      <c r="V447" s="81">
        <v>0</v>
      </c>
      <c r="W447" s="81">
        <v>0</v>
      </c>
      <c r="X447" s="81">
        <v>0</v>
      </c>
      <c r="Y447" s="81">
        <v>0</v>
      </c>
      <c r="Z447" s="81">
        <v>0</v>
      </c>
      <c r="AA447" s="81">
        <v>0</v>
      </c>
      <c r="AB447" s="81">
        <v>0</v>
      </c>
      <c r="AC447" s="81">
        <v>0</v>
      </c>
      <c r="AD447" s="81">
        <v>0</v>
      </c>
      <c r="AE447" s="81">
        <v>0</v>
      </c>
      <c r="AF447" s="81">
        <v>0</v>
      </c>
      <c r="AG447" s="81">
        <v>0</v>
      </c>
      <c r="AH447" s="81">
        <v>0</v>
      </c>
      <c r="AI447" s="81">
        <v>0</v>
      </c>
      <c r="AJ447" s="81">
        <v>0</v>
      </c>
      <c r="AK447" s="81">
        <v>0</v>
      </c>
      <c r="AL447" s="81">
        <v>0</v>
      </c>
      <c r="AM447" s="81">
        <v>0</v>
      </c>
      <c r="AN447" s="81">
        <v>0</v>
      </c>
      <c r="AO447" s="81">
        <v>0</v>
      </c>
      <c r="AP447" s="81">
        <v>0</v>
      </c>
      <c r="AQ447" s="81">
        <v>0</v>
      </c>
      <c r="AR447" s="81">
        <v>0</v>
      </c>
      <c r="AS447" s="81">
        <v>0</v>
      </c>
      <c r="AT447" s="81">
        <v>0</v>
      </c>
      <c r="AU447" s="81"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0</v>
      </c>
      <c r="BA447" s="81">
        <v>0</v>
      </c>
      <c r="BB447" s="81">
        <v>0</v>
      </c>
      <c r="BC447" s="81">
        <v>0</v>
      </c>
      <c r="BD447" s="81">
        <v>0</v>
      </c>
      <c r="BE447" s="81">
        <v>0</v>
      </c>
      <c r="BF447" s="81">
        <v>0</v>
      </c>
      <c r="BG447" s="81">
        <v>0</v>
      </c>
      <c r="BH447" s="81">
        <v>1</v>
      </c>
      <c r="BI447" s="81">
        <v>0</v>
      </c>
      <c r="BJ447" s="81">
        <v>0</v>
      </c>
      <c r="BK447" s="81">
        <v>0</v>
      </c>
      <c r="BL447" s="81">
        <v>0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0</v>
      </c>
      <c r="BT447" s="81">
        <v>0</v>
      </c>
      <c r="BU447" s="81">
        <v>0</v>
      </c>
      <c r="BV447" s="81">
        <v>0</v>
      </c>
      <c r="BW447" s="81">
        <v>0</v>
      </c>
      <c r="BX447" s="81">
        <v>0</v>
      </c>
      <c r="BY447" s="81">
        <v>0</v>
      </c>
      <c r="BZ447" s="81">
        <v>0</v>
      </c>
      <c r="CA447" s="81"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0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</row>
    <row r="448" spans="1:127" x14ac:dyDescent="0.25">
      <c r="A448" s="58" t="s">
        <v>1566</v>
      </c>
      <c r="B448" s="58" t="s">
        <v>1567</v>
      </c>
      <c r="C448" s="58" t="s">
        <v>1568</v>
      </c>
      <c r="D448" s="59">
        <v>11400</v>
      </c>
      <c r="E448" s="59" t="str">
        <f>VLOOKUP(C448,Data_PulledFromUniProt!$B$2:$E$782,4,FALSE)</f>
        <v>MSGRGKGGKGLGKGGAKRHRKVLRDNIQGITKPAIRRLARRGGVKRISGLIYEETRGVLKVFLENVIRDAVTYTEHAKRKTVTAMDVVYALKRQGRTLYGFGG</v>
      </c>
      <c r="F448" s="58">
        <v>11.44</v>
      </c>
      <c r="G448" s="81">
        <v>0</v>
      </c>
      <c r="H448" s="81">
        <v>0</v>
      </c>
      <c r="I448" s="81">
        <v>0</v>
      </c>
      <c r="J448" s="81">
        <v>0</v>
      </c>
      <c r="K448" s="81">
        <v>0</v>
      </c>
      <c r="L448" s="81">
        <v>0</v>
      </c>
      <c r="M448" s="81">
        <v>0</v>
      </c>
      <c r="N448" s="81">
        <v>0</v>
      </c>
      <c r="O448" s="81">
        <v>0</v>
      </c>
      <c r="P448" s="81">
        <v>0</v>
      </c>
      <c r="Q448" s="81">
        <v>0</v>
      </c>
      <c r="R448" s="81">
        <v>0</v>
      </c>
      <c r="S448" s="81">
        <v>0</v>
      </c>
      <c r="T448" s="81">
        <v>0</v>
      </c>
      <c r="U448" s="81">
        <v>0</v>
      </c>
      <c r="V448" s="81">
        <v>0</v>
      </c>
      <c r="W448" s="81">
        <v>0</v>
      </c>
      <c r="X448" s="81">
        <v>0</v>
      </c>
      <c r="Y448" s="81">
        <v>0</v>
      </c>
      <c r="Z448" s="81">
        <v>0</v>
      </c>
      <c r="AA448" s="81">
        <v>0</v>
      </c>
      <c r="AB448" s="81">
        <v>0</v>
      </c>
      <c r="AC448" s="81">
        <v>0</v>
      </c>
      <c r="AD448" s="81">
        <v>0</v>
      </c>
      <c r="AE448" s="81">
        <v>0</v>
      </c>
      <c r="AF448" s="81">
        <v>0</v>
      </c>
      <c r="AG448" s="81">
        <v>0</v>
      </c>
      <c r="AH448" s="81">
        <v>0</v>
      </c>
      <c r="AI448" s="81">
        <v>0</v>
      </c>
      <c r="AJ448" s="81">
        <v>0</v>
      </c>
      <c r="AK448" s="81">
        <v>0</v>
      </c>
      <c r="AL448" s="81">
        <v>0</v>
      </c>
      <c r="AM448" s="81">
        <v>0</v>
      </c>
      <c r="AN448" s="81">
        <v>0</v>
      </c>
      <c r="AO448" s="81">
        <v>0</v>
      </c>
      <c r="AP448" s="81">
        <v>0</v>
      </c>
      <c r="AQ448" s="81">
        <v>0</v>
      </c>
      <c r="AR448" s="81">
        <v>0</v>
      </c>
      <c r="AS448" s="81">
        <v>0</v>
      </c>
      <c r="AT448" s="81">
        <v>0</v>
      </c>
      <c r="AU448" s="81">
        <v>4</v>
      </c>
      <c r="AV448" s="81">
        <v>0</v>
      </c>
      <c r="AW448" s="81">
        <v>0</v>
      </c>
      <c r="AX448" s="81">
        <v>0</v>
      </c>
      <c r="AY448" s="81">
        <v>0</v>
      </c>
      <c r="AZ448" s="81">
        <v>0</v>
      </c>
      <c r="BA448" s="81">
        <v>0</v>
      </c>
      <c r="BB448" s="81">
        <v>0</v>
      </c>
      <c r="BC448" s="81">
        <v>0</v>
      </c>
      <c r="BD448" s="81">
        <v>0</v>
      </c>
      <c r="BE448" s="81">
        <v>0</v>
      </c>
      <c r="BF448" s="81">
        <v>0</v>
      </c>
      <c r="BG448" s="81">
        <v>0</v>
      </c>
      <c r="BH448" s="81">
        <v>0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0</v>
      </c>
      <c r="BY448" s="81">
        <v>0</v>
      </c>
      <c r="BZ448" s="81">
        <v>0</v>
      </c>
      <c r="CA448" s="81">
        <v>0</v>
      </c>
      <c r="CB448" s="81">
        <v>0</v>
      </c>
      <c r="CC448" s="81">
        <v>0</v>
      </c>
      <c r="CD448" s="81">
        <v>0</v>
      </c>
      <c r="CE448" s="81">
        <v>0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0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0</v>
      </c>
      <c r="DU448" s="81">
        <v>0</v>
      </c>
      <c r="DV448" s="81">
        <v>0</v>
      </c>
      <c r="DW448" s="81">
        <v>0</v>
      </c>
    </row>
    <row r="449" spans="1:127" x14ac:dyDescent="0.25">
      <c r="A449" s="58" t="s">
        <v>1569</v>
      </c>
      <c r="B449" s="58" t="s">
        <v>1570</v>
      </c>
      <c r="C449" s="58" t="s">
        <v>1571</v>
      </c>
      <c r="D449" s="59">
        <v>11700</v>
      </c>
      <c r="E449" s="59" t="str">
        <f>VLOOKUP(C449,Data_PulledFromUniProt!$B$2:$E$782,4,FALSE)</f>
        <v>MARPLEQAVAAIVCTFQEYAGRCGDKYKLCQAELKELLQKELATWTPTEFRECDYNKFMSVLDTNKDCEVDFVEYVRSLACLCLYCHEYFKDCPSEPPCSQ</v>
      </c>
      <c r="F449" s="58">
        <v>4.74</v>
      </c>
      <c r="G449" s="81">
        <v>0</v>
      </c>
      <c r="H449" s="81">
        <v>0</v>
      </c>
      <c r="I449" s="81">
        <v>0</v>
      </c>
      <c r="J449" s="81">
        <v>0</v>
      </c>
      <c r="K449" s="81">
        <v>0</v>
      </c>
      <c r="L449" s="81">
        <v>0</v>
      </c>
      <c r="M449" s="81">
        <v>0</v>
      </c>
      <c r="N449" s="81">
        <v>0</v>
      </c>
      <c r="O449" s="81">
        <v>0</v>
      </c>
      <c r="P449" s="81">
        <v>0</v>
      </c>
      <c r="Q449" s="81">
        <v>0</v>
      </c>
      <c r="R449" s="81">
        <v>0</v>
      </c>
      <c r="S449" s="81">
        <v>0</v>
      </c>
      <c r="T449" s="81">
        <v>0</v>
      </c>
      <c r="U449" s="81">
        <v>0</v>
      </c>
      <c r="V449" s="81">
        <v>0</v>
      </c>
      <c r="W449" s="81">
        <v>0</v>
      </c>
      <c r="X449" s="81">
        <v>0</v>
      </c>
      <c r="Y449" s="81">
        <v>0</v>
      </c>
      <c r="Z449" s="81">
        <v>0</v>
      </c>
      <c r="AA449" s="81">
        <v>0</v>
      </c>
      <c r="AB449" s="81">
        <v>0</v>
      </c>
      <c r="AC449" s="81">
        <v>0</v>
      </c>
      <c r="AD449" s="81">
        <v>0</v>
      </c>
      <c r="AE449" s="81">
        <v>0</v>
      </c>
      <c r="AF449" s="81">
        <v>0</v>
      </c>
      <c r="AG449" s="81">
        <v>0</v>
      </c>
      <c r="AH449" s="81">
        <v>0</v>
      </c>
      <c r="AI449" s="81">
        <v>0</v>
      </c>
      <c r="AJ449" s="81">
        <v>0</v>
      </c>
      <c r="AK449" s="81">
        <v>0</v>
      </c>
      <c r="AL449" s="81">
        <v>0</v>
      </c>
      <c r="AM449" s="81">
        <v>0</v>
      </c>
      <c r="AN449" s="81">
        <v>0</v>
      </c>
      <c r="AO449" s="81">
        <v>0</v>
      </c>
      <c r="AP449" s="81">
        <v>0</v>
      </c>
      <c r="AQ449" s="81">
        <v>0</v>
      </c>
      <c r="AR449" s="81">
        <v>0</v>
      </c>
      <c r="AS449" s="81">
        <v>0</v>
      </c>
      <c r="AT449" s="81">
        <v>0</v>
      </c>
      <c r="AU449" s="81">
        <v>1</v>
      </c>
      <c r="AV449" s="81">
        <v>0</v>
      </c>
      <c r="AW449" s="81">
        <v>0</v>
      </c>
      <c r="AX449" s="81">
        <v>0</v>
      </c>
      <c r="AY449" s="81">
        <v>0</v>
      </c>
      <c r="AZ449" s="81">
        <v>0</v>
      </c>
      <c r="BA449" s="81">
        <v>0</v>
      </c>
      <c r="BB449" s="81">
        <v>0</v>
      </c>
      <c r="BC449" s="81">
        <v>0</v>
      </c>
      <c r="BD449" s="81">
        <v>0</v>
      </c>
      <c r="BE449" s="81">
        <v>0</v>
      </c>
      <c r="BF449" s="81">
        <v>0</v>
      </c>
      <c r="BG449" s="81">
        <v>0</v>
      </c>
      <c r="BH449" s="81">
        <v>0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0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0</v>
      </c>
      <c r="BY449" s="81">
        <v>0</v>
      </c>
      <c r="BZ449" s="81">
        <v>0</v>
      </c>
      <c r="CA449" s="81">
        <v>0</v>
      </c>
      <c r="CB449" s="81">
        <v>0</v>
      </c>
      <c r="CC449" s="81">
        <v>0</v>
      </c>
      <c r="CD449" s="81">
        <v>0</v>
      </c>
      <c r="CE449" s="81">
        <v>0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0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</row>
    <row r="450" spans="1:127" x14ac:dyDescent="0.25">
      <c r="A450" s="58" t="s">
        <v>1572</v>
      </c>
      <c r="B450" s="58" t="s">
        <v>1573</v>
      </c>
      <c r="C450" s="58" t="s">
        <v>1574</v>
      </c>
      <c r="D450" s="59">
        <v>16900</v>
      </c>
      <c r="E450" s="59" t="str">
        <f>VLOOKUP(C450,Data_PulledFromUniProt!$B$2:$E$782,4,FALSE)</f>
        <v>MADQLTEEQVTEFKEAFSLFDKDGDGCITTRELGTVMRSLGQNPTEAELRDMMSEIDRDGNGTVDFPEFLGMMARKMKDTDNEEEIREAFRVFDKDGNGFVSAAELRHVMTRLGEKLSDEEVDEMIRAADTDGDGQVNYEEFVRVLVSK</v>
      </c>
      <c r="F450" s="58">
        <v>4.3</v>
      </c>
      <c r="G450" s="81">
        <v>0</v>
      </c>
      <c r="H450" s="81">
        <v>0</v>
      </c>
      <c r="I450" s="81">
        <v>0</v>
      </c>
      <c r="J450" s="81">
        <v>0</v>
      </c>
      <c r="K450" s="81">
        <v>0</v>
      </c>
      <c r="L450" s="81">
        <v>0</v>
      </c>
      <c r="M450" s="81">
        <v>0</v>
      </c>
      <c r="N450" s="81">
        <v>0</v>
      </c>
      <c r="O450" s="81">
        <v>0</v>
      </c>
      <c r="P450" s="81">
        <v>0</v>
      </c>
      <c r="Q450" s="81">
        <v>0</v>
      </c>
      <c r="R450" s="81">
        <v>0</v>
      </c>
      <c r="S450" s="81">
        <v>0</v>
      </c>
      <c r="T450" s="81">
        <v>0</v>
      </c>
      <c r="U450" s="81">
        <v>0</v>
      </c>
      <c r="V450" s="81">
        <v>0</v>
      </c>
      <c r="W450" s="81">
        <v>0</v>
      </c>
      <c r="X450" s="81">
        <v>0</v>
      </c>
      <c r="Y450" s="81">
        <v>0</v>
      </c>
      <c r="Z450" s="81">
        <v>0</v>
      </c>
      <c r="AA450" s="81">
        <v>0</v>
      </c>
      <c r="AB450" s="81">
        <v>0</v>
      </c>
      <c r="AC450" s="81">
        <v>0</v>
      </c>
      <c r="AD450" s="81">
        <v>0</v>
      </c>
      <c r="AE450" s="81">
        <v>0</v>
      </c>
      <c r="AF450" s="81">
        <v>0</v>
      </c>
      <c r="AG450" s="81">
        <v>0</v>
      </c>
      <c r="AH450" s="81">
        <v>0</v>
      </c>
      <c r="AI450" s="81">
        <v>0</v>
      </c>
      <c r="AJ450" s="81">
        <v>0</v>
      </c>
      <c r="AK450" s="81">
        <v>0</v>
      </c>
      <c r="AL450" s="81">
        <v>0</v>
      </c>
      <c r="AM450" s="81">
        <v>0</v>
      </c>
      <c r="AN450" s="81">
        <v>0</v>
      </c>
      <c r="AO450" s="81">
        <v>0</v>
      </c>
      <c r="AP450" s="81">
        <v>0</v>
      </c>
      <c r="AQ450" s="81">
        <v>0</v>
      </c>
      <c r="AR450" s="81">
        <v>0</v>
      </c>
      <c r="AS450" s="81">
        <v>0</v>
      </c>
      <c r="AT450" s="81">
        <v>0</v>
      </c>
      <c r="AU450" s="81">
        <v>1</v>
      </c>
      <c r="AV450" s="81">
        <v>0</v>
      </c>
      <c r="AW450" s="81">
        <v>0</v>
      </c>
      <c r="AX450" s="81">
        <v>0</v>
      </c>
      <c r="AY450" s="81">
        <v>0</v>
      </c>
      <c r="AZ450" s="81">
        <v>0</v>
      </c>
      <c r="BA450" s="81">
        <v>0</v>
      </c>
      <c r="BB450" s="81">
        <v>0</v>
      </c>
      <c r="BC450" s="81">
        <v>0</v>
      </c>
      <c r="BD450" s="81">
        <v>0</v>
      </c>
      <c r="BE450" s="81">
        <v>0</v>
      </c>
      <c r="BF450" s="81">
        <v>0</v>
      </c>
      <c r="BG450" s="81">
        <v>0</v>
      </c>
      <c r="BH450" s="81">
        <v>0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0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0</v>
      </c>
      <c r="BY450" s="81">
        <v>0</v>
      </c>
      <c r="BZ450" s="81">
        <v>0</v>
      </c>
      <c r="CA450" s="81"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0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</row>
    <row r="451" spans="1:127" x14ac:dyDescent="0.25">
      <c r="A451" s="58" t="s">
        <v>1575</v>
      </c>
      <c r="B451" s="58" t="s">
        <v>1576</v>
      </c>
      <c r="C451" s="58" t="s">
        <v>1577</v>
      </c>
      <c r="D451" s="59">
        <v>64400</v>
      </c>
      <c r="E451" s="59" t="str">
        <f>VLOOKUP(C451,Data_PulledFromUniProt!$B$2:$E$782,4,FALSE)</f>
        <v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v>
      </c>
      <c r="F451" s="58">
        <v>6.39</v>
      </c>
      <c r="G451" s="81">
        <v>0</v>
      </c>
      <c r="H451" s="81">
        <v>0</v>
      </c>
      <c r="I451" s="81">
        <v>0</v>
      </c>
      <c r="J451" s="81">
        <v>0</v>
      </c>
      <c r="K451" s="81">
        <v>0</v>
      </c>
      <c r="L451" s="81">
        <v>0</v>
      </c>
      <c r="M451" s="81">
        <v>0</v>
      </c>
      <c r="N451" s="81">
        <v>0</v>
      </c>
      <c r="O451" s="81">
        <v>0</v>
      </c>
      <c r="P451" s="81">
        <v>0</v>
      </c>
      <c r="Q451" s="81">
        <v>0</v>
      </c>
      <c r="R451" s="81">
        <v>0</v>
      </c>
      <c r="S451" s="81">
        <v>0</v>
      </c>
      <c r="T451" s="81">
        <v>0</v>
      </c>
      <c r="U451" s="81">
        <v>0</v>
      </c>
      <c r="V451" s="81">
        <v>0</v>
      </c>
      <c r="W451" s="81">
        <v>0</v>
      </c>
      <c r="X451" s="81">
        <v>0</v>
      </c>
      <c r="Y451" s="81">
        <v>0</v>
      </c>
      <c r="Z451" s="81">
        <v>0</v>
      </c>
      <c r="AA451" s="81">
        <v>0</v>
      </c>
      <c r="AB451" s="81">
        <v>0</v>
      </c>
      <c r="AC451" s="81">
        <v>0</v>
      </c>
      <c r="AD451" s="81">
        <v>0</v>
      </c>
      <c r="AE451" s="81">
        <v>0</v>
      </c>
      <c r="AF451" s="81">
        <v>0</v>
      </c>
      <c r="AG451" s="81">
        <v>0</v>
      </c>
      <c r="AH451" s="81">
        <v>0</v>
      </c>
      <c r="AI451" s="81">
        <v>0</v>
      </c>
      <c r="AJ451" s="81">
        <v>0</v>
      </c>
      <c r="AK451" s="81">
        <v>0</v>
      </c>
      <c r="AL451" s="81">
        <v>0</v>
      </c>
      <c r="AM451" s="81">
        <v>0</v>
      </c>
      <c r="AN451" s="81">
        <v>0</v>
      </c>
      <c r="AO451" s="81">
        <v>0</v>
      </c>
      <c r="AP451" s="81">
        <v>0</v>
      </c>
      <c r="AQ451" s="81">
        <v>0</v>
      </c>
      <c r="AR451" s="81">
        <v>0</v>
      </c>
      <c r="AS451" s="81">
        <v>0</v>
      </c>
      <c r="AT451" s="81">
        <v>0</v>
      </c>
      <c r="AU451" s="81">
        <v>1</v>
      </c>
      <c r="AV451" s="81">
        <v>0</v>
      </c>
      <c r="AW451" s="81">
        <v>0</v>
      </c>
      <c r="AX451" s="81">
        <v>0</v>
      </c>
      <c r="AY451" s="81">
        <v>0</v>
      </c>
      <c r="AZ451" s="81">
        <v>0</v>
      </c>
      <c r="BA451" s="81">
        <v>0</v>
      </c>
      <c r="BB451" s="81">
        <v>0</v>
      </c>
      <c r="BC451" s="81">
        <v>0</v>
      </c>
      <c r="BD451" s="81">
        <v>0</v>
      </c>
      <c r="BE451" s="81">
        <v>0</v>
      </c>
      <c r="BF451" s="81">
        <v>0</v>
      </c>
      <c r="BG451" s="81">
        <v>0</v>
      </c>
      <c r="BH451" s="81">
        <v>0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0</v>
      </c>
      <c r="BY451" s="81">
        <v>0</v>
      </c>
      <c r="BZ451" s="81">
        <v>0</v>
      </c>
      <c r="CA451" s="81"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0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</row>
    <row r="452" spans="1:127" x14ac:dyDescent="0.25">
      <c r="A452" s="58" t="s">
        <v>1578</v>
      </c>
      <c r="B452" s="58" t="s">
        <v>1579</v>
      </c>
      <c r="C452" s="58" t="s">
        <v>1580</v>
      </c>
      <c r="D452" s="59">
        <v>94100</v>
      </c>
      <c r="E452" s="59" t="str">
        <f>VLOOKUP(C452,Data_PulledFromUniProt!$B$2:$E$782,4,FALSE)</f>
        <v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v>
      </c>
      <c r="F452" s="58">
        <v>9.81</v>
      </c>
      <c r="G452" s="81">
        <v>0</v>
      </c>
      <c r="H452" s="81">
        <v>0</v>
      </c>
      <c r="I452" s="81">
        <v>0</v>
      </c>
      <c r="J452" s="81">
        <v>0</v>
      </c>
      <c r="K452" s="81">
        <v>0</v>
      </c>
      <c r="L452" s="81">
        <v>0</v>
      </c>
      <c r="M452" s="81">
        <v>0</v>
      </c>
      <c r="N452" s="81">
        <v>0</v>
      </c>
      <c r="O452" s="81">
        <v>0</v>
      </c>
      <c r="P452" s="81">
        <v>0</v>
      </c>
      <c r="Q452" s="81">
        <v>0</v>
      </c>
      <c r="R452" s="81">
        <v>0</v>
      </c>
      <c r="S452" s="81">
        <v>0</v>
      </c>
      <c r="T452" s="81">
        <v>0</v>
      </c>
      <c r="U452" s="81">
        <v>0</v>
      </c>
      <c r="V452" s="81">
        <v>0</v>
      </c>
      <c r="W452" s="81">
        <v>0</v>
      </c>
      <c r="X452" s="81">
        <v>0</v>
      </c>
      <c r="Y452" s="81">
        <v>0</v>
      </c>
      <c r="Z452" s="81">
        <v>0</v>
      </c>
      <c r="AA452" s="81">
        <v>0</v>
      </c>
      <c r="AB452" s="81">
        <v>0</v>
      </c>
      <c r="AC452" s="81">
        <v>0</v>
      </c>
      <c r="AD452" s="81">
        <v>0</v>
      </c>
      <c r="AE452" s="81">
        <v>0</v>
      </c>
      <c r="AF452" s="81">
        <v>0</v>
      </c>
      <c r="AG452" s="81">
        <v>0</v>
      </c>
      <c r="AH452" s="81">
        <v>0</v>
      </c>
      <c r="AI452" s="81">
        <v>0</v>
      </c>
      <c r="AJ452" s="81">
        <v>0</v>
      </c>
      <c r="AK452" s="81">
        <v>0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0</v>
      </c>
      <c r="AU452" s="81">
        <v>1</v>
      </c>
      <c r="AV452" s="81">
        <v>0</v>
      </c>
      <c r="AW452" s="81">
        <v>0</v>
      </c>
      <c r="AX452" s="81">
        <v>0</v>
      </c>
      <c r="AY452" s="81">
        <v>0</v>
      </c>
      <c r="AZ452" s="81">
        <v>0</v>
      </c>
      <c r="BA452" s="81">
        <v>0</v>
      </c>
      <c r="BB452" s="81">
        <v>0</v>
      </c>
      <c r="BC452" s="81">
        <v>0</v>
      </c>
      <c r="BD452" s="81">
        <v>0</v>
      </c>
      <c r="BE452" s="81">
        <v>0</v>
      </c>
      <c r="BF452" s="81">
        <v>0</v>
      </c>
      <c r="BG452" s="81">
        <v>0</v>
      </c>
      <c r="BH452" s="81">
        <v>0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v>0</v>
      </c>
      <c r="BZ452" s="81">
        <v>0</v>
      </c>
      <c r="CA452" s="81"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0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</row>
    <row r="453" spans="1:127" x14ac:dyDescent="0.25">
      <c r="A453" s="58" t="s">
        <v>1581</v>
      </c>
      <c r="B453" s="58" t="s">
        <v>1582</v>
      </c>
      <c r="C453" s="58" t="s">
        <v>1583</v>
      </c>
      <c r="D453" s="59">
        <v>144000</v>
      </c>
      <c r="E453" s="59" t="str">
        <f>VLOOKUP(C453,Data_PulledFromUniProt!$B$2:$E$782,4,FALSE)</f>
        <v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v>
      </c>
      <c r="F453" s="58">
        <v>5.19</v>
      </c>
      <c r="G453" s="81">
        <v>0</v>
      </c>
      <c r="H453" s="81">
        <v>0</v>
      </c>
      <c r="I453" s="81">
        <v>0</v>
      </c>
      <c r="J453" s="81">
        <v>0</v>
      </c>
      <c r="K453" s="81">
        <v>0</v>
      </c>
      <c r="L453" s="81">
        <v>0</v>
      </c>
      <c r="M453" s="81">
        <v>0</v>
      </c>
      <c r="N453" s="81">
        <v>0</v>
      </c>
      <c r="O453" s="81">
        <v>0</v>
      </c>
      <c r="P453" s="81">
        <v>0</v>
      </c>
      <c r="Q453" s="81">
        <v>0</v>
      </c>
      <c r="R453" s="81">
        <v>0</v>
      </c>
      <c r="S453" s="81">
        <v>0</v>
      </c>
      <c r="T453" s="81">
        <v>0</v>
      </c>
      <c r="U453" s="81">
        <v>0</v>
      </c>
      <c r="V453" s="81">
        <v>0</v>
      </c>
      <c r="W453" s="81">
        <v>0</v>
      </c>
      <c r="X453" s="81">
        <v>0</v>
      </c>
      <c r="Y453" s="81">
        <v>0</v>
      </c>
      <c r="Z453" s="81">
        <v>0</v>
      </c>
      <c r="AA453" s="81">
        <v>0</v>
      </c>
      <c r="AB453" s="81">
        <v>0</v>
      </c>
      <c r="AC453" s="81">
        <v>0</v>
      </c>
      <c r="AD453" s="81">
        <v>0</v>
      </c>
      <c r="AE453" s="81">
        <v>0</v>
      </c>
      <c r="AF453" s="81">
        <v>0</v>
      </c>
      <c r="AG453" s="81">
        <v>0</v>
      </c>
      <c r="AH453" s="81">
        <v>0</v>
      </c>
      <c r="AI453" s="81">
        <v>0</v>
      </c>
      <c r="AJ453" s="81">
        <v>0</v>
      </c>
      <c r="AK453" s="81">
        <v>0</v>
      </c>
      <c r="AL453" s="81">
        <v>0</v>
      </c>
      <c r="AM453" s="81">
        <v>0</v>
      </c>
      <c r="AN453" s="81">
        <v>0</v>
      </c>
      <c r="AO453" s="81">
        <v>0</v>
      </c>
      <c r="AP453" s="81">
        <v>0</v>
      </c>
      <c r="AQ453" s="81">
        <v>0</v>
      </c>
      <c r="AR453" s="81">
        <v>0</v>
      </c>
      <c r="AS453" s="81">
        <v>0</v>
      </c>
      <c r="AT453" s="81">
        <v>0</v>
      </c>
      <c r="AU453" s="81"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1</v>
      </c>
      <c r="BA453" s="81">
        <v>0</v>
      </c>
      <c r="BB453" s="81">
        <v>0</v>
      </c>
      <c r="BC453" s="81">
        <v>0</v>
      </c>
      <c r="BD453" s="81">
        <v>0</v>
      </c>
      <c r="BE453" s="81">
        <v>0</v>
      </c>
      <c r="BF453" s="81">
        <v>0</v>
      </c>
      <c r="BG453" s="81">
        <v>0</v>
      </c>
      <c r="BH453" s="81">
        <v>0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0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v>0</v>
      </c>
      <c r="BZ453" s="81">
        <v>0</v>
      </c>
      <c r="CA453" s="81"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0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</row>
    <row r="454" spans="1:127" x14ac:dyDescent="0.25">
      <c r="A454" s="58" t="s">
        <v>1584</v>
      </c>
      <c r="B454" s="58" t="s">
        <v>1585</v>
      </c>
      <c r="C454" s="58" t="s">
        <v>1586</v>
      </c>
      <c r="D454" s="59">
        <v>20800</v>
      </c>
      <c r="E454" s="59" t="str">
        <f>VLOOKUP(C454,Data_PulledFromUniProt!$B$2:$E$782,4,FALSE)</f>
        <v>MREYKLVVLGSGGVGKSALTVQFVQGIFVEKYDPTIEDSYRKQVEVDAQQCMLEILDTAGTEQFTAMRDLYMKNGQGFALVYSITAQSTFNDLQDLREQILRVKDTDDVPMILVGNKCDLEDERVVGKEQGQNLARQWNNCAFLESSAKSKINVNEIFYDLVRQINRKTPVPGKARKKSSCQLL</v>
      </c>
      <c r="F454" s="58">
        <v>5.66</v>
      </c>
      <c r="G454" s="81">
        <v>0</v>
      </c>
      <c r="H454" s="81">
        <v>0</v>
      </c>
      <c r="I454" s="81">
        <v>0</v>
      </c>
      <c r="J454" s="81">
        <v>0</v>
      </c>
      <c r="K454" s="81">
        <v>0</v>
      </c>
      <c r="L454" s="81">
        <v>0</v>
      </c>
      <c r="M454" s="81">
        <v>0</v>
      </c>
      <c r="N454" s="81">
        <v>0</v>
      </c>
      <c r="O454" s="81">
        <v>0</v>
      </c>
      <c r="P454" s="81">
        <v>0</v>
      </c>
      <c r="Q454" s="81">
        <v>0</v>
      </c>
      <c r="R454" s="81">
        <v>0</v>
      </c>
      <c r="S454" s="81">
        <v>0</v>
      </c>
      <c r="T454" s="81">
        <v>0</v>
      </c>
      <c r="U454" s="81">
        <v>0</v>
      </c>
      <c r="V454" s="81">
        <v>0</v>
      </c>
      <c r="W454" s="81">
        <v>0</v>
      </c>
      <c r="X454" s="81">
        <v>0</v>
      </c>
      <c r="Y454" s="81">
        <v>0</v>
      </c>
      <c r="Z454" s="81">
        <v>0</v>
      </c>
      <c r="AA454" s="81">
        <v>0</v>
      </c>
      <c r="AB454" s="81">
        <v>0</v>
      </c>
      <c r="AC454" s="81">
        <v>0</v>
      </c>
      <c r="AD454" s="81">
        <v>0</v>
      </c>
      <c r="AE454" s="81">
        <v>0</v>
      </c>
      <c r="AF454" s="81">
        <v>0</v>
      </c>
      <c r="AG454" s="81">
        <v>0</v>
      </c>
      <c r="AH454" s="81">
        <v>0</v>
      </c>
      <c r="AI454" s="81">
        <v>0</v>
      </c>
      <c r="AJ454" s="81">
        <v>0</v>
      </c>
      <c r="AK454" s="81">
        <v>0</v>
      </c>
      <c r="AL454" s="81">
        <v>0</v>
      </c>
      <c r="AM454" s="81">
        <v>0</v>
      </c>
      <c r="AN454" s="81">
        <v>0</v>
      </c>
      <c r="AO454" s="81">
        <v>0</v>
      </c>
      <c r="AP454" s="81">
        <v>0</v>
      </c>
      <c r="AQ454" s="81">
        <v>0</v>
      </c>
      <c r="AR454" s="81">
        <v>0</v>
      </c>
      <c r="AS454" s="81">
        <v>0</v>
      </c>
      <c r="AT454" s="81">
        <v>2</v>
      </c>
      <c r="AU454" s="81"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0</v>
      </c>
      <c r="BA454" s="81">
        <v>0</v>
      </c>
      <c r="BB454" s="81">
        <v>0</v>
      </c>
      <c r="BC454" s="81">
        <v>0</v>
      </c>
      <c r="BD454" s="81">
        <v>0</v>
      </c>
      <c r="BE454" s="81">
        <v>0</v>
      </c>
      <c r="BF454" s="81">
        <v>0</v>
      </c>
      <c r="BG454" s="81">
        <v>0</v>
      </c>
      <c r="BH454" s="81">
        <v>0</v>
      </c>
      <c r="BI454" s="81">
        <v>0</v>
      </c>
      <c r="BJ454" s="81">
        <v>0</v>
      </c>
      <c r="BK454" s="81">
        <v>0</v>
      </c>
      <c r="BL454" s="81">
        <v>0</v>
      </c>
      <c r="BM454" s="81">
        <v>0</v>
      </c>
      <c r="BN454" s="81">
        <v>0</v>
      </c>
      <c r="BO454" s="81">
        <v>0</v>
      </c>
      <c r="BP454" s="81">
        <v>0</v>
      </c>
      <c r="BQ454" s="81">
        <v>0</v>
      </c>
      <c r="BR454" s="81">
        <v>0</v>
      </c>
      <c r="BS454" s="81">
        <v>0</v>
      </c>
      <c r="BT454" s="81">
        <v>0</v>
      </c>
      <c r="BU454" s="81">
        <v>0</v>
      </c>
      <c r="BV454" s="81">
        <v>0</v>
      </c>
      <c r="BW454" s="81">
        <v>0</v>
      </c>
      <c r="BX454" s="81">
        <v>0</v>
      </c>
      <c r="BY454" s="81">
        <v>0</v>
      </c>
      <c r="BZ454" s="81">
        <v>0</v>
      </c>
      <c r="CA454" s="81"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0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0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0</v>
      </c>
      <c r="DG454" s="81">
        <v>0</v>
      </c>
      <c r="DH454" s="81">
        <v>0</v>
      </c>
      <c r="DI454" s="81">
        <v>0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0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</row>
    <row r="455" spans="1:127" x14ac:dyDescent="0.25">
      <c r="A455" s="58" t="s">
        <v>1587</v>
      </c>
      <c r="B455" s="58" t="s">
        <v>1588</v>
      </c>
      <c r="C455" s="58" t="s">
        <v>1589</v>
      </c>
      <c r="D455" s="59">
        <v>394000</v>
      </c>
      <c r="E455" s="59" t="str">
        <f>VLOOKUP(C455,Data_PulledFromUniProt!$B$2:$E$782,4,FALSE)</f>
        <v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v>
      </c>
      <c r="F455" s="58">
        <v>5.28</v>
      </c>
      <c r="G455" s="81">
        <v>0</v>
      </c>
      <c r="H455" s="81">
        <v>0</v>
      </c>
      <c r="I455" s="81">
        <v>0</v>
      </c>
      <c r="J455" s="81">
        <v>0</v>
      </c>
      <c r="K455" s="81">
        <v>0</v>
      </c>
      <c r="L455" s="81">
        <v>2</v>
      </c>
      <c r="M455" s="81">
        <v>0</v>
      </c>
      <c r="N455" s="81">
        <v>0</v>
      </c>
      <c r="O455" s="81">
        <v>0</v>
      </c>
      <c r="P455" s="81">
        <v>0</v>
      </c>
      <c r="Q455" s="81">
        <v>0</v>
      </c>
      <c r="R455" s="81">
        <v>0</v>
      </c>
      <c r="S455" s="81">
        <v>0</v>
      </c>
      <c r="T455" s="81">
        <v>0</v>
      </c>
      <c r="U455" s="81">
        <v>0</v>
      </c>
      <c r="V455" s="81">
        <v>0</v>
      </c>
      <c r="W455" s="81">
        <v>0</v>
      </c>
      <c r="X455" s="81">
        <v>0</v>
      </c>
      <c r="Y455" s="81">
        <v>0</v>
      </c>
      <c r="Z455" s="81">
        <v>0</v>
      </c>
      <c r="AA455" s="81">
        <v>0</v>
      </c>
      <c r="AB455" s="81">
        <v>0</v>
      </c>
      <c r="AC455" s="81">
        <v>0</v>
      </c>
      <c r="AD455" s="81">
        <v>0</v>
      </c>
      <c r="AE455" s="81">
        <v>0</v>
      </c>
      <c r="AF455" s="81">
        <v>0</v>
      </c>
      <c r="AG455" s="81">
        <v>0</v>
      </c>
      <c r="AH455" s="81">
        <v>0</v>
      </c>
      <c r="AI455" s="81">
        <v>0</v>
      </c>
      <c r="AJ455" s="81">
        <v>0</v>
      </c>
      <c r="AK455" s="81">
        <v>0</v>
      </c>
      <c r="AL455" s="81">
        <v>0</v>
      </c>
      <c r="AM455" s="81">
        <v>0</v>
      </c>
      <c r="AN455" s="81">
        <v>0</v>
      </c>
      <c r="AO455" s="81">
        <v>0</v>
      </c>
      <c r="AP455" s="81">
        <v>0</v>
      </c>
      <c r="AQ455" s="81">
        <v>0</v>
      </c>
      <c r="AR455" s="81">
        <v>0</v>
      </c>
      <c r="AS455" s="81">
        <v>0</v>
      </c>
      <c r="AT455" s="81">
        <v>0</v>
      </c>
      <c r="AU455" s="81"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v>0</v>
      </c>
      <c r="BF455" s="81">
        <v>0</v>
      </c>
      <c r="BG455" s="81">
        <v>0</v>
      </c>
      <c r="BH455" s="81">
        <v>0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0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0</v>
      </c>
      <c r="BY455" s="81">
        <v>0</v>
      </c>
      <c r="BZ455" s="81">
        <v>0</v>
      </c>
      <c r="CA455" s="81"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0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</row>
    <row r="456" spans="1:127" x14ac:dyDescent="0.25">
      <c r="A456" s="58" t="s">
        <v>1590</v>
      </c>
      <c r="B456" s="58" t="s">
        <v>1591</v>
      </c>
      <c r="C456" s="58" t="s">
        <v>1592</v>
      </c>
      <c r="D456" s="59">
        <v>149000</v>
      </c>
      <c r="E456" s="59" t="str">
        <f>VLOOKUP(C456,Data_PulledFromUniProt!$B$2:$E$782,4,FALSE)</f>
        <v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v>
      </c>
      <c r="F456" s="58">
        <v>9.36</v>
      </c>
      <c r="G456" s="81">
        <v>0</v>
      </c>
      <c r="H456" s="81">
        <v>0</v>
      </c>
      <c r="I456" s="81">
        <v>0</v>
      </c>
      <c r="J456" s="81">
        <v>0</v>
      </c>
      <c r="K456" s="81">
        <v>0</v>
      </c>
      <c r="L456" s="81">
        <v>1</v>
      </c>
      <c r="M456" s="81">
        <v>0</v>
      </c>
      <c r="N456" s="81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0</v>
      </c>
      <c r="T456" s="81">
        <v>0</v>
      </c>
      <c r="U456" s="81">
        <v>0</v>
      </c>
      <c r="V456" s="81">
        <v>0</v>
      </c>
      <c r="W456" s="81">
        <v>0</v>
      </c>
      <c r="X456" s="81">
        <v>0</v>
      </c>
      <c r="Y456" s="81">
        <v>0</v>
      </c>
      <c r="Z456" s="81">
        <v>0</v>
      </c>
      <c r="AA456" s="81">
        <v>0</v>
      </c>
      <c r="AB456" s="81">
        <v>0</v>
      </c>
      <c r="AC456" s="81">
        <v>0</v>
      </c>
      <c r="AD456" s="81">
        <v>0</v>
      </c>
      <c r="AE456" s="81">
        <v>0</v>
      </c>
      <c r="AF456" s="81">
        <v>0</v>
      </c>
      <c r="AG456" s="81">
        <v>0</v>
      </c>
      <c r="AH456" s="81">
        <v>0</v>
      </c>
      <c r="AI456" s="81">
        <v>0</v>
      </c>
      <c r="AJ456" s="81">
        <v>0</v>
      </c>
      <c r="AK456" s="81">
        <v>0</v>
      </c>
      <c r="AL456" s="81">
        <v>0</v>
      </c>
      <c r="AM456" s="81">
        <v>0</v>
      </c>
      <c r="AN456" s="81">
        <v>0</v>
      </c>
      <c r="AO456" s="81">
        <v>0</v>
      </c>
      <c r="AP456" s="81">
        <v>0</v>
      </c>
      <c r="AQ456" s="81">
        <v>0</v>
      </c>
      <c r="AR456" s="81">
        <v>0</v>
      </c>
      <c r="AS456" s="81">
        <v>0</v>
      </c>
      <c r="AT456" s="81">
        <v>0</v>
      </c>
      <c r="AU456" s="81"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0</v>
      </c>
      <c r="BA456" s="81">
        <v>0</v>
      </c>
      <c r="BB456" s="81">
        <v>0</v>
      </c>
      <c r="BC456" s="81">
        <v>0</v>
      </c>
      <c r="BD456" s="81">
        <v>0</v>
      </c>
      <c r="BE456" s="81">
        <v>0</v>
      </c>
      <c r="BF456" s="81">
        <v>0</v>
      </c>
      <c r="BG456" s="81">
        <v>0</v>
      </c>
      <c r="BH456" s="81">
        <v>0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0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0</v>
      </c>
      <c r="BY456" s="81">
        <v>0</v>
      </c>
      <c r="BZ456" s="81">
        <v>0</v>
      </c>
      <c r="CA456" s="81"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0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</row>
    <row r="457" spans="1:127" x14ac:dyDescent="0.25">
      <c r="A457" s="58" t="s">
        <v>1593</v>
      </c>
      <c r="B457" s="58" t="s">
        <v>1594</v>
      </c>
      <c r="C457" s="58" t="s">
        <v>1595</v>
      </c>
      <c r="D457" s="59">
        <v>87600</v>
      </c>
      <c r="E457" s="59" t="str">
        <f>VLOOKUP(C457,Data_PulledFromUniProt!$B$2:$E$782,4,FALSE)</f>
        <v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v>
      </c>
      <c r="F457" s="58">
        <v>6.25</v>
      </c>
      <c r="G457" s="81">
        <v>0</v>
      </c>
      <c r="H457" s="81">
        <v>0</v>
      </c>
      <c r="I457" s="81">
        <v>0</v>
      </c>
      <c r="J457" s="81">
        <v>0</v>
      </c>
      <c r="K457" s="81">
        <v>0</v>
      </c>
      <c r="L457" s="81">
        <v>1</v>
      </c>
      <c r="M457" s="81">
        <v>0</v>
      </c>
      <c r="N457" s="81">
        <v>0</v>
      </c>
      <c r="O457" s="81">
        <v>0</v>
      </c>
      <c r="P457" s="81">
        <v>0</v>
      </c>
      <c r="Q457" s="81">
        <v>0</v>
      </c>
      <c r="R457" s="81">
        <v>0</v>
      </c>
      <c r="S457" s="81">
        <v>0</v>
      </c>
      <c r="T457" s="81">
        <v>0</v>
      </c>
      <c r="U457" s="81">
        <v>0</v>
      </c>
      <c r="V457" s="81">
        <v>0</v>
      </c>
      <c r="W457" s="81">
        <v>0</v>
      </c>
      <c r="X457" s="81">
        <v>0</v>
      </c>
      <c r="Y457" s="81">
        <v>0</v>
      </c>
      <c r="Z457" s="81">
        <v>0</v>
      </c>
      <c r="AA457" s="81">
        <v>0</v>
      </c>
      <c r="AB457" s="81">
        <v>0</v>
      </c>
      <c r="AC457" s="81">
        <v>0</v>
      </c>
      <c r="AD457" s="81">
        <v>0</v>
      </c>
      <c r="AE457" s="81">
        <v>0</v>
      </c>
      <c r="AF457" s="81">
        <v>0</v>
      </c>
      <c r="AG457" s="81">
        <v>0</v>
      </c>
      <c r="AH457" s="81">
        <v>0</v>
      </c>
      <c r="AI457" s="81">
        <v>0</v>
      </c>
      <c r="AJ457" s="81">
        <v>0</v>
      </c>
      <c r="AK457" s="81">
        <v>0</v>
      </c>
      <c r="AL457" s="81">
        <v>0</v>
      </c>
      <c r="AM457" s="81">
        <v>0</v>
      </c>
      <c r="AN457" s="81">
        <v>0</v>
      </c>
      <c r="AO457" s="81">
        <v>0</v>
      </c>
      <c r="AP457" s="81">
        <v>0</v>
      </c>
      <c r="AQ457" s="81">
        <v>0</v>
      </c>
      <c r="AR457" s="81">
        <v>0</v>
      </c>
      <c r="AS457" s="81">
        <v>0</v>
      </c>
      <c r="AT457" s="81">
        <v>0</v>
      </c>
      <c r="AU457" s="81"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v>0</v>
      </c>
      <c r="BF457" s="81">
        <v>0</v>
      </c>
      <c r="BG457" s="81">
        <v>0</v>
      </c>
      <c r="BH457" s="81">
        <v>0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0</v>
      </c>
      <c r="BY457" s="81">
        <v>0</v>
      </c>
      <c r="BZ457" s="81">
        <v>0</v>
      </c>
      <c r="CA457" s="81"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0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0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</row>
    <row r="458" spans="1:127" x14ac:dyDescent="0.25">
      <c r="A458" s="58" t="s">
        <v>1596</v>
      </c>
      <c r="B458" s="58" t="s">
        <v>1597</v>
      </c>
      <c r="C458" s="58" t="s">
        <v>1598</v>
      </c>
      <c r="D458" s="59">
        <v>113000</v>
      </c>
      <c r="E458" s="59" t="str">
        <f>VLOOKUP(C458,Data_PulledFromUniProt!$B$2:$E$782,4,FALSE)</f>
        <v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v>
      </c>
      <c r="F458" s="58">
        <v>6.39</v>
      </c>
      <c r="G458" s="81">
        <v>0</v>
      </c>
      <c r="H458" s="81">
        <v>0</v>
      </c>
      <c r="I458" s="81">
        <v>0</v>
      </c>
      <c r="J458" s="81">
        <v>0</v>
      </c>
      <c r="K458" s="81">
        <v>0</v>
      </c>
      <c r="L458" s="81">
        <v>1</v>
      </c>
      <c r="M458" s="81">
        <v>0</v>
      </c>
      <c r="N458" s="81">
        <v>0</v>
      </c>
      <c r="O458" s="81">
        <v>0</v>
      </c>
      <c r="P458" s="81">
        <v>0</v>
      </c>
      <c r="Q458" s="81">
        <v>0</v>
      </c>
      <c r="R458" s="81">
        <v>0</v>
      </c>
      <c r="S458" s="81">
        <v>0</v>
      </c>
      <c r="T458" s="81">
        <v>0</v>
      </c>
      <c r="U458" s="81">
        <v>0</v>
      </c>
      <c r="V458" s="81">
        <v>0</v>
      </c>
      <c r="W458" s="81">
        <v>0</v>
      </c>
      <c r="X458" s="81">
        <v>0</v>
      </c>
      <c r="Y458" s="81">
        <v>0</v>
      </c>
      <c r="Z458" s="81">
        <v>0</v>
      </c>
      <c r="AA458" s="81">
        <v>0</v>
      </c>
      <c r="AB458" s="81">
        <v>0</v>
      </c>
      <c r="AC458" s="81">
        <v>0</v>
      </c>
      <c r="AD458" s="81">
        <v>0</v>
      </c>
      <c r="AE458" s="81">
        <v>0</v>
      </c>
      <c r="AF458" s="81">
        <v>0</v>
      </c>
      <c r="AG458" s="81">
        <v>0</v>
      </c>
      <c r="AH458" s="81">
        <v>0</v>
      </c>
      <c r="AI458" s="81">
        <v>0</v>
      </c>
      <c r="AJ458" s="81">
        <v>0</v>
      </c>
      <c r="AK458" s="81">
        <v>0</v>
      </c>
      <c r="AL458" s="81">
        <v>0</v>
      </c>
      <c r="AM458" s="81">
        <v>0</v>
      </c>
      <c r="AN458" s="81">
        <v>0</v>
      </c>
      <c r="AO458" s="81">
        <v>0</v>
      </c>
      <c r="AP458" s="81">
        <v>0</v>
      </c>
      <c r="AQ458" s="81">
        <v>0</v>
      </c>
      <c r="AR458" s="81">
        <v>0</v>
      </c>
      <c r="AS458" s="81">
        <v>0</v>
      </c>
      <c r="AT458" s="81">
        <v>0</v>
      </c>
      <c r="AU458" s="81">
        <v>0</v>
      </c>
      <c r="AV458" s="81">
        <v>0</v>
      </c>
      <c r="AW458" s="81">
        <v>0</v>
      </c>
      <c r="AX458" s="81">
        <v>0</v>
      </c>
      <c r="AY458" s="81">
        <v>0</v>
      </c>
      <c r="AZ458" s="81">
        <v>0</v>
      </c>
      <c r="BA458" s="81">
        <v>0</v>
      </c>
      <c r="BB458" s="81">
        <v>0</v>
      </c>
      <c r="BC458" s="81">
        <v>0</v>
      </c>
      <c r="BD458" s="81">
        <v>0</v>
      </c>
      <c r="BE458" s="81">
        <v>0</v>
      </c>
      <c r="BF458" s="81">
        <v>0</v>
      </c>
      <c r="BG458" s="81">
        <v>0</v>
      </c>
      <c r="BH458" s="81">
        <v>0</v>
      </c>
      <c r="BI458" s="81">
        <v>0</v>
      </c>
      <c r="BJ458" s="81">
        <v>0</v>
      </c>
      <c r="BK458" s="81">
        <v>0</v>
      </c>
      <c r="BL458" s="81">
        <v>0</v>
      </c>
      <c r="BM458" s="81">
        <v>0</v>
      </c>
      <c r="BN458" s="81">
        <v>0</v>
      </c>
      <c r="BO458" s="81">
        <v>0</v>
      </c>
      <c r="BP458" s="81">
        <v>0</v>
      </c>
      <c r="BQ458" s="81">
        <v>0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0</v>
      </c>
      <c r="BX458" s="81">
        <v>0</v>
      </c>
      <c r="BY458" s="81">
        <v>0</v>
      </c>
      <c r="BZ458" s="81">
        <v>0</v>
      </c>
      <c r="CA458" s="81"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0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0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0</v>
      </c>
      <c r="DG458" s="81">
        <v>0</v>
      </c>
      <c r="DH458" s="81">
        <v>0</v>
      </c>
      <c r="DI458" s="81">
        <v>0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0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</row>
    <row r="459" spans="1:127" x14ac:dyDescent="0.25">
      <c r="A459" s="58" t="s">
        <v>1599</v>
      </c>
      <c r="B459" s="58" t="s">
        <v>1600</v>
      </c>
      <c r="C459" s="58" t="s">
        <v>1601</v>
      </c>
      <c r="D459" s="59">
        <v>81800</v>
      </c>
      <c r="E459" s="59" t="str">
        <f>VLOOKUP(C459,Data_PulledFromUniProt!$B$2:$E$782,4,FALSE)</f>
        <v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v>
      </c>
      <c r="F459" s="58">
        <v>9.01</v>
      </c>
      <c r="G459" s="81">
        <v>0</v>
      </c>
      <c r="H459" s="81">
        <v>0</v>
      </c>
      <c r="I459" s="81">
        <v>0</v>
      </c>
      <c r="J459" s="81">
        <v>0</v>
      </c>
      <c r="K459" s="81">
        <v>0</v>
      </c>
      <c r="L459" s="81">
        <v>0</v>
      </c>
      <c r="M459" s="81">
        <v>0</v>
      </c>
      <c r="N459" s="81">
        <v>0</v>
      </c>
      <c r="O459" s="81">
        <v>0</v>
      </c>
      <c r="P459" s="81">
        <v>0</v>
      </c>
      <c r="Q459" s="81">
        <v>0</v>
      </c>
      <c r="R459" s="81">
        <v>0</v>
      </c>
      <c r="S459" s="81">
        <v>0</v>
      </c>
      <c r="T459" s="81">
        <v>0</v>
      </c>
      <c r="U459" s="81">
        <v>0</v>
      </c>
      <c r="V459" s="81">
        <v>0</v>
      </c>
      <c r="W459" s="81">
        <v>0</v>
      </c>
      <c r="X459" s="81">
        <v>0</v>
      </c>
      <c r="Y459" s="81">
        <v>0</v>
      </c>
      <c r="Z459" s="81">
        <v>0</v>
      </c>
      <c r="AA459" s="81">
        <v>0</v>
      </c>
      <c r="AB459" s="81">
        <v>0</v>
      </c>
      <c r="AC459" s="81">
        <v>0</v>
      </c>
      <c r="AD459" s="81">
        <v>0</v>
      </c>
      <c r="AE459" s="81">
        <v>0</v>
      </c>
      <c r="AF459" s="81">
        <v>0</v>
      </c>
      <c r="AG459" s="81">
        <v>0</v>
      </c>
      <c r="AH459" s="81">
        <v>0</v>
      </c>
      <c r="AI459" s="81">
        <v>1</v>
      </c>
      <c r="AJ459" s="81">
        <v>0</v>
      </c>
      <c r="AK459" s="81">
        <v>0</v>
      </c>
      <c r="AL459" s="81">
        <v>0</v>
      </c>
      <c r="AM459" s="81">
        <v>0</v>
      </c>
      <c r="AN459" s="81">
        <v>0</v>
      </c>
      <c r="AO459" s="81">
        <v>0</v>
      </c>
      <c r="AP459" s="81">
        <v>0</v>
      </c>
      <c r="AQ459" s="81">
        <v>0</v>
      </c>
      <c r="AR459" s="81">
        <v>0</v>
      </c>
      <c r="AS459" s="81">
        <v>0</v>
      </c>
      <c r="AT459" s="81">
        <v>0</v>
      </c>
      <c r="AU459" s="81">
        <v>0</v>
      </c>
      <c r="AV459" s="81">
        <v>0</v>
      </c>
      <c r="AW459" s="81">
        <v>0</v>
      </c>
      <c r="AX459" s="81">
        <v>0</v>
      </c>
      <c r="AY459" s="81">
        <v>0</v>
      </c>
      <c r="AZ459" s="81">
        <v>0</v>
      </c>
      <c r="BA459" s="81">
        <v>0</v>
      </c>
      <c r="BB459" s="81">
        <v>0</v>
      </c>
      <c r="BC459" s="81">
        <v>0</v>
      </c>
      <c r="BD459" s="81">
        <v>0</v>
      </c>
      <c r="BE459" s="81">
        <v>0</v>
      </c>
      <c r="BF459" s="81">
        <v>0</v>
      </c>
      <c r="BG459" s="81">
        <v>0</v>
      </c>
      <c r="BH459" s="81">
        <v>0</v>
      </c>
      <c r="BI459" s="81">
        <v>0</v>
      </c>
      <c r="BJ459" s="81">
        <v>0</v>
      </c>
      <c r="BK459" s="81">
        <v>0</v>
      </c>
      <c r="BL459" s="81">
        <v>0</v>
      </c>
      <c r="BM459" s="81">
        <v>0</v>
      </c>
      <c r="BN459" s="81">
        <v>0</v>
      </c>
      <c r="BO459" s="81">
        <v>0</v>
      </c>
      <c r="BP459" s="81">
        <v>0</v>
      </c>
      <c r="BQ459" s="81">
        <v>0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0</v>
      </c>
      <c r="BY459" s="81">
        <v>0</v>
      </c>
      <c r="BZ459" s="81">
        <v>0</v>
      </c>
      <c r="CA459" s="81"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0</v>
      </c>
      <c r="CI459" s="81">
        <v>0</v>
      </c>
      <c r="CJ459" s="81">
        <v>0</v>
      </c>
      <c r="CK459" s="81">
        <v>0</v>
      </c>
      <c r="CL459" s="81">
        <v>0</v>
      </c>
      <c r="CM459" s="81">
        <v>0</v>
      </c>
      <c r="CN459" s="81">
        <v>0</v>
      </c>
      <c r="CO459" s="81">
        <v>0</v>
      </c>
      <c r="CP459" s="81">
        <v>0</v>
      </c>
      <c r="CQ459" s="81">
        <v>0</v>
      </c>
      <c r="CR459" s="81">
        <v>0</v>
      </c>
      <c r="CS459" s="81">
        <v>0</v>
      </c>
      <c r="CT459" s="81">
        <v>0</v>
      </c>
      <c r="CU459" s="81">
        <v>0</v>
      </c>
      <c r="CV459" s="81">
        <v>0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0</v>
      </c>
      <c r="DJ459" s="81">
        <v>0</v>
      </c>
      <c r="DK459" s="81">
        <v>0</v>
      </c>
      <c r="DL459" s="81">
        <v>0</v>
      </c>
      <c r="DM459" s="81">
        <v>0</v>
      </c>
      <c r="DN459" s="81">
        <v>0</v>
      </c>
      <c r="DO459" s="81">
        <v>0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0</v>
      </c>
      <c r="DV459" s="81">
        <v>0</v>
      </c>
      <c r="DW459" s="81">
        <v>0</v>
      </c>
    </row>
    <row r="460" spans="1:127" x14ac:dyDescent="0.25">
      <c r="A460" s="58" t="s">
        <v>1602</v>
      </c>
      <c r="B460" s="58" t="s">
        <v>1603</v>
      </c>
      <c r="C460" s="58" t="s">
        <v>1604</v>
      </c>
      <c r="D460" s="59">
        <v>175000</v>
      </c>
      <c r="E460" s="59" t="str">
        <f>VLOOKUP(C460,Data_PulledFromUniProt!$B$2:$E$782,4,FALSE)</f>
        <v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v>
      </c>
      <c r="F460" s="58">
        <v>5.31</v>
      </c>
      <c r="G460" s="81">
        <v>0</v>
      </c>
      <c r="H460" s="81">
        <v>0</v>
      </c>
      <c r="I460" s="81">
        <v>0</v>
      </c>
      <c r="J460" s="81">
        <v>0</v>
      </c>
      <c r="K460" s="81">
        <v>0</v>
      </c>
      <c r="L460" s="81">
        <v>0</v>
      </c>
      <c r="M460" s="81">
        <v>0</v>
      </c>
      <c r="N460" s="81">
        <v>0</v>
      </c>
      <c r="O460" s="81">
        <v>0</v>
      </c>
      <c r="P460" s="81">
        <v>0</v>
      </c>
      <c r="Q460" s="81">
        <v>0</v>
      </c>
      <c r="R460" s="81">
        <v>0</v>
      </c>
      <c r="S460" s="81">
        <v>0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0</v>
      </c>
      <c r="Z460" s="81">
        <v>0</v>
      </c>
      <c r="AA460" s="81">
        <v>0</v>
      </c>
      <c r="AB460" s="81">
        <v>0</v>
      </c>
      <c r="AC460" s="81">
        <v>0</v>
      </c>
      <c r="AD460" s="81">
        <v>0</v>
      </c>
      <c r="AE460" s="81">
        <v>0</v>
      </c>
      <c r="AF460" s="81">
        <v>0</v>
      </c>
      <c r="AG460" s="81">
        <v>0</v>
      </c>
      <c r="AH460" s="81">
        <v>0</v>
      </c>
      <c r="AI460" s="81">
        <v>1</v>
      </c>
      <c r="AJ460" s="81">
        <v>0</v>
      </c>
      <c r="AK460" s="81">
        <v>0</v>
      </c>
      <c r="AL460" s="81">
        <v>0</v>
      </c>
      <c r="AM460" s="81">
        <v>0</v>
      </c>
      <c r="AN460" s="81">
        <v>0</v>
      </c>
      <c r="AO460" s="81">
        <v>0</v>
      </c>
      <c r="AP460" s="81">
        <v>0</v>
      </c>
      <c r="AQ460" s="81">
        <v>0</v>
      </c>
      <c r="AR460" s="81">
        <v>0</v>
      </c>
      <c r="AS460" s="81">
        <v>0</v>
      </c>
      <c r="AT460" s="81">
        <v>0</v>
      </c>
      <c r="AU460" s="81"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v>0</v>
      </c>
      <c r="BF460" s="81">
        <v>0</v>
      </c>
      <c r="BG460" s="81">
        <v>0</v>
      </c>
      <c r="BH460" s="81">
        <v>0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0</v>
      </c>
      <c r="BY460" s="81">
        <v>0</v>
      </c>
      <c r="BZ460" s="81">
        <v>0</v>
      </c>
      <c r="CA460" s="81"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</row>
    <row r="461" spans="1:127" x14ac:dyDescent="0.25">
      <c r="A461" s="58" t="s">
        <v>1605</v>
      </c>
      <c r="B461" s="58" t="s">
        <v>1606</v>
      </c>
      <c r="C461" s="58" t="s">
        <v>1607</v>
      </c>
      <c r="D461" s="59">
        <v>139000</v>
      </c>
      <c r="E461" s="59" t="str">
        <f>VLOOKUP(C461,Data_PulledFromUniProt!$B$2:$E$782,4,FALSE)</f>
        <v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v>
      </c>
      <c r="F461" s="58">
        <v>5.72</v>
      </c>
      <c r="G461" s="81">
        <v>0</v>
      </c>
      <c r="H461" s="81">
        <v>0</v>
      </c>
      <c r="I461" s="81">
        <v>0</v>
      </c>
      <c r="J461" s="81">
        <v>0</v>
      </c>
      <c r="K461" s="81">
        <v>0</v>
      </c>
      <c r="L461" s="81">
        <v>0</v>
      </c>
      <c r="M461" s="81">
        <v>0</v>
      </c>
      <c r="N461" s="81">
        <v>0</v>
      </c>
      <c r="O461" s="81">
        <v>0</v>
      </c>
      <c r="P461" s="81">
        <v>0</v>
      </c>
      <c r="Q461" s="81">
        <v>0</v>
      </c>
      <c r="R461" s="81">
        <v>0</v>
      </c>
      <c r="S461" s="81">
        <v>0</v>
      </c>
      <c r="T461" s="81">
        <v>0</v>
      </c>
      <c r="U461" s="81">
        <v>0</v>
      </c>
      <c r="V461" s="81">
        <v>0</v>
      </c>
      <c r="W461" s="81">
        <v>0</v>
      </c>
      <c r="X461" s="81">
        <v>0</v>
      </c>
      <c r="Y461" s="81">
        <v>0</v>
      </c>
      <c r="Z461" s="81">
        <v>0</v>
      </c>
      <c r="AA461" s="81">
        <v>0</v>
      </c>
      <c r="AB461" s="81">
        <v>0</v>
      </c>
      <c r="AC461" s="81">
        <v>0</v>
      </c>
      <c r="AD461" s="81">
        <v>0</v>
      </c>
      <c r="AE461" s="81">
        <v>0</v>
      </c>
      <c r="AF461" s="81">
        <v>0</v>
      </c>
      <c r="AG461" s="81">
        <v>0</v>
      </c>
      <c r="AH461" s="81">
        <v>0</v>
      </c>
      <c r="AI461" s="81">
        <v>0</v>
      </c>
      <c r="AJ461" s="81">
        <v>0</v>
      </c>
      <c r="AK461" s="81">
        <v>0</v>
      </c>
      <c r="AL461" s="81">
        <v>17</v>
      </c>
      <c r="AM461" s="81">
        <v>0</v>
      </c>
      <c r="AN461" s="81">
        <v>0</v>
      </c>
      <c r="AO461" s="81">
        <v>0</v>
      </c>
      <c r="AP461" s="81">
        <v>0</v>
      </c>
      <c r="AQ461" s="81">
        <v>0</v>
      </c>
      <c r="AR461" s="81">
        <v>0</v>
      </c>
      <c r="AS461" s="81">
        <v>0</v>
      </c>
      <c r="AT461" s="81">
        <v>0</v>
      </c>
      <c r="AU461" s="81"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0</v>
      </c>
      <c r="BA461" s="81">
        <v>0</v>
      </c>
      <c r="BB461" s="81">
        <v>0</v>
      </c>
      <c r="BC461" s="81">
        <v>0</v>
      </c>
      <c r="BD461" s="81">
        <v>0</v>
      </c>
      <c r="BE461" s="81">
        <v>0</v>
      </c>
      <c r="BF461" s="81">
        <v>0</v>
      </c>
      <c r="BG461" s="81">
        <v>0</v>
      </c>
      <c r="BH461" s="81">
        <v>0</v>
      </c>
      <c r="BI461" s="81">
        <v>0</v>
      </c>
      <c r="BJ461" s="81">
        <v>0</v>
      </c>
      <c r="BK461" s="81">
        <v>0</v>
      </c>
      <c r="BL461" s="81">
        <v>0</v>
      </c>
      <c r="BM461" s="81">
        <v>0</v>
      </c>
      <c r="BN461" s="81">
        <v>0</v>
      </c>
      <c r="BO461" s="81">
        <v>0</v>
      </c>
      <c r="BP461" s="81">
        <v>0</v>
      </c>
      <c r="BQ461" s="81">
        <v>0</v>
      </c>
      <c r="BR461" s="81">
        <v>0</v>
      </c>
      <c r="BS461" s="81">
        <v>0</v>
      </c>
      <c r="BT461" s="81">
        <v>0</v>
      </c>
      <c r="BU461" s="81">
        <v>0</v>
      </c>
      <c r="BV461" s="81">
        <v>0</v>
      </c>
      <c r="BW461" s="81">
        <v>0</v>
      </c>
      <c r="BX461" s="81">
        <v>0</v>
      </c>
      <c r="BY461" s="81">
        <v>0</v>
      </c>
      <c r="BZ461" s="81">
        <v>0</v>
      </c>
      <c r="CA461" s="81"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0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</row>
    <row r="462" spans="1:127" x14ac:dyDescent="0.25">
      <c r="A462" s="58" t="s">
        <v>1608</v>
      </c>
      <c r="B462" s="58" t="s">
        <v>1609</v>
      </c>
      <c r="C462" s="58" t="s">
        <v>1610</v>
      </c>
      <c r="D462" s="59">
        <v>19300</v>
      </c>
      <c r="E462" s="59" t="str">
        <f>VLOOKUP(C462,Data_PulledFromUniProt!$B$2:$E$782,4,FALSE)</f>
        <v>MKPLLLAVSLGLIAALQAHHLLASDEEIQDVSGTWYLKAMTVDREFPEMNLESVTPMTLTTLEGGNLEAKVTMLISGRCQEVKAVLEKTDEPGKYTADGGKHVAYIIRSHVKDHYIFYCEGELHGKPVRGVKLVGRDPKNNLEALEDFEKAAGARGLSTESILIPRQSETCSPGSD</v>
      </c>
      <c r="F462" s="58">
        <v>5.54</v>
      </c>
      <c r="G462" s="81">
        <v>0</v>
      </c>
      <c r="H462" s="81">
        <v>0</v>
      </c>
      <c r="I462" s="81">
        <v>0</v>
      </c>
      <c r="J462" s="81">
        <v>0</v>
      </c>
      <c r="K462" s="81">
        <v>0</v>
      </c>
      <c r="L462" s="81">
        <v>0</v>
      </c>
      <c r="M462" s="81">
        <v>0</v>
      </c>
      <c r="N462" s="81">
        <v>0</v>
      </c>
      <c r="O462" s="81">
        <v>0</v>
      </c>
      <c r="P462" s="81">
        <v>0</v>
      </c>
      <c r="Q462" s="81">
        <v>0</v>
      </c>
      <c r="R462" s="81">
        <v>0</v>
      </c>
      <c r="S462" s="81">
        <v>0</v>
      </c>
      <c r="T462" s="81">
        <v>0</v>
      </c>
      <c r="U462" s="81">
        <v>0</v>
      </c>
      <c r="V462" s="81">
        <v>0</v>
      </c>
      <c r="W462" s="81">
        <v>0</v>
      </c>
      <c r="X462" s="81">
        <v>0</v>
      </c>
      <c r="Y462" s="81">
        <v>0</v>
      </c>
      <c r="Z462" s="81">
        <v>0</v>
      </c>
      <c r="AA462" s="81">
        <v>0</v>
      </c>
      <c r="AB462" s="81">
        <v>0</v>
      </c>
      <c r="AC462" s="81">
        <v>0</v>
      </c>
      <c r="AD462" s="81">
        <v>0</v>
      </c>
      <c r="AE462" s="81">
        <v>0</v>
      </c>
      <c r="AF462" s="81">
        <v>0</v>
      </c>
      <c r="AG462" s="81">
        <v>0</v>
      </c>
      <c r="AH462" s="81">
        <v>0</v>
      </c>
      <c r="AI462" s="81">
        <v>0</v>
      </c>
      <c r="AJ462" s="81">
        <v>0</v>
      </c>
      <c r="AK462" s="81">
        <v>0</v>
      </c>
      <c r="AL462" s="81">
        <v>4</v>
      </c>
      <c r="AM462" s="81">
        <v>0</v>
      </c>
      <c r="AN462" s="81">
        <v>0</v>
      </c>
      <c r="AO462" s="81">
        <v>0</v>
      </c>
      <c r="AP462" s="81">
        <v>0</v>
      </c>
      <c r="AQ462" s="81">
        <v>0</v>
      </c>
      <c r="AR462" s="81">
        <v>0</v>
      </c>
      <c r="AS462" s="81">
        <v>0</v>
      </c>
      <c r="AT462" s="81">
        <v>0</v>
      </c>
      <c r="AU462" s="81"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0</v>
      </c>
      <c r="BA462" s="81">
        <v>0</v>
      </c>
      <c r="BB462" s="81">
        <v>0</v>
      </c>
      <c r="BC462" s="81">
        <v>0</v>
      </c>
      <c r="BD462" s="81">
        <v>0</v>
      </c>
      <c r="BE462" s="81">
        <v>0</v>
      </c>
      <c r="BF462" s="81">
        <v>0</v>
      </c>
      <c r="BG462" s="81">
        <v>0</v>
      </c>
      <c r="BH462" s="81">
        <v>0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0</v>
      </c>
      <c r="BY462" s="81">
        <v>0</v>
      </c>
      <c r="BZ462" s="81">
        <v>0</v>
      </c>
      <c r="CA462" s="81"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0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</row>
    <row r="463" spans="1:127" x14ac:dyDescent="0.25">
      <c r="A463" s="58" t="s">
        <v>1611</v>
      </c>
      <c r="B463" s="58" t="s">
        <v>1612</v>
      </c>
      <c r="C463" s="58" t="s">
        <v>1613</v>
      </c>
      <c r="D463" s="59">
        <v>22800</v>
      </c>
      <c r="E463" s="59" t="str">
        <f>VLOOKUP(C463,Data_PulledFromUniProt!$B$2:$E$782,4,FALSE)</f>
        <v>MTERRVPFSLLRGPSWDPFRDWYPHSRLFDQAFGLPRLPEEWSQWLGGSSWPGYVRPLPPAAIESPAVAAPAYSRALSRQLSSGVSEIRHTADRWRVSLDVNHFAPDELTVKTKDGVVEITGKHEERQDEHGYISRCFTRKYTLPPGVDPTQVSSSLSPEGTLTVEAPMPKLATQSNEITIPVTFESRAQLGGPEAAKSDETAAK</v>
      </c>
      <c r="F463" s="58">
        <v>6.33</v>
      </c>
      <c r="G463" s="81">
        <v>0</v>
      </c>
      <c r="H463" s="81">
        <v>0</v>
      </c>
      <c r="I463" s="81">
        <v>0</v>
      </c>
      <c r="J463" s="81">
        <v>0</v>
      </c>
      <c r="K463" s="81">
        <v>0</v>
      </c>
      <c r="L463" s="81">
        <v>0</v>
      </c>
      <c r="M463" s="81">
        <v>0</v>
      </c>
      <c r="N463" s="81">
        <v>0</v>
      </c>
      <c r="O463" s="81">
        <v>0</v>
      </c>
      <c r="P463" s="81">
        <v>0</v>
      </c>
      <c r="Q463" s="81">
        <v>0</v>
      </c>
      <c r="R463" s="81">
        <v>0</v>
      </c>
      <c r="S463" s="81">
        <v>0</v>
      </c>
      <c r="T463" s="81">
        <v>0</v>
      </c>
      <c r="U463" s="81">
        <v>0</v>
      </c>
      <c r="V463" s="81">
        <v>0</v>
      </c>
      <c r="W463" s="81">
        <v>0</v>
      </c>
      <c r="X463" s="81">
        <v>0</v>
      </c>
      <c r="Y463" s="81">
        <v>0</v>
      </c>
      <c r="Z463" s="81">
        <v>0</v>
      </c>
      <c r="AA463" s="81">
        <v>0</v>
      </c>
      <c r="AB463" s="81">
        <v>0</v>
      </c>
      <c r="AC463" s="81">
        <v>0</v>
      </c>
      <c r="AD463" s="81">
        <v>0</v>
      </c>
      <c r="AE463" s="81">
        <v>0</v>
      </c>
      <c r="AF463" s="81">
        <v>0</v>
      </c>
      <c r="AG463" s="81">
        <v>0</v>
      </c>
      <c r="AH463" s="81">
        <v>0</v>
      </c>
      <c r="AI463" s="81">
        <v>0</v>
      </c>
      <c r="AJ463" s="81">
        <v>0</v>
      </c>
      <c r="AK463" s="81">
        <v>0</v>
      </c>
      <c r="AL463" s="81">
        <v>3</v>
      </c>
      <c r="AM463" s="81">
        <v>0</v>
      </c>
      <c r="AN463" s="81">
        <v>0</v>
      </c>
      <c r="AO463" s="81">
        <v>0</v>
      </c>
      <c r="AP463" s="81">
        <v>0</v>
      </c>
      <c r="AQ463" s="81">
        <v>0</v>
      </c>
      <c r="AR463" s="81">
        <v>0</v>
      </c>
      <c r="AS463" s="81">
        <v>0</v>
      </c>
      <c r="AT463" s="81">
        <v>0</v>
      </c>
      <c r="AU463" s="81">
        <v>0</v>
      </c>
      <c r="AV463" s="81">
        <v>0</v>
      </c>
      <c r="AW463" s="81">
        <v>0</v>
      </c>
      <c r="AX463" s="81">
        <v>0</v>
      </c>
      <c r="AY463" s="81">
        <v>0</v>
      </c>
      <c r="AZ463" s="81">
        <v>0</v>
      </c>
      <c r="BA463" s="81">
        <v>0</v>
      </c>
      <c r="BB463" s="81">
        <v>0</v>
      </c>
      <c r="BC463" s="81">
        <v>0</v>
      </c>
      <c r="BD463" s="81">
        <v>0</v>
      </c>
      <c r="BE463" s="81">
        <v>0</v>
      </c>
      <c r="BF463" s="81">
        <v>0</v>
      </c>
      <c r="BG463" s="81">
        <v>0</v>
      </c>
      <c r="BH463" s="81">
        <v>0</v>
      </c>
      <c r="BI463" s="81">
        <v>0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0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0</v>
      </c>
      <c r="BY463" s="81">
        <v>0</v>
      </c>
      <c r="BZ463" s="81">
        <v>0</v>
      </c>
      <c r="CA463" s="81"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0</v>
      </c>
      <c r="CN463" s="81">
        <v>0</v>
      </c>
      <c r="CO463" s="81">
        <v>0</v>
      </c>
      <c r="CP463" s="81">
        <v>0</v>
      </c>
      <c r="CQ463" s="81">
        <v>0</v>
      </c>
      <c r="CR463" s="81">
        <v>0</v>
      </c>
      <c r="CS463" s="81">
        <v>0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0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0</v>
      </c>
      <c r="DJ463" s="81">
        <v>0</v>
      </c>
      <c r="DK463" s="81">
        <v>0</v>
      </c>
      <c r="DL463" s="81">
        <v>0</v>
      </c>
      <c r="DM463" s="81">
        <v>0</v>
      </c>
      <c r="DN463" s="81">
        <v>0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</row>
    <row r="464" spans="1:127" x14ac:dyDescent="0.25">
      <c r="A464" s="58" t="s">
        <v>1614</v>
      </c>
      <c r="B464" s="58" t="s">
        <v>1615</v>
      </c>
      <c r="C464" s="58" t="s">
        <v>1616</v>
      </c>
      <c r="D464" s="59">
        <v>15900</v>
      </c>
      <c r="E464" s="59" t="str">
        <f>VLOOKUP(C464,Data_PulledFromUniProt!$B$2:$E$782,4,FALSE)</f>
        <v>MAGELTPEEEAQYKKAFSAVDTDGNGTINAQELGAALKATGKNLSEAQLRKLISEVDSDGDGEISFQEFLTAAKKARAGLEDLQVAFRAFDQDGDGHITVDELRRAMAGLGQPLPQEELDAMIREADVDQDGRVNYEEFARMLAQE</v>
      </c>
      <c r="F464" s="58">
        <v>4.3099999999999996</v>
      </c>
      <c r="G464" s="81">
        <v>0</v>
      </c>
      <c r="H464" s="81">
        <v>0</v>
      </c>
      <c r="I464" s="81">
        <v>0</v>
      </c>
      <c r="J464" s="81">
        <v>0</v>
      </c>
      <c r="K464" s="81">
        <v>0</v>
      </c>
      <c r="L464" s="81">
        <v>0</v>
      </c>
      <c r="M464" s="81">
        <v>0</v>
      </c>
      <c r="N464" s="81">
        <v>0</v>
      </c>
      <c r="O464" s="81">
        <v>0</v>
      </c>
      <c r="P464" s="81">
        <v>0</v>
      </c>
      <c r="Q464" s="81">
        <v>0</v>
      </c>
      <c r="R464" s="81">
        <v>0</v>
      </c>
      <c r="S464" s="81">
        <v>0</v>
      </c>
      <c r="T464" s="81">
        <v>0</v>
      </c>
      <c r="U464" s="81">
        <v>0</v>
      </c>
      <c r="V464" s="81">
        <v>0</v>
      </c>
      <c r="W464" s="81">
        <v>0</v>
      </c>
      <c r="X464" s="81">
        <v>0</v>
      </c>
      <c r="Y464" s="81">
        <v>0</v>
      </c>
      <c r="Z464" s="81">
        <v>0</v>
      </c>
      <c r="AA464" s="81">
        <v>0</v>
      </c>
      <c r="AB464" s="81">
        <v>0</v>
      </c>
      <c r="AC464" s="81">
        <v>0</v>
      </c>
      <c r="AD464" s="81">
        <v>0</v>
      </c>
      <c r="AE464" s="81">
        <v>0</v>
      </c>
      <c r="AF464" s="81">
        <v>0</v>
      </c>
      <c r="AG464" s="81">
        <v>0</v>
      </c>
      <c r="AH464" s="81">
        <v>0</v>
      </c>
      <c r="AI464" s="81">
        <v>0</v>
      </c>
      <c r="AJ464" s="81">
        <v>0</v>
      </c>
      <c r="AK464" s="81">
        <v>0</v>
      </c>
      <c r="AL464" s="81">
        <v>1</v>
      </c>
      <c r="AM464" s="81">
        <v>0</v>
      </c>
      <c r="AN464" s="81">
        <v>0</v>
      </c>
      <c r="AO464" s="81">
        <v>0</v>
      </c>
      <c r="AP464" s="81">
        <v>0</v>
      </c>
      <c r="AQ464" s="81">
        <v>0</v>
      </c>
      <c r="AR464" s="81">
        <v>0</v>
      </c>
      <c r="AS464" s="81">
        <v>0</v>
      </c>
      <c r="AT464" s="81">
        <v>0</v>
      </c>
      <c r="AU464" s="81"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0</v>
      </c>
      <c r="BA464" s="81">
        <v>0</v>
      </c>
      <c r="BB464" s="81">
        <v>0</v>
      </c>
      <c r="BC464" s="81">
        <v>0</v>
      </c>
      <c r="BD464" s="81">
        <v>0</v>
      </c>
      <c r="BE464" s="81">
        <v>0</v>
      </c>
      <c r="BF464" s="81">
        <v>0</v>
      </c>
      <c r="BG464" s="81">
        <v>0</v>
      </c>
      <c r="BH464" s="81">
        <v>0</v>
      </c>
      <c r="BI464" s="81">
        <v>0</v>
      </c>
      <c r="BJ464" s="81">
        <v>0</v>
      </c>
      <c r="BK464" s="81">
        <v>0</v>
      </c>
      <c r="BL464" s="81">
        <v>0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0</v>
      </c>
      <c r="BT464" s="81">
        <v>0</v>
      </c>
      <c r="BU464" s="81">
        <v>0</v>
      </c>
      <c r="BV464" s="81">
        <v>0</v>
      </c>
      <c r="BW464" s="81">
        <v>0</v>
      </c>
      <c r="BX464" s="81">
        <v>0</v>
      </c>
      <c r="BY464" s="81">
        <v>0</v>
      </c>
      <c r="BZ464" s="81">
        <v>0</v>
      </c>
      <c r="CA464" s="81"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0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</row>
    <row r="465" spans="1:127" x14ac:dyDescent="0.25">
      <c r="A465" s="58" t="s">
        <v>1617</v>
      </c>
      <c r="B465" s="58" t="s">
        <v>1618</v>
      </c>
      <c r="C465" s="58" t="s">
        <v>1619</v>
      </c>
      <c r="D465" s="59">
        <v>23400</v>
      </c>
      <c r="E465" s="59" t="str">
        <f>VLOOKUP(C465,Data_PulledFromUniProt!$B$2:$E$782,4,FALSE)</f>
        <v>MPPYTVVYFPVRGRCAALRMLLADQGQSWKEEVVTVETWQEGSLKASCLYGQLPKFQDGDLTLYQSNTILRHLGRTLGLYGKDQQEAALVDMVNDGVEDLRCKYISLIYTNYEAGKDDYVKALPGQLKPFETLLSQNQGGKTFIVGDQISFADYNLLDLLLIHEVLAPGCLDAFPLLSAYVGRLSARPKLKAFLASPEYVNLPINGNGKQ</v>
      </c>
      <c r="F465" s="58">
        <v>5.54</v>
      </c>
      <c r="G465" s="81">
        <v>0</v>
      </c>
      <c r="H465" s="81">
        <v>0</v>
      </c>
      <c r="I465" s="81">
        <v>0</v>
      </c>
      <c r="J465" s="81">
        <v>0</v>
      </c>
      <c r="K465" s="81">
        <v>0</v>
      </c>
      <c r="L465" s="81">
        <v>0</v>
      </c>
      <c r="M465" s="81">
        <v>0</v>
      </c>
      <c r="N465" s="81">
        <v>0</v>
      </c>
      <c r="O465" s="81">
        <v>0</v>
      </c>
      <c r="P465" s="81">
        <v>0</v>
      </c>
      <c r="Q465" s="81">
        <v>0</v>
      </c>
      <c r="R465" s="81">
        <v>0</v>
      </c>
      <c r="S465" s="81">
        <v>0</v>
      </c>
      <c r="T465" s="81">
        <v>0</v>
      </c>
      <c r="U465" s="81">
        <v>0</v>
      </c>
      <c r="V465" s="81">
        <v>0</v>
      </c>
      <c r="W465" s="81">
        <v>0</v>
      </c>
      <c r="X465" s="81">
        <v>0</v>
      </c>
      <c r="Y465" s="81">
        <v>0</v>
      </c>
      <c r="Z465" s="81">
        <v>0</v>
      </c>
      <c r="AA465" s="81">
        <v>0</v>
      </c>
      <c r="AB465" s="81">
        <v>0</v>
      </c>
      <c r="AC465" s="81">
        <v>0</v>
      </c>
      <c r="AD465" s="81">
        <v>0</v>
      </c>
      <c r="AE465" s="81">
        <v>0</v>
      </c>
      <c r="AF465" s="81">
        <v>0</v>
      </c>
      <c r="AG465" s="81">
        <v>0</v>
      </c>
      <c r="AH465" s="81">
        <v>0</v>
      </c>
      <c r="AI465" s="81">
        <v>0</v>
      </c>
      <c r="AJ465" s="81">
        <v>0</v>
      </c>
      <c r="AK465" s="81">
        <v>0</v>
      </c>
      <c r="AL465" s="81">
        <v>1</v>
      </c>
      <c r="AM465" s="81">
        <v>0</v>
      </c>
      <c r="AN465" s="81">
        <v>0</v>
      </c>
      <c r="AO465" s="81">
        <v>0</v>
      </c>
      <c r="AP465" s="81">
        <v>0</v>
      </c>
      <c r="AQ465" s="81">
        <v>0</v>
      </c>
      <c r="AR465" s="81">
        <v>0</v>
      </c>
      <c r="AS465" s="81">
        <v>0</v>
      </c>
      <c r="AT465" s="81">
        <v>0</v>
      </c>
      <c r="AU465" s="81"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0</v>
      </c>
      <c r="BA465" s="81">
        <v>0</v>
      </c>
      <c r="BB465" s="81">
        <v>0</v>
      </c>
      <c r="BC465" s="81">
        <v>0</v>
      </c>
      <c r="BD465" s="81">
        <v>0</v>
      </c>
      <c r="BE465" s="81">
        <v>0</v>
      </c>
      <c r="BF465" s="81">
        <v>0</v>
      </c>
      <c r="BG465" s="81">
        <v>0</v>
      </c>
      <c r="BH465" s="81">
        <v>0</v>
      </c>
      <c r="BI465" s="81">
        <v>0</v>
      </c>
      <c r="BJ465" s="81">
        <v>0</v>
      </c>
      <c r="BK465" s="81">
        <v>0</v>
      </c>
      <c r="BL465" s="81">
        <v>0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0</v>
      </c>
      <c r="BT465" s="81">
        <v>0</v>
      </c>
      <c r="BU465" s="81">
        <v>0</v>
      </c>
      <c r="BV465" s="81">
        <v>0</v>
      </c>
      <c r="BW465" s="81">
        <v>0</v>
      </c>
      <c r="BX465" s="81">
        <v>0</v>
      </c>
      <c r="BY465" s="81">
        <v>0</v>
      </c>
      <c r="BZ465" s="81">
        <v>0</v>
      </c>
      <c r="CA465" s="81"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0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</row>
    <row r="466" spans="1:127" x14ac:dyDescent="0.25">
      <c r="A466" s="58" t="s">
        <v>1620</v>
      </c>
      <c r="B466" s="58" t="s">
        <v>1621</v>
      </c>
      <c r="C466" s="58" t="s">
        <v>1622</v>
      </c>
      <c r="D466" s="59">
        <v>38700</v>
      </c>
      <c r="E466" s="59" t="str">
        <f>VLOOKUP(C466,Data_PulledFromUniProt!$B$2:$E$782,4,FALSE)</f>
        <v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v>
      </c>
      <c r="F466" s="58">
        <v>6.39</v>
      </c>
      <c r="G466" s="81">
        <v>0</v>
      </c>
      <c r="H466" s="81">
        <v>0</v>
      </c>
      <c r="I466" s="81">
        <v>0</v>
      </c>
      <c r="J466" s="81">
        <v>0</v>
      </c>
      <c r="K466" s="81">
        <v>0</v>
      </c>
      <c r="L466" s="81">
        <v>0</v>
      </c>
      <c r="M466" s="81">
        <v>0</v>
      </c>
      <c r="N466" s="81">
        <v>0</v>
      </c>
      <c r="O466" s="81">
        <v>0</v>
      </c>
      <c r="P466" s="81">
        <v>0</v>
      </c>
      <c r="Q466" s="81">
        <v>0</v>
      </c>
      <c r="R466" s="81">
        <v>0</v>
      </c>
      <c r="S466" s="81">
        <v>0</v>
      </c>
      <c r="T466" s="81">
        <v>0</v>
      </c>
      <c r="U466" s="81">
        <v>0</v>
      </c>
      <c r="V466" s="81">
        <v>0</v>
      </c>
      <c r="W466" s="81">
        <v>0</v>
      </c>
      <c r="X466" s="81">
        <v>0</v>
      </c>
      <c r="Y466" s="81">
        <v>0</v>
      </c>
      <c r="Z466" s="81">
        <v>0</v>
      </c>
      <c r="AA466" s="81">
        <v>0</v>
      </c>
      <c r="AB466" s="81">
        <v>0</v>
      </c>
      <c r="AC466" s="81">
        <v>0</v>
      </c>
      <c r="AD466" s="81">
        <v>0</v>
      </c>
      <c r="AE466" s="81">
        <v>0</v>
      </c>
      <c r="AF466" s="81">
        <v>0</v>
      </c>
      <c r="AG466" s="81">
        <v>0</v>
      </c>
      <c r="AH466" s="81">
        <v>0</v>
      </c>
      <c r="AI466" s="81">
        <v>0</v>
      </c>
      <c r="AJ466" s="81">
        <v>0</v>
      </c>
      <c r="AK466" s="81">
        <v>0</v>
      </c>
      <c r="AL466" s="81">
        <v>1</v>
      </c>
      <c r="AM466" s="81">
        <v>0</v>
      </c>
      <c r="AN466" s="81">
        <v>0</v>
      </c>
      <c r="AO466" s="81">
        <v>0</v>
      </c>
      <c r="AP466" s="81">
        <v>0</v>
      </c>
      <c r="AQ466" s="81">
        <v>0</v>
      </c>
      <c r="AR466" s="81">
        <v>0</v>
      </c>
      <c r="AS466" s="81">
        <v>0</v>
      </c>
      <c r="AT466" s="81">
        <v>0</v>
      </c>
      <c r="AU466" s="81"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0</v>
      </c>
      <c r="BA466" s="81">
        <v>0</v>
      </c>
      <c r="BB466" s="81">
        <v>0</v>
      </c>
      <c r="BC466" s="81">
        <v>0</v>
      </c>
      <c r="BD466" s="81">
        <v>0</v>
      </c>
      <c r="BE466" s="81">
        <v>0</v>
      </c>
      <c r="BF466" s="81">
        <v>0</v>
      </c>
      <c r="BG466" s="81">
        <v>0</v>
      </c>
      <c r="BH466" s="81">
        <v>0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0</v>
      </c>
      <c r="BY466" s="81">
        <v>0</v>
      </c>
      <c r="BZ466" s="81">
        <v>0</v>
      </c>
      <c r="CA466" s="81"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0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</row>
    <row r="467" spans="1:127" x14ac:dyDescent="0.25">
      <c r="A467" s="58" t="s">
        <v>1623</v>
      </c>
      <c r="B467" s="58" t="s">
        <v>1624</v>
      </c>
      <c r="C467" s="58" t="s">
        <v>1625</v>
      </c>
      <c r="D467" s="59">
        <v>44300</v>
      </c>
      <c r="E467" s="59" t="str">
        <f>VLOOKUP(C467,Data_PulledFromUniProt!$B$2:$E$782,4,FALSE)</f>
        <v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v>
      </c>
      <c r="F467" s="58">
        <v>5.66</v>
      </c>
      <c r="G467" s="81">
        <v>0</v>
      </c>
      <c r="H467" s="81">
        <v>0</v>
      </c>
      <c r="I467" s="81">
        <v>0</v>
      </c>
      <c r="J467" s="81">
        <v>0</v>
      </c>
      <c r="K467" s="81">
        <v>0</v>
      </c>
      <c r="L467" s="81">
        <v>0</v>
      </c>
      <c r="M467" s="81">
        <v>0</v>
      </c>
      <c r="N467" s="81">
        <v>0</v>
      </c>
      <c r="O467" s="81">
        <v>0</v>
      </c>
      <c r="P467" s="81">
        <v>0</v>
      </c>
      <c r="Q467" s="81">
        <v>0</v>
      </c>
      <c r="R467" s="81">
        <v>0</v>
      </c>
      <c r="S467" s="81">
        <v>0</v>
      </c>
      <c r="T467" s="81">
        <v>0</v>
      </c>
      <c r="U467" s="81">
        <v>0</v>
      </c>
      <c r="V467" s="81">
        <v>0</v>
      </c>
      <c r="W467" s="81">
        <v>0</v>
      </c>
      <c r="X467" s="81">
        <v>0</v>
      </c>
      <c r="Y467" s="81">
        <v>0</v>
      </c>
      <c r="Z467" s="81">
        <v>0</v>
      </c>
      <c r="AA467" s="81">
        <v>0</v>
      </c>
      <c r="AB467" s="81">
        <v>0</v>
      </c>
      <c r="AC467" s="81">
        <v>0</v>
      </c>
      <c r="AD467" s="81">
        <v>0</v>
      </c>
      <c r="AE467" s="81">
        <v>0</v>
      </c>
      <c r="AF467" s="81">
        <v>0</v>
      </c>
      <c r="AG467" s="81">
        <v>0</v>
      </c>
      <c r="AH467" s="81">
        <v>0</v>
      </c>
      <c r="AI467" s="81">
        <v>0</v>
      </c>
      <c r="AJ467" s="81">
        <v>0</v>
      </c>
      <c r="AK467" s="81">
        <v>0</v>
      </c>
      <c r="AL467" s="81">
        <v>1</v>
      </c>
      <c r="AM467" s="81">
        <v>0</v>
      </c>
      <c r="AN467" s="81">
        <v>0</v>
      </c>
      <c r="AO467" s="81">
        <v>0</v>
      </c>
      <c r="AP467" s="81">
        <v>0</v>
      </c>
      <c r="AQ467" s="81">
        <v>0</v>
      </c>
      <c r="AR467" s="81">
        <v>0</v>
      </c>
      <c r="AS467" s="81">
        <v>0</v>
      </c>
      <c r="AT467" s="81">
        <v>0</v>
      </c>
      <c r="AU467" s="81"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0</v>
      </c>
      <c r="BA467" s="81">
        <v>0</v>
      </c>
      <c r="BB467" s="81">
        <v>0</v>
      </c>
      <c r="BC467" s="81">
        <v>0</v>
      </c>
      <c r="BD467" s="81">
        <v>0</v>
      </c>
      <c r="BE467" s="81">
        <v>0</v>
      </c>
      <c r="BF467" s="81">
        <v>0</v>
      </c>
      <c r="BG467" s="81">
        <v>0</v>
      </c>
      <c r="BH467" s="81">
        <v>0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0</v>
      </c>
      <c r="BS467" s="81">
        <v>0</v>
      </c>
      <c r="BT467" s="81">
        <v>0</v>
      </c>
      <c r="BU467" s="81">
        <v>0</v>
      </c>
      <c r="BV467" s="81">
        <v>0</v>
      </c>
      <c r="BW467" s="81">
        <v>0</v>
      </c>
      <c r="BX467" s="81">
        <v>0</v>
      </c>
      <c r="BY467" s="81">
        <v>0</v>
      </c>
      <c r="BZ467" s="81">
        <v>0</v>
      </c>
      <c r="CA467" s="81"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0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</row>
    <row r="468" spans="1:127" x14ac:dyDescent="0.25">
      <c r="A468" s="58" t="s">
        <v>1626</v>
      </c>
      <c r="B468" s="58" t="s">
        <v>1627</v>
      </c>
      <c r="C468" s="58" t="s">
        <v>1628</v>
      </c>
      <c r="D468" s="59">
        <v>44900</v>
      </c>
      <c r="E468" s="59" t="str">
        <f>VLOOKUP(C468,Data_PulledFromUniProt!$B$2:$E$782,4,FALSE)</f>
        <v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v>
      </c>
      <c r="F468" s="58">
        <v>6.16</v>
      </c>
      <c r="G468" s="81">
        <v>0</v>
      </c>
      <c r="H468" s="81">
        <v>0</v>
      </c>
      <c r="I468" s="81">
        <v>0</v>
      </c>
      <c r="J468" s="81">
        <v>0</v>
      </c>
      <c r="K468" s="81">
        <v>0</v>
      </c>
      <c r="L468" s="81">
        <v>0</v>
      </c>
      <c r="M468" s="81">
        <v>0</v>
      </c>
      <c r="N468" s="81">
        <v>0</v>
      </c>
      <c r="O468" s="81">
        <v>0</v>
      </c>
      <c r="P468" s="81">
        <v>0</v>
      </c>
      <c r="Q468" s="81">
        <v>0</v>
      </c>
      <c r="R468" s="81">
        <v>0</v>
      </c>
      <c r="S468" s="81">
        <v>0</v>
      </c>
      <c r="T468" s="81">
        <v>0</v>
      </c>
      <c r="U468" s="81">
        <v>0</v>
      </c>
      <c r="V468" s="81">
        <v>0</v>
      </c>
      <c r="W468" s="81">
        <v>0</v>
      </c>
      <c r="X468" s="81">
        <v>0</v>
      </c>
      <c r="Y468" s="81">
        <v>0</v>
      </c>
      <c r="Z468" s="81">
        <v>0</v>
      </c>
      <c r="AA468" s="81">
        <v>0</v>
      </c>
      <c r="AB468" s="81">
        <v>0</v>
      </c>
      <c r="AC468" s="81">
        <v>0</v>
      </c>
      <c r="AD468" s="81">
        <v>0</v>
      </c>
      <c r="AE468" s="81">
        <v>0</v>
      </c>
      <c r="AF468" s="81">
        <v>0</v>
      </c>
      <c r="AG468" s="81">
        <v>0</v>
      </c>
      <c r="AH468" s="81">
        <v>0</v>
      </c>
      <c r="AI468" s="81">
        <v>0</v>
      </c>
      <c r="AJ468" s="81">
        <v>0</v>
      </c>
      <c r="AK468" s="81">
        <v>0</v>
      </c>
      <c r="AL468" s="81">
        <v>1</v>
      </c>
      <c r="AM468" s="81">
        <v>0</v>
      </c>
      <c r="AN468" s="81">
        <v>0</v>
      </c>
      <c r="AO468" s="81">
        <v>0</v>
      </c>
      <c r="AP468" s="81">
        <v>0</v>
      </c>
      <c r="AQ468" s="81">
        <v>0</v>
      </c>
      <c r="AR468" s="81">
        <v>0</v>
      </c>
      <c r="AS468" s="81">
        <v>0</v>
      </c>
      <c r="AT468" s="81">
        <v>0</v>
      </c>
      <c r="AU468" s="81"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0</v>
      </c>
      <c r="BA468" s="81">
        <v>0</v>
      </c>
      <c r="BB468" s="81">
        <v>0</v>
      </c>
      <c r="BC468" s="81">
        <v>0</v>
      </c>
      <c r="BD468" s="81">
        <v>0</v>
      </c>
      <c r="BE468" s="81">
        <v>0</v>
      </c>
      <c r="BF468" s="81">
        <v>0</v>
      </c>
      <c r="BG468" s="81">
        <v>0</v>
      </c>
      <c r="BH468" s="81">
        <v>0</v>
      </c>
      <c r="BI468" s="81">
        <v>0</v>
      </c>
      <c r="BJ468" s="81">
        <v>0</v>
      </c>
      <c r="BK468" s="81">
        <v>0</v>
      </c>
      <c r="BL468" s="81">
        <v>0</v>
      </c>
      <c r="BM468" s="81">
        <v>0</v>
      </c>
      <c r="BN468" s="81">
        <v>0</v>
      </c>
      <c r="BO468" s="81">
        <v>0</v>
      </c>
      <c r="BP468" s="81">
        <v>0</v>
      </c>
      <c r="BQ468" s="81">
        <v>0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0</v>
      </c>
      <c r="BY468" s="81">
        <v>0</v>
      </c>
      <c r="BZ468" s="81">
        <v>0</v>
      </c>
      <c r="CA468" s="81">
        <v>0</v>
      </c>
      <c r="CB468" s="81">
        <v>0</v>
      </c>
      <c r="CC468" s="81">
        <v>0</v>
      </c>
      <c r="CD468" s="81">
        <v>0</v>
      </c>
      <c r="CE468" s="81">
        <v>0</v>
      </c>
      <c r="CF468" s="81">
        <v>0</v>
      </c>
      <c r="CG468" s="81">
        <v>0</v>
      </c>
      <c r="CH468" s="81">
        <v>0</v>
      </c>
      <c r="CI468" s="81">
        <v>0</v>
      </c>
      <c r="CJ468" s="81">
        <v>0</v>
      </c>
      <c r="CK468" s="81">
        <v>0</v>
      </c>
      <c r="CL468" s="81">
        <v>0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0</v>
      </c>
      <c r="CT468" s="81">
        <v>0</v>
      </c>
      <c r="CU468" s="81">
        <v>0</v>
      </c>
      <c r="CV468" s="81">
        <v>0</v>
      </c>
      <c r="CW468" s="81">
        <v>0</v>
      </c>
      <c r="CX468" s="81">
        <v>0</v>
      </c>
      <c r="CY468" s="81">
        <v>0</v>
      </c>
      <c r="CZ468" s="81">
        <v>0</v>
      </c>
      <c r="DA468" s="81">
        <v>0</v>
      </c>
      <c r="DB468" s="81">
        <v>0</v>
      </c>
      <c r="DC468" s="81">
        <v>0</v>
      </c>
      <c r="DD468" s="81">
        <v>0</v>
      </c>
      <c r="DE468" s="81">
        <v>0</v>
      </c>
      <c r="DF468" s="81">
        <v>0</v>
      </c>
      <c r="DG468" s="81">
        <v>0</v>
      </c>
      <c r="DH468" s="81">
        <v>0</v>
      </c>
      <c r="DI468" s="81">
        <v>0</v>
      </c>
      <c r="DJ468" s="81">
        <v>0</v>
      </c>
      <c r="DK468" s="81">
        <v>0</v>
      </c>
      <c r="DL468" s="81">
        <v>0</v>
      </c>
      <c r="DM468" s="81">
        <v>0</v>
      </c>
      <c r="DN468" s="81">
        <v>0</v>
      </c>
      <c r="DO468" s="81">
        <v>0</v>
      </c>
      <c r="DP468" s="81">
        <v>0</v>
      </c>
      <c r="DQ468" s="81">
        <v>0</v>
      </c>
      <c r="DR468" s="81">
        <v>0</v>
      </c>
      <c r="DS468" s="81">
        <v>0</v>
      </c>
      <c r="DT468" s="81">
        <v>0</v>
      </c>
      <c r="DU468" s="81">
        <v>0</v>
      </c>
      <c r="DV468" s="81">
        <v>0</v>
      </c>
      <c r="DW468" s="81">
        <v>0</v>
      </c>
    </row>
    <row r="469" spans="1:127" x14ac:dyDescent="0.25">
      <c r="A469" s="58" t="s">
        <v>1629</v>
      </c>
      <c r="B469" s="58" t="s">
        <v>1630</v>
      </c>
      <c r="C469" s="58" t="s">
        <v>1631</v>
      </c>
      <c r="D469" s="59">
        <v>78600</v>
      </c>
      <c r="E469" s="59" t="str">
        <f>VLOOKUP(C469,Data_PulledFromUniProt!$B$2:$E$782,4,FALSE)</f>
        <v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v>
      </c>
      <c r="F469" s="58">
        <v>9.0399999999999991</v>
      </c>
      <c r="G469" s="81">
        <v>0</v>
      </c>
      <c r="H469" s="81">
        <v>0</v>
      </c>
      <c r="I469" s="81">
        <v>0</v>
      </c>
      <c r="J469" s="81">
        <v>0</v>
      </c>
      <c r="K469" s="81">
        <v>0</v>
      </c>
      <c r="L469" s="81">
        <v>0</v>
      </c>
      <c r="M469" s="81">
        <v>0</v>
      </c>
      <c r="N469" s="81">
        <v>0</v>
      </c>
      <c r="O469" s="81">
        <v>0</v>
      </c>
      <c r="P469" s="81">
        <v>0</v>
      </c>
      <c r="Q469" s="81">
        <v>0</v>
      </c>
      <c r="R469" s="81">
        <v>0</v>
      </c>
      <c r="S469" s="81">
        <v>0</v>
      </c>
      <c r="T469" s="81">
        <v>0</v>
      </c>
      <c r="U469" s="81">
        <v>0</v>
      </c>
      <c r="V469" s="81">
        <v>0</v>
      </c>
      <c r="W469" s="81">
        <v>0</v>
      </c>
      <c r="X469" s="81">
        <v>0</v>
      </c>
      <c r="Y469" s="81">
        <v>0</v>
      </c>
      <c r="Z469" s="81">
        <v>0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0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1</v>
      </c>
      <c r="AM469" s="81">
        <v>0</v>
      </c>
      <c r="AN469" s="81">
        <v>0</v>
      </c>
      <c r="AO469" s="81">
        <v>0</v>
      </c>
      <c r="AP469" s="81">
        <v>0</v>
      </c>
      <c r="AQ469" s="81">
        <v>0</v>
      </c>
      <c r="AR469" s="81">
        <v>0</v>
      </c>
      <c r="AS469" s="81">
        <v>0</v>
      </c>
      <c r="AT469" s="81">
        <v>0</v>
      </c>
      <c r="AU469" s="81"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v>0</v>
      </c>
      <c r="BF469" s="81">
        <v>0</v>
      </c>
      <c r="BG469" s="81">
        <v>0</v>
      </c>
      <c r="BH469" s="81">
        <v>0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0</v>
      </c>
      <c r="BY469" s="81">
        <v>0</v>
      </c>
      <c r="BZ469" s="81">
        <v>0</v>
      </c>
      <c r="CA469" s="81"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0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</row>
    <row r="470" spans="1:127" x14ac:dyDescent="0.25">
      <c r="A470" s="58" t="s">
        <v>1632</v>
      </c>
      <c r="B470" s="58" t="s">
        <v>1633</v>
      </c>
      <c r="C470" s="58" t="s">
        <v>1634</v>
      </c>
      <c r="D470" s="59">
        <v>282000</v>
      </c>
      <c r="E470" s="59" t="str">
        <f>VLOOKUP(C470,Data_PulledFromUniProt!$B$2:$E$782,4,FALSE)</f>
        <v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v>
      </c>
      <c r="F470" s="58">
        <v>9.41</v>
      </c>
      <c r="G470" s="81">
        <v>0</v>
      </c>
      <c r="H470" s="81">
        <v>0</v>
      </c>
      <c r="I470" s="81">
        <v>0</v>
      </c>
      <c r="J470" s="81">
        <v>0</v>
      </c>
      <c r="K470" s="81">
        <v>0</v>
      </c>
      <c r="L470" s="81">
        <v>0</v>
      </c>
      <c r="M470" s="81">
        <v>0</v>
      </c>
      <c r="N470" s="81">
        <v>0</v>
      </c>
      <c r="O470" s="81">
        <v>0</v>
      </c>
      <c r="P470" s="81">
        <v>0</v>
      </c>
      <c r="Q470" s="81">
        <v>0</v>
      </c>
      <c r="R470" s="81">
        <v>0</v>
      </c>
      <c r="S470" s="81">
        <v>0</v>
      </c>
      <c r="T470" s="81">
        <v>0</v>
      </c>
      <c r="U470" s="81">
        <v>0</v>
      </c>
      <c r="V470" s="81">
        <v>0</v>
      </c>
      <c r="W470" s="81">
        <v>0</v>
      </c>
      <c r="X470" s="81">
        <v>0</v>
      </c>
      <c r="Y470" s="81">
        <v>0</v>
      </c>
      <c r="Z470" s="81">
        <v>0</v>
      </c>
      <c r="AA470" s="81">
        <v>0</v>
      </c>
      <c r="AB470" s="81">
        <v>0</v>
      </c>
      <c r="AC470" s="81">
        <v>0</v>
      </c>
      <c r="AD470" s="81">
        <v>0</v>
      </c>
      <c r="AE470" s="81">
        <v>0</v>
      </c>
      <c r="AF470" s="81">
        <v>0</v>
      </c>
      <c r="AG470" s="81">
        <v>0</v>
      </c>
      <c r="AH470" s="81">
        <v>0</v>
      </c>
      <c r="AI470" s="81">
        <v>0</v>
      </c>
      <c r="AJ470" s="81">
        <v>0</v>
      </c>
      <c r="AK470" s="81">
        <v>0</v>
      </c>
      <c r="AL470" s="81">
        <v>1</v>
      </c>
      <c r="AM470" s="81">
        <v>0</v>
      </c>
      <c r="AN470" s="81">
        <v>0</v>
      </c>
      <c r="AO470" s="81">
        <v>0</v>
      </c>
      <c r="AP470" s="81">
        <v>0</v>
      </c>
      <c r="AQ470" s="81">
        <v>0</v>
      </c>
      <c r="AR470" s="81">
        <v>0</v>
      </c>
      <c r="AS470" s="81">
        <v>0</v>
      </c>
      <c r="AT470" s="81">
        <v>0</v>
      </c>
      <c r="AU470" s="81">
        <v>0</v>
      </c>
      <c r="AV470" s="81">
        <v>0</v>
      </c>
      <c r="AW470" s="81">
        <v>0</v>
      </c>
      <c r="AX470" s="81">
        <v>0</v>
      </c>
      <c r="AY470" s="81">
        <v>0</v>
      </c>
      <c r="AZ470" s="81">
        <v>0</v>
      </c>
      <c r="BA470" s="81">
        <v>0</v>
      </c>
      <c r="BB470" s="81">
        <v>0</v>
      </c>
      <c r="BC470" s="81">
        <v>0</v>
      </c>
      <c r="BD470" s="81">
        <v>0</v>
      </c>
      <c r="BE470" s="81">
        <v>0</v>
      </c>
      <c r="BF470" s="81">
        <v>0</v>
      </c>
      <c r="BG470" s="81">
        <v>0</v>
      </c>
      <c r="BH470" s="81">
        <v>0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0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0</v>
      </c>
      <c r="BY470" s="81">
        <v>0</v>
      </c>
      <c r="BZ470" s="81">
        <v>0</v>
      </c>
      <c r="CA470" s="81"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0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0</v>
      </c>
      <c r="DV470" s="81">
        <v>0</v>
      </c>
      <c r="DW470" s="81">
        <v>0</v>
      </c>
    </row>
    <row r="471" spans="1:127" x14ac:dyDescent="0.25">
      <c r="A471" s="58" t="s">
        <v>1635</v>
      </c>
      <c r="B471" s="58" t="s">
        <v>1636</v>
      </c>
      <c r="C471" s="58" t="s">
        <v>1637</v>
      </c>
      <c r="D471" s="59">
        <v>133000</v>
      </c>
      <c r="E471" s="59" t="str">
        <f>VLOOKUP(C471,Data_PulledFromUniProt!$B$2:$E$782,4,FALSE)</f>
        <v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v>
      </c>
      <c r="F471" s="58">
        <v>6.39</v>
      </c>
      <c r="G471" s="81">
        <v>0</v>
      </c>
      <c r="H471" s="81">
        <v>0</v>
      </c>
      <c r="I471" s="81">
        <v>0</v>
      </c>
      <c r="J471" s="81">
        <v>0</v>
      </c>
      <c r="K471" s="81">
        <v>0</v>
      </c>
      <c r="L471" s="81">
        <v>0</v>
      </c>
      <c r="M471" s="81">
        <v>0</v>
      </c>
      <c r="N471" s="81">
        <v>0</v>
      </c>
      <c r="O471" s="81">
        <v>0</v>
      </c>
      <c r="P471" s="81">
        <v>0</v>
      </c>
      <c r="Q471" s="81">
        <v>0</v>
      </c>
      <c r="R471" s="81">
        <v>0</v>
      </c>
      <c r="S471" s="81">
        <v>0</v>
      </c>
      <c r="T471" s="81">
        <v>0</v>
      </c>
      <c r="U471" s="81">
        <v>0</v>
      </c>
      <c r="V471" s="81">
        <v>0</v>
      </c>
      <c r="W471" s="81">
        <v>0</v>
      </c>
      <c r="X471" s="81">
        <v>0</v>
      </c>
      <c r="Y471" s="81">
        <v>0</v>
      </c>
      <c r="Z471" s="81">
        <v>0</v>
      </c>
      <c r="AA471" s="81">
        <v>0</v>
      </c>
      <c r="AB471" s="81">
        <v>0</v>
      </c>
      <c r="AC471" s="81">
        <v>0</v>
      </c>
      <c r="AD471" s="81">
        <v>0</v>
      </c>
      <c r="AE471" s="81">
        <v>0</v>
      </c>
      <c r="AF471" s="81">
        <v>0</v>
      </c>
      <c r="AG471" s="81">
        <v>0</v>
      </c>
      <c r="AH471" s="81">
        <v>0</v>
      </c>
      <c r="AI471" s="81">
        <v>0</v>
      </c>
      <c r="AJ471" s="81">
        <v>0</v>
      </c>
      <c r="AK471" s="81">
        <v>0</v>
      </c>
      <c r="AL471" s="81">
        <v>5</v>
      </c>
      <c r="AM471" s="81">
        <v>0</v>
      </c>
      <c r="AN471" s="81">
        <v>0</v>
      </c>
      <c r="AO471" s="81">
        <v>0</v>
      </c>
      <c r="AP471" s="81">
        <v>0</v>
      </c>
      <c r="AQ471" s="81">
        <v>0</v>
      </c>
      <c r="AR471" s="81">
        <v>0</v>
      </c>
      <c r="AS471" s="81">
        <v>0</v>
      </c>
      <c r="AT471" s="81">
        <v>0</v>
      </c>
      <c r="AU471" s="81"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0</v>
      </c>
      <c r="BA471" s="81">
        <v>0</v>
      </c>
      <c r="BB471" s="81">
        <v>0</v>
      </c>
      <c r="BC471" s="81">
        <v>0</v>
      </c>
      <c r="BD471" s="81">
        <v>0</v>
      </c>
      <c r="BE471" s="81">
        <v>0</v>
      </c>
      <c r="BF471" s="81">
        <v>0</v>
      </c>
      <c r="BG471" s="81">
        <v>0</v>
      </c>
      <c r="BH471" s="81">
        <v>0</v>
      </c>
      <c r="BI471" s="81">
        <v>0</v>
      </c>
      <c r="BJ471" s="81">
        <v>0</v>
      </c>
      <c r="BK471" s="81">
        <v>0</v>
      </c>
      <c r="BL471" s="81">
        <v>0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0</v>
      </c>
      <c r="BT471" s="81">
        <v>0</v>
      </c>
      <c r="BU471" s="81">
        <v>0</v>
      </c>
      <c r="BV471" s="81">
        <v>0</v>
      </c>
      <c r="BW471" s="81">
        <v>0</v>
      </c>
      <c r="BX471" s="81">
        <v>0</v>
      </c>
      <c r="BY471" s="81">
        <v>0</v>
      </c>
      <c r="BZ471" s="81">
        <v>0</v>
      </c>
      <c r="CA471" s="81"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0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</row>
    <row r="472" spans="1:127" x14ac:dyDescent="0.25">
      <c r="A472" s="58" t="s">
        <v>1638</v>
      </c>
      <c r="B472" s="58" t="s">
        <v>1639</v>
      </c>
      <c r="C472" s="58" t="s">
        <v>1640</v>
      </c>
      <c r="D472" s="59">
        <v>129000</v>
      </c>
      <c r="E472" s="59" t="str">
        <f>VLOOKUP(C472,Data_PulledFromUniProt!$B$2:$E$782,4,FALSE)</f>
        <v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v>
      </c>
      <c r="F472" s="58">
        <v>9.4700000000000006</v>
      </c>
      <c r="G472" s="81">
        <v>0</v>
      </c>
      <c r="H472" s="81">
        <v>0</v>
      </c>
      <c r="I472" s="81">
        <v>0</v>
      </c>
      <c r="J472" s="81">
        <v>0</v>
      </c>
      <c r="K472" s="81">
        <v>0</v>
      </c>
      <c r="L472" s="81">
        <v>0</v>
      </c>
      <c r="M472" s="81">
        <v>0</v>
      </c>
      <c r="N472" s="81">
        <v>0</v>
      </c>
      <c r="O472" s="81">
        <v>0</v>
      </c>
      <c r="P472" s="81">
        <v>0</v>
      </c>
      <c r="Q472" s="81">
        <v>0</v>
      </c>
      <c r="R472" s="81">
        <v>0</v>
      </c>
      <c r="S472" s="81">
        <v>0</v>
      </c>
      <c r="T472" s="81">
        <v>0</v>
      </c>
      <c r="U472" s="81">
        <v>0</v>
      </c>
      <c r="V472" s="81">
        <v>0</v>
      </c>
      <c r="W472" s="81">
        <v>0</v>
      </c>
      <c r="X472" s="81">
        <v>0</v>
      </c>
      <c r="Y472" s="81">
        <v>0</v>
      </c>
      <c r="Z472" s="81">
        <v>0</v>
      </c>
      <c r="AA472" s="81">
        <v>0</v>
      </c>
      <c r="AB472" s="81">
        <v>0</v>
      </c>
      <c r="AC472" s="81">
        <v>0</v>
      </c>
      <c r="AD472" s="81">
        <v>0</v>
      </c>
      <c r="AE472" s="81">
        <v>0</v>
      </c>
      <c r="AF472" s="81">
        <v>0</v>
      </c>
      <c r="AG472" s="81">
        <v>0</v>
      </c>
      <c r="AH472" s="81">
        <v>0</v>
      </c>
      <c r="AI472" s="81">
        <v>0</v>
      </c>
      <c r="AJ472" s="81">
        <v>0</v>
      </c>
      <c r="AK472" s="81">
        <v>0</v>
      </c>
      <c r="AL472" s="81">
        <v>8</v>
      </c>
      <c r="AM472" s="81">
        <v>0</v>
      </c>
      <c r="AN472" s="81">
        <v>0</v>
      </c>
      <c r="AO472" s="81">
        <v>0</v>
      </c>
      <c r="AP472" s="81">
        <v>0</v>
      </c>
      <c r="AQ472" s="81">
        <v>0</v>
      </c>
      <c r="AR472" s="81">
        <v>0</v>
      </c>
      <c r="AS472" s="81">
        <v>0</v>
      </c>
      <c r="AT472" s="81">
        <v>0</v>
      </c>
      <c r="AU472" s="81"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0</v>
      </c>
      <c r="BA472" s="81">
        <v>0</v>
      </c>
      <c r="BB472" s="81">
        <v>0</v>
      </c>
      <c r="BC472" s="81">
        <v>0</v>
      </c>
      <c r="BD472" s="81">
        <v>0</v>
      </c>
      <c r="BE472" s="81">
        <v>0</v>
      </c>
      <c r="BF472" s="81">
        <v>0</v>
      </c>
      <c r="BG472" s="81">
        <v>0</v>
      </c>
      <c r="BH472" s="81">
        <v>0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0</v>
      </c>
      <c r="BY472" s="81">
        <v>0</v>
      </c>
      <c r="BZ472" s="81">
        <v>0</v>
      </c>
      <c r="CA472" s="81"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0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</row>
    <row r="473" spans="1:127" x14ac:dyDescent="0.25">
      <c r="A473" s="58" t="s">
        <v>1641</v>
      </c>
      <c r="B473" s="58" t="s">
        <v>1642</v>
      </c>
      <c r="C473" s="58" t="s">
        <v>1643</v>
      </c>
      <c r="D473" s="59">
        <v>248000</v>
      </c>
      <c r="E473" s="59" t="str">
        <f>VLOOKUP(C473,Data_PulledFromUniProt!$B$2:$E$782,4,FALSE)</f>
        <v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v>
      </c>
      <c r="F473" s="58">
        <v>5.44</v>
      </c>
      <c r="G473" s="81">
        <v>0</v>
      </c>
      <c r="H473" s="81">
        <v>0</v>
      </c>
      <c r="I473" s="81">
        <v>0</v>
      </c>
      <c r="J473" s="81">
        <v>0</v>
      </c>
      <c r="K473" s="81">
        <v>0</v>
      </c>
      <c r="L473" s="81">
        <v>0</v>
      </c>
      <c r="M473" s="81">
        <v>0</v>
      </c>
      <c r="N473" s="81">
        <v>0</v>
      </c>
      <c r="O473" s="81">
        <v>0</v>
      </c>
      <c r="P473" s="81">
        <v>0</v>
      </c>
      <c r="Q473" s="81">
        <v>0</v>
      </c>
      <c r="R473" s="81">
        <v>0</v>
      </c>
      <c r="S473" s="81">
        <v>0</v>
      </c>
      <c r="T473" s="81">
        <v>0</v>
      </c>
      <c r="U473" s="81">
        <v>0</v>
      </c>
      <c r="V473" s="81">
        <v>0</v>
      </c>
      <c r="W473" s="81">
        <v>0</v>
      </c>
      <c r="X473" s="81">
        <v>0</v>
      </c>
      <c r="Y473" s="81">
        <v>0</v>
      </c>
      <c r="Z473" s="81">
        <v>0</v>
      </c>
      <c r="AA473" s="81">
        <v>0</v>
      </c>
      <c r="AB473" s="81">
        <v>0</v>
      </c>
      <c r="AC473" s="81">
        <v>0</v>
      </c>
      <c r="AD473" s="81">
        <v>0</v>
      </c>
      <c r="AE473" s="81">
        <v>0</v>
      </c>
      <c r="AF473" s="81">
        <v>0</v>
      </c>
      <c r="AG473" s="81">
        <v>0</v>
      </c>
      <c r="AH473" s="81">
        <v>0</v>
      </c>
      <c r="AI473" s="81">
        <v>0</v>
      </c>
      <c r="AJ473" s="81">
        <v>0</v>
      </c>
      <c r="AK473" s="81">
        <v>0</v>
      </c>
      <c r="AL473" s="81">
        <v>3</v>
      </c>
      <c r="AM473" s="81">
        <v>0</v>
      </c>
      <c r="AN473" s="81">
        <v>0</v>
      </c>
      <c r="AO473" s="81">
        <v>0</v>
      </c>
      <c r="AP473" s="81">
        <v>0</v>
      </c>
      <c r="AQ473" s="81">
        <v>0</v>
      </c>
      <c r="AR473" s="81">
        <v>0</v>
      </c>
      <c r="AS473" s="81">
        <v>0</v>
      </c>
      <c r="AT473" s="81">
        <v>0</v>
      </c>
      <c r="AU473" s="81"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0</v>
      </c>
      <c r="BA473" s="81">
        <v>0</v>
      </c>
      <c r="BB473" s="81">
        <v>0</v>
      </c>
      <c r="BC473" s="81">
        <v>0</v>
      </c>
      <c r="BD473" s="81">
        <v>0</v>
      </c>
      <c r="BE473" s="81">
        <v>0</v>
      </c>
      <c r="BF473" s="81">
        <v>0</v>
      </c>
      <c r="BG473" s="81">
        <v>0</v>
      </c>
      <c r="BH473" s="81">
        <v>0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0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0</v>
      </c>
      <c r="BY473" s="81">
        <v>0</v>
      </c>
      <c r="BZ473" s="81">
        <v>0</v>
      </c>
      <c r="CA473" s="81"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0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</row>
    <row r="474" spans="1:127" x14ac:dyDescent="0.25">
      <c r="A474" s="58" t="s">
        <v>1644</v>
      </c>
      <c r="B474" s="58" t="s">
        <v>1645</v>
      </c>
      <c r="C474" s="58" t="s">
        <v>1646</v>
      </c>
      <c r="D474" s="59">
        <v>129000</v>
      </c>
      <c r="E474" s="59" t="str">
        <f>VLOOKUP(C474,Data_PulledFromUniProt!$B$2:$E$782,4,FALSE)</f>
        <v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v>
      </c>
      <c r="F474" s="58">
        <v>9.49</v>
      </c>
      <c r="G474" s="81">
        <v>0</v>
      </c>
      <c r="H474" s="81">
        <v>0</v>
      </c>
      <c r="I474" s="81">
        <v>0</v>
      </c>
      <c r="J474" s="81">
        <v>0</v>
      </c>
      <c r="K474" s="81">
        <v>0</v>
      </c>
      <c r="L474" s="81">
        <v>0</v>
      </c>
      <c r="M474" s="81">
        <v>0</v>
      </c>
      <c r="N474" s="81">
        <v>0</v>
      </c>
      <c r="O474" s="81">
        <v>0</v>
      </c>
      <c r="P474" s="81">
        <v>0</v>
      </c>
      <c r="Q474" s="81">
        <v>0</v>
      </c>
      <c r="R474" s="81">
        <v>0</v>
      </c>
      <c r="S474" s="81">
        <v>0</v>
      </c>
      <c r="T474" s="81">
        <v>0</v>
      </c>
      <c r="U474" s="81">
        <v>0</v>
      </c>
      <c r="V474" s="81">
        <v>0</v>
      </c>
      <c r="W474" s="81">
        <v>0</v>
      </c>
      <c r="X474" s="81">
        <v>0</v>
      </c>
      <c r="Y474" s="81">
        <v>0</v>
      </c>
      <c r="Z474" s="81">
        <v>0</v>
      </c>
      <c r="AA474" s="81">
        <v>0</v>
      </c>
      <c r="AB474" s="81">
        <v>0</v>
      </c>
      <c r="AC474" s="81">
        <v>0</v>
      </c>
      <c r="AD474" s="81">
        <v>0</v>
      </c>
      <c r="AE474" s="81">
        <v>0</v>
      </c>
      <c r="AF474" s="81">
        <v>0</v>
      </c>
      <c r="AG474" s="81">
        <v>0</v>
      </c>
      <c r="AH474" s="81">
        <v>0</v>
      </c>
      <c r="AI474" s="81">
        <v>0</v>
      </c>
      <c r="AJ474" s="81">
        <v>0</v>
      </c>
      <c r="AK474" s="81">
        <v>0</v>
      </c>
      <c r="AL474" s="81">
        <v>0</v>
      </c>
      <c r="AM474" s="81">
        <v>0</v>
      </c>
      <c r="AN474" s="81">
        <v>0</v>
      </c>
      <c r="AO474" s="81">
        <v>0</v>
      </c>
      <c r="AP474" s="81">
        <v>0</v>
      </c>
      <c r="AQ474" s="81">
        <v>0</v>
      </c>
      <c r="AR474" s="81">
        <v>0</v>
      </c>
      <c r="AS474" s="81">
        <v>0</v>
      </c>
      <c r="AT474" s="81">
        <v>0</v>
      </c>
      <c r="AU474" s="81"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0</v>
      </c>
      <c r="BA474" s="81">
        <v>0</v>
      </c>
      <c r="BB474" s="81">
        <v>0</v>
      </c>
      <c r="BC474" s="81">
        <v>0</v>
      </c>
      <c r="BD474" s="81">
        <v>0</v>
      </c>
      <c r="BE474" s="81">
        <v>0</v>
      </c>
      <c r="BF474" s="81">
        <v>0</v>
      </c>
      <c r="BG474" s="81">
        <v>0</v>
      </c>
      <c r="BH474" s="81">
        <v>0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0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0</v>
      </c>
      <c r="BY474" s="81">
        <v>0</v>
      </c>
      <c r="BZ474" s="81">
        <v>0</v>
      </c>
      <c r="CA474" s="81"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1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0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</row>
    <row r="475" spans="1:127" x14ac:dyDescent="0.25">
      <c r="A475" s="58" t="s">
        <v>1647</v>
      </c>
      <c r="B475" s="58" t="s">
        <v>1648</v>
      </c>
      <c r="C475" s="58" t="s">
        <v>1649</v>
      </c>
      <c r="D475" s="59">
        <v>54400</v>
      </c>
      <c r="E475" s="59" t="str">
        <f>VLOOKUP(C475,Data_PulledFromUniProt!$B$2:$E$782,4,FALSE)</f>
        <v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v>
      </c>
      <c r="F475" s="58">
        <v>6.39</v>
      </c>
      <c r="G475" s="81">
        <v>0</v>
      </c>
      <c r="H475" s="81">
        <v>0</v>
      </c>
      <c r="I475" s="81">
        <v>0</v>
      </c>
      <c r="J475" s="81">
        <v>0</v>
      </c>
      <c r="K475" s="81">
        <v>0</v>
      </c>
      <c r="L475" s="81">
        <v>0</v>
      </c>
      <c r="M475" s="81">
        <v>0</v>
      </c>
      <c r="N475" s="81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0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0</v>
      </c>
      <c r="Z475" s="81">
        <v>0</v>
      </c>
      <c r="AA475" s="81">
        <v>0</v>
      </c>
      <c r="AB475" s="81">
        <v>0</v>
      </c>
      <c r="AC475" s="81">
        <v>0</v>
      </c>
      <c r="AD475" s="81">
        <v>0</v>
      </c>
      <c r="AE475" s="81">
        <v>0</v>
      </c>
      <c r="AF475" s="81">
        <v>0</v>
      </c>
      <c r="AG475" s="81">
        <v>0</v>
      </c>
      <c r="AH475" s="81">
        <v>0</v>
      </c>
      <c r="AI475" s="81">
        <v>0</v>
      </c>
      <c r="AJ475" s="81">
        <v>0</v>
      </c>
      <c r="AK475" s="81">
        <v>0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0</v>
      </c>
      <c r="AU475" s="81"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0</v>
      </c>
      <c r="BA475" s="81">
        <v>0</v>
      </c>
      <c r="BB475" s="81">
        <v>0</v>
      </c>
      <c r="BC475" s="81">
        <v>0</v>
      </c>
      <c r="BD475" s="81">
        <v>0</v>
      </c>
      <c r="BE475" s="81">
        <v>0</v>
      </c>
      <c r="BF475" s="81">
        <v>0</v>
      </c>
      <c r="BG475" s="81">
        <v>0</v>
      </c>
      <c r="BH475" s="81">
        <v>0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0</v>
      </c>
      <c r="BY475" s="81">
        <v>0</v>
      </c>
      <c r="BZ475" s="81">
        <v>0</v>
      </c>
      <c r="CA475" s="81"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1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0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</row>
    <row r="476" spans="1:127" x14ac:dyDescent="0.25">
      <c r="A476" s="58" t="s">
        <v>1650</v>
      </c>
      <c r="B476" s="58" t="s">
        <v>1651</v>
      </c>
      <c r="C476" s="58" t="s">
        <v>1652</v>
      </c>
      <c r="D476" s="59">
        <v>114000</v>
      </c>
      <c r="E476" s="59" t="str">
        <f>VLOOKUP(C476,Data_PulledFromUniProt!$B$2:$E$782,4,FALSE)</f>
        <v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v>
      </c>
      <c r="F476" s="58">
        <v>6.05</v>
      </c>
      <c r="G476" s="81">
        <v>0</v>
      </c>
      <c r="H476" s="81">
        <v>0</v>
      </c>
      <c r="I476" s="81">
        <v>0</v>
      </c>
      <c r="J476" s="81">
        <v>0</v>
      </c>
      <c r="K476" s="81">
        <v>0</v>
      </c>
      <c r="L476" s="81">
        <v>0</v>
      </c>
      <c r="M476" s="81">
        <v>0</v>
      </c>
      <c r="N476" s="81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0</v>
      </c>
      <c r="T476" s="81">
        <v>0</v>
      </c>
      <c r="U476" s="81">
        <v>0</v>
      </c>
      <c r="V476" s="81">
        <v>0</v>
      </c>
      <c r="W476" s="81">
        <v>0</v>
      </c>
      <c r="X476" s="81">
        <v>0</v>
      </c>
      <c r="Y476" s="81">
        <v>0</v>
      </c>
      <c r="Z476" s="81">
        <v>0</v>
      </c>
      <c r="AA476" s="81">
        <v>0</v>
      </c>
      <c r="AB476" s="81">
        <v>0</v>
      </c>
      <c r="AC476" s="81">
        <v>0</v>
      </c>
      <c r="AD476" s="81">
        <v>0</v>
      </c>
      <c r="AE476" s="81">
        <v>0</v>
      </c>
      <c r="AF476" s="81">
        <v>0</v>
      </c>
      <c r="AG476" s="81">
        <v>0</v>
      </c>
      <c r="AH476" s="81">
        <v>0</v>
      </c>
      <c r="AI476" s="81">
        <v>0</v>
      </c>
      <c r="AJ476" s="81">
        <v>0</v>
      </c>
      <c r="AK476" s="81">
        <v>0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0</v>
      </c>
      <c r="AU476" s="81"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0</v>
      </c>
      <c r="BA476" s="81">
        <v>0</v>
      </c>
      <c r="BB476" s="81">
        <v>0</v>
      </c>
      <c r="BC476" s="81">
        <v>0</v>
      </c>
      <c r="BD476" s="81">
        <v>0</v>
      </c>
      <c r="BE476" s="81">
        <v>0</v>
      </c>
      <c r="BF476" s="81">
        <v>0</v>
      </c>
      <c r="BG476" s="81">
        <v>0</v>
      </c>
      <c r="BH476" s="81">
        <v>0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v>0</v>
      </c>
      <c r="BZ476" s="81">
        <v>0</v>
      </c>
      <c r="CA476" s="81"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1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0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</row>
    <row r="477" spans="1:127" x14ac:dyDescent="0.25">
      <c r="A477" s="58" t="s">
        <v>1653</v>
      </c>
      <c r="B477" s="58" t="s">
        <v>1654</v>
      </c>
      <c r="C477" s="58" t="s">
        <v>1655</v>
      </c>
      <c r="D477" s="59">
        <v>126000</v>
      </c>
      <c r="E477" s="59" t="str">
        <f>VLOOKUP(C477,Data_PulledFromUniProt!$B$2:$E$782,4,FALSE)</f>
        <v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v>
      </c>
      <c r="F477" s="58">
        <v>6.39</v>
      </c>
      <c r="G477" s="81">
        <v>0</v>
      </c>
      <c r="H477" s="81">
        <v>0</v>
      </c>
      <c r="I477" s="81">
        <v>0</v>
      </c>
      <c r="J477" s="81">
        <v>0</v>
      </c>
      <c r="K477" s="81">
        <v>0</v>
      </c>
      <c r="L477" s="81">
        <v>0</v>
      </c>
      <c r="M477" s="81">
        <v>0</v>
      </c>
      <c r="N477" s="81">
        <v>0</v>
      </c>
      <c r="O477" s="81">
        <v>0</v>
      </c>
      <c r="P477" s="81">
        <v>0</v>
      </c>
      <c r="Q477" s="81">
        <v>0</v>
      </c>
      <c r="R477" s="81">
        <v>0</v>
      </c>
      <c r="S477" s="81">
        <v>0</v>
      </c>
      <c r="T477" s="81">
        <v>0</v>
      </c>
      <c r="U477" s="81">
        <v>0</v>
      </c>
      <c r="V477" s="81">
        <v>0</v>
      </c>
      <c r="W477" s="81">
        <v>0</v>
      </c>
      <c r="X477" s="81">
        <v>0</v>
      </c>
      <c r="Y477" s="81">
        <v>0</v>
      </c>
      <c r="Z477" s="81">
        <v>0</v>
      </c>
      <c r="AA477" s="81">
        <v>0</v>
      </c>
      <c r="AB477" s="81">
        <v>0</v>
      </c>
      <c r="AC477" s="81">
        <v>0</v>
      </c>
      <c r="AD477" s="81">
        <v>0</v>
      </c>
      <c r="AE477" s="81">
        <v>0</v>
      </c>
      <c r="AF477" s="81">
        <v>0</v>
      </c>
      <c r="AG477" s="81">
        <v>0</v>
      </c>
      <c r="AH477" s="81">
        <v>0</v>
      </c>
      <c r="AI477" s="81">
        <v>0</v>
      </c>
      <c r="AJ477" s="81">
        <v>0</v>
      </c>
      <c r="AK477" s="81">
        <v>0</v>
      </c>
      <c r="AL477" s="81">
        <v>0</v>
      </c>
      <c r="AM477" s="81">
        <v>0</v>
      </c>
      <c r="AN477" s="81">
        <v>0</v>
      </c>
      <c r="AO477" s="81">
        <v>0</v>
      </c>
      <c r="AP477" s="81">
        <v>0</v>
      </c>
      <c r="AQ477" s="81">
        <v>0</v>
      </c>
      <c r="AR477" s="81">
        <v>0</v>
      </c>
      <c r="AS477" s="81">
        <v>0</v>
      </c>
      <c r="AT477" s="81">
        <v>0</v>
      </c>
      <c r="AU477" s="81"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0</v>
      </c>
      <c r="BA477" s="81">
        <v>0</v>
      </c>
      <c r="BB477" s="81">
        <v>0</v>
      </c>
      <c r="BC477" s="81">
        <v>0</v>
      </c>
      <c r="BD477" s="81">
        <v>0</v>
      </c>
      <c r="BE477" s="81">
        <v>0</v>
      </c>
      <c r="BF477" s="81">
        <v>0</v>
      </c>
      <c r="BG477" s="81">
        <v>0</v>
      </c>
      <c r="BH477" s="81">
        <v>0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0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v>0</v>
      </c>
      <c r="BZ477" s="81">
        <v>0</v>
      </c>
      <c r="CA477" s="81"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1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0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</row>
    <row r="478" spans="1:127" x14ac:dyDescent="0.25">
      <c r="A478" s="58" t="s">
        <v>1656</v>
      </c>
      <c r="B478" s="58" t="s">
        <v>1657</v>
      </c>
      <c r="C478" s="58" t="s">
        <v>1658</v>
      </c>
      <c r="D478" s="58">
        <v>68919</v>
      </c>
      <c r="E478" s="59" t="str">
        <f>VLOOKUP(C478,Data_PulledFromUniProt!$B$2:$E$782,4,FALSE)</f>
        <v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v>
      </c>
      <c r="F478" s="58">
        <v>9.01</v>
      </c>
      <c r="G478" s="81">
        <v>0</v>
      </c>
      <c r="H478" s="81">
        <v>0</v>
      </c>
      <c r="I478" s="81">
        <v>0</v>
      </c>
      <c r="J478" s="81">
        <v>0</v>
      </c>
      <c r="K478" s="81">
        <v>0</v>
      </c>
      <c r="L478" s="81">
        <v>0</v>
      </c>
      <c r="M478" s="81">
        <v>0</v>
      </c>
      <c r="N478" s="81">
        <v>0</v>
      </c>
      <c r="O478" s="81">
        <v>0</v>
      </c>
      <c r="P478" s="81">
        <v>0</v>
      </c>
      <c r="Q478" s="81">
        <v>0</v>
      </c>
      <c r="R478" s="81">
        <v>0</v>
      </c>
      <c r="S478" s="81">
        <v>0</v>
      </c>
      <c r="T478" s="81">
        <v>0</v>
      </c>
      <c r="U478" s="81">
        <v>0</v>
      </c>
      <c r="V478" s="81">
        <v>0</v>
      </c>
      <c r="W478" s="81">
        <v>0</v>
      </c>
      <c r="X478" s="81">
        <v>0</v>
      </c>
      <c r="Y478" s="81">
        <v>0</v>
      </c>
      <c r="Z478" s="81">
        <v>0</v>
      </c>
      <c r="AA478" s="81">
        <v>0</v>
      </c>
      <c r="AB478" s="81">
        <v>0</v>
      </c>
      <c r="AC478" s="81">
        <v>0</v>
      </c>
      <c r="AD478" s="81">
        <v>0</v>
      </c>
      <c r="AE478" s="81">
        <v>0</v>
      </c>
      <c r="AF478" s="81">
        <v>0</v>
      </c>
      <c r="AG478" s="81">
        <v>0</v>
      </c>
      <c r="AH478" s="81">
        <v>0</v>
      </c>
      <c r="AI478" s="81">
        <v>0</v>
      </c>
      <c r="AJ478" s="81">
        <v>0</v>
      </c>
      <c r="AK478" s="81">
        <v>0</v>
      </c>
      <c r="AL478" s="81">
        <v>0</v>
      </c>
      <c r="AM478" s="81">
        <v>0</v>
      </c>
      <c r="AN478" s="81">
        <v>0</v>
      </c>
      <c r="AO478" s="81">
        <v>0</v>
      </c>
      <c r="AP478" s="81">
        <v>0</v>
      </c>
      <c r="AQ478" s="81">
        <v>0</v>
      </c>
      <c r="AR478" s="81">
        <v>0</v>
      </c>
      <c r="AS478" s="81">
        <v>0</v>
      </c>
      <c r="AT478" s="81">
        <v>0</v>
      </c>
      <c r="AU478" s="81">
        <v>0</v>
      </c>
      <c r="AV478" s="81">
        <v>0</v>
      </c>
      <c r="AW478" s="81">
        <v>0</v>
      </c>
      <c r="AX478" s="81">
        <v>0</v>
      </c>
      <c r="AY478" s="81">
        <v>0</v>
      </c>
      <c r="AZ478" s="81">
        <v>0</v>
      </c>
      <c r="BA478" s="81">
        <v>0</v>
      </c>
      <c r="BB478" s="81">
        <v>0</v>
      </c>
      <c r="BC478" s="81">
        <v>0</v>
      </c>
      <c r="BD478" s="81">
        <v>0</v>
      </c>
      <c r="BE478" s="81">
        <v>0</v>
      </c>
      <c r="BF478" s="81">
        <v>0</v>
      </c>
      <c r="BG478" s="81">
        <v>0</v>
      </c>
      <c r="BH478" s="81">
        <v>0</v>
      </c>
      <c r="BI478" s="81">
        <v>0</v>
      </c>
      <c r="BJ478" s="81">
        <v>0</v>
      </c>
      <c r="BK478" s="81">
        <v>0</v>
      </c>
      <c r="BL478" s="81">
        <v>0</v>
      </c>
      <c r="BM478" s="81">
        <v>0</v>
      </c>
      <c r="BN478" s="81">
        <v>0</v>
      </c>
      <c r="BO478" s="81">
        <v>0</v>
      </c>
      <c r="BP478" s="81">
        <v>0</v>
      </c>
      <c r="BQ478" s="81">
        <v>0</v>
      </c>
      <c r="BR478" s="81">
        <v>0</v>
      </c>
      <c r="BS478" s="81">
        <v>0</v>
      </c>
      <c r="BT478" s="81">
        <v>0</v>
      </c>
      <c r="BU478" s="81">
        <v>0</v>
      </c>
      <c r="BV478" s="81">
        <v>0</v>
      </c>
      <c r="BW478" s="81">
        <v>0</v>
      </c>
      <c r="BX478" s="81">
        <v>0</v>
      </c>
      <c r="BY478" s="81">
        <v>0</v>
      </c>
      <c r="BZ478" s="81">
        <v>0</v>
      </c>
      <c r="CA478" s="81"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1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0</v>
      </c>
      <c r="DG478" s="81">
        <v>0</v>
      </c>
      <c r="DH478" s="81">
        <v>0</v>
      </c>
      <c r="DI478" s="81">
        <v>0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0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</row>
    <row r="479" spans="1:127" x14ac:dyDescent="0.25">
      <c r="A479" s="58" t="s">
        <v>1659</v>
      </c>
      <c r="B479" s="58" t="s">
        <v>1660</v>
      </c>
      <c r="C479" s="58" t="s">
        <v>1661</v>
      </c>
      <c r="D479" s="59">
        <v>71300</v>
      </c>
      <c r="E479" s="59" t="str">
        <f>VLOOKUP(C479,Data_PulledFromUniProt!$B$2:$E$782,4,FALSE)</f>
        <v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v>
      </c>
      <c r="F479" s="58">
        <v>6.39</v>
      </c>
      <c r="G479" s="81">
        <v>0</v>
      </c>
      <c r="H479" s="81">
        <v>0</v>
      </c>
      <c r="I479" s="81">
        <v>0</v>
      </c>
      <c r="J479" s="81">
        <v>0</v>
      </c>
      <c r="K479" s="81">
        <v>0</v>
      </c>
      <c r="L479" s="81">
        <v>0</v>
      </c>
      <c r="M479" s="81">
        <v>0</v>
      </c>
      <c r="N479" s="81">
        <v>0</v>
      </c>
      <c r="O479" s="81">
        <v>0</v>
      </c>
      <c r="P479" s="81">
        <v>0</v>
      </c>
      <c r="Q479" s="81">
        <v>0</v>
      </c>
      <c r="R479" s="81">
        <v>0</v>
      </c>
      <c r="S479" s="81">
        <v>0</v>
      </c>
      <c r="T479" s="81">
        <v>0</v>
      </c>
      <c r="U479" s="81">
        <v>0</v>
      </c>
      <c r="V479" s="81">
        <v>0</v>
      </c>
      <c r="W479" s="81">
        <v>0</v>
      </c>
      <c r="X479" s="81">
        <v>0</v>
      </c>
      <c r="Y479" s="81">
        <v>0</v>
      </c>
      <c r="Z479" s="81">
        <v>0</v>
      </c>
      <c r="AA479" s="81">
        <v>0</v>
      </c>
      <c r="AB479" s="81">
        <v>0</v>
      </c>
      <c r="AC479" s="81">
        <v>0</v>
      </c>
      <c r="AD479" s="81">
        <v>0</v>
      </c>
      <c r="AE479" s="81">
        <v>0</v>
      </c>
      <c r="AF479" s="81">
        <v>0</v>
      </c>
      <c r="AG479" s="81">
        <v>0</v>
      </c>
      <c r="AH479" s="81">
        <v>0</v>
      </c>
      <c r="AI479" s="81">
        <v>0</v>
      </c>
      <c r="AJ479" s="81">
        <v>0</v>
      </c>
      <c r="AK479" s="81">
        <v>0</v>
      </c>
      <c r="AL479" s="81">
        <v>0</v>
      </c>
      <c r="AM479" s="81">
        <v>0</v>
      </c>
      <c r="AN479" s="81">
        <v>0</v>
      </c>
      <c r="AO479" s="81">
        <v>0</v>
      </c>
      <c r="AP479" s="81">
        <v>0</v>
      </c>
      <c r="AQ479" s="81">
        <v>0</v>
      </c>
      <c r="AR479" s="81">
        <v>0</v>
      </c>
      <c r="AS479" s="81">
        <v>0</v>
      </c>
      <c r="AT479" s="81">
        <v>0</v>
      </c>
      <c r="AU479" s="81"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v>0</v>
      </c>
      <c r="BF479" s="81">
        <v>0</v>
      </c>
      <c r="BG479" s="81">
        <v>0</v>
      </c>
      <c r="BH479" s="81">
        <v>0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0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0</v>
      </c>
      <c r="BY479" s="81">
        <v>0</v>
      </c>
      <c r="BZ479" s="81">
        <v>0</v>
      </c>
      <c r="CA479" s="81"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1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0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</row>
    <row r="480" spans="1:127" x14ac:dyDescent="0.25">
      <c r="A480" s="58" t="s">
        <v>1662</v>
      </c>
      <c r="B480" s="58" t="s">
        <v>1663</v>
      </c>
      <c r="C480" s="58" t="s">
        <v>1664</v>
      </c>
      <c r="D480" s="59">
        <v>56100</v>
      </c>
      <c r="E480" s="59" t="str">
        <f>VLOOKUP(C480,Data_PulledFromUniProt!$B$2:$E$782,4,FALSE)</f>
        <v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v>
      </c>
      <c r="F480" s="58">
        <v>6.21</v>
      </c>
      <c r="G480" s="81">
        <v>0</v>
      </c>
      <c r="H480" s="81">
        <v>0</v>
      </c>
      <c r="I480" s="81">
        <v>0</v>
      </c>
      <c r="J480" s="81">
        <v>0</v>
      </c>
      <c r="K480" s="81">
        <v>0</v>
      </c>
      <c r="L480" s="81">
        <v>0</v>
      </c>
      <c r="M480" s="81">
        <v>0</v>
      </c>
      <c r="N480" s="81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0</v>
      </c>
      <c r="T480" s="81">
        <v>0</v>
      </c>
      <c r="U480" s="81">
        <v>0</v>
      </c>
      <c r="V480" s="81">
        <v>0</v>
      </c>
      <c r="W480" s="81">
        <v>0</v>
      </c>
      <c r="X480" s="81">
        <v>0</v>
      </c>
      <c r="Y480" s="81">
        <v>0</v>
      </c>
      <c r="Z480" s="81">
        <v>0</v>
      </c>
      <c r="AA480" s="81">
        <v>0</v>
      </c>
      <c r="AB480" s="81">
        <v>0</v>
      </c>
      <c r="AC480" s="81">
        <v>0</v>
      </c>
      <c r="AD480" s="81">
        <v>0</v>
      </c>
      <c r="AE480" s="81">
        <v>0</v>
      </c>
      <c r="AF480" s="81">
        <v>0</v>
      </c>
      <c r="AG480" s="81">
        <v>0</v>
      </c>
      <c r="AH480" s="81">
        <v>0</v>
      </c>
      <c r="AI480" s="81">
        <v>0</v>
      </c>
      <c r="AJ480" s="81">
        <v>0</v>
      </c>
      <c r="AK480" s="81">
        <v>0</v>
      </c>
      <c r="AL480" s="81">
        <v>0</v>
      </c>
      <c r="AM480" s="81">
        <v>0</v>
      </c>
      <c r="AN480" s="81">
        <v>0</v>
      </c>
      <c r="AO480" s="81">
        <v>0</v>
      </c>
      <c r="AP480" s="81">
        <v>0</v>
      </c>
      <c r="AQ480" s="81">
        <v>0</v>
      </c>
      <c r="AR480" s="81">
        <v>0</v>
      </c>
      <c r="AS480" s="81">
        <v>0</v>
      </c>
      <c r="AT480" s="81">
        <v>0</v>
      </c>
      <c r="AU480" s="81"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0</v>
      </c>
      <c r="BA480" s="81">
        <v>0</v>
      </c>
      <c r="BB480" s="81">
        <v>0</v>
      </c>
      <c r="BC480" s="81">
        <v>0</v>
      </c>
      <c r="BD480" s="81">
        <v>0</v>
      </c>
      <c r="BE480" s="81">
        <v>0</v>
      </c>
      <c r="BF480" s="81">
        <v>0</v>
      </c>
      <c r="BG480" s="81">
        <v>0</v>
      </c>
      <c r="BH480" s="81">
        <v>0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0</v>
      </c>
      <c r="BR480" s="81">
        <v>0</v>
      </c>
      <c r="BS480" s="81">
        <v>0</v>
      </c>
      <c r="BT480" s="81">
        <v>0</v>
      </c>
      <c r="BU480" s="81">
        <v>1</v>
      </c>
      <c r="BV480" s="81">
        <v>0</v>
      </c>
      <c r="BW480" s="81">
        <v>0</v>
      </c>
      <c r="BX480" s="81">
        <v>0</v>
      </c>
      <c r="BY480" s="81">
        <v>0</v>
      </c>
      <c r="BZ480" s="81">
        <v>0</v>
      </c>
      <c r="CA480" s="81"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0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</row>
    <row r="481" spans="1:127" x14ac:dyDescent="0.25">
      <c r="A481" s="58" t="s">
        <v>1665</v>
      </c>
      <c r="B481" s="58" t="s">
        <v>1666</v>
      </c>
      <c r="C481" s="58" t="s">
        <v>1667</v>
      </c>
      <c r="D481" s="59">
        <v>184000</v>
      </c>
      <c r="E481" s="59" t="str">
        <f>VLOOKUP(C481,Data_PulledFromUniProt!$B$2:$E$782,4,FALSE)</f>
        <v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v>
      </c>
      <c r="F481" s="58">
        <v>6.59</v>
      </c>
      <c r="G481" s="81">
        <v>0</v>
      </c>
      <c r="H481" s="81">
        <v>0</v>
      </c>
      <c r="I481" s="81">
        <v>0</v>
      </c>
      <c r="J481" s="81">
        <v>0</v>
      </c>
      <c r="K481" s="81">
        <v>0</v>
      </c>
      <c r="L481" s="81">
        <v>0</v>
      </c>
      <c r="M481" s="81">
        <v>0</v>
      </c>
      <c r="N481" s="81">
        <v>0</v>
      </c>
      <c r="O481" s="81">
        <v>0</v>
      </c>
      <c r="P481" s="81">
        <v>0</v>
      </c>
      <c r="Q481" s="81">
        <v>0</v>
      </c>
      <c r="R481" s="81">
        <v>0</v>
      </c>
      <c r="S481" s="81">
        <v>0</v>
      </c>
      <c r="T481" s="81">
        <v>0</v>
      </c>
      <c r="U481" s="81">
        <v>0</v>
      </c>
      <c r="V481" s="81">
        <v>0</v>
      </c>
      <c r="W481" s="81">
        <v>0</v>
      </c>
      <c r="X481" s="81">
        <v>0</v>
      </c>
      <c r="Y481" s="81">
        <v>0</v>
      </c>
      <c r="Z481" s="81">
        <v>0</v>
      </c>
      <c r="AA481" s="81">
        <v>0</v>
      </c>
      <c r="AB481" s="81">
        <v>0</v>
      </c>
      <c r="AC481" s="81">
        <v>0</v>
      </c>
      <c r="AD481" s="81">
        <v>0</v>
      </c>
      <c r="AE481" s="81">
        <v>0</v>
      </c>
      <c r="AF481" s="81">
        <v>0</v>
      </c>
      <c r="AG481" s="81">
        <v>0</v>
      </c>
      <c r="AH481" s="81">
        <v>0</v>
      </c>
      <c r="AI481" s="81">
        <v>0</v>
      </c>
      <c r="AJ481" s="81">
        <v>0</v>
      </c>
      <c r="AK481" s="81">
        <v>0</v>
      </c>
      <c r="AL481" s="81">
        <v>0</v>
      </c>
      <c r="AM481" s="81">
        <v>0</v>
      </c>
      <c r="AN481" s="81">
        <v>0</v>
      </c>
      <c r="AO481" s="81">
        <v>0</v>
      </c>
      <c r="AP481" s="81">
        <v>0</v>
      </c>
      <c r="AQ481" s="81">
        <v>0</v>
      </c>
      <c r="AR481" s="81">
        <v>0</v>
      </c>
      <c r="AS481" s="81">
        <v>0</v>
      </c>
      <c r="AT481" s="81">
        <v>0</v>
      </c>
      <c r="AU481" s="81"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v>0</v>
      </c>
      <c r="BF481" s="81">
        <v>0</v>
      </c>
      <c r="BG481" s="81">
        <v>0</v>
      </c>
      <c r="BH481" s="81">
        <v>0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1</v>
      </c>
      <c r="BV481" s="81">
        <v>0</v>
      </c>
      <c r="BW481" s="81">
        <v>0</v>
      </c>
      <c r="BX481" s="81">
        <v>0</v>
      </c>
      <c r="BY481" s="81">
        <v>0</v>
      </c>
      <c r="BZ481" s="81">
        <v>0</v>
      </c>
      <c r="CA481" s="81"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0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0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</row>
    <row r="482" spans="1:127" x14ac:dyDescent="0.25">
      <c r="A482" s="58" t="s">
        <v>1668</v>
      </c>
      <c r="B482" s="58" t="s">
        <v>1669</v>
      </c>
      <c r="C482" s="58" t="s">
        <v>1670</v>
      </c>
      <c r="D482" s="59">
        <v>228000</v>
      </c>
      <c r="E482" s="59" t="str">
        <f>VLOOKUP(C482,Data_PulledFromUniProt!$B$2:$E$782,4,FALSE)</f>
        <v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v>
      </c>
      <c r="F482" s="58">
        <v>9.5299999999999994</v>
      </c>
      <c r="G482" s="81">
        <v>0</v>
      </c>
      <c r="H482" s="81">
        <v>0</v>
      </c>
      <c r="I482" s="81">
        <v>0</v>
      </c>
      <c r="J482" s="81">
        <v>0</v>
      </c>
      <c r="K482" s="81">
        <v>0</v>
      </c>
      <c r="L482" s="81">
        <v>0</v>
      </c>
      <c r="M482" s="81">
        <v>0</v>
      </c>
      <c r="N482" s="81">
        <v>0</v>
      </c>
      <c r="O482" s="81">
        <v>0</v>
      </c>
      <c r="P482" s="81">
        <v>0</v>
      </c>
      <c r="Q482" s="81">
        <v>0</v>
      </c>
      <c r="R482" s="81">
        <v>0</v>
      </c>
      <c r="S482" s="81">
        <v>0</v>
      </c>
      <c r="T482" s="81">
        <v>0</v>
      </c>
      <c r="U482" s="81">
        <v>0</v>
      </c>
      <c r="V482" s="81">
        <v>0</v>
      </c>
      <c r="W482" s="81">
        <v>0</v>
      </c>
      <c r="X482" s="81">
        <v>0</v>
      </c>
      <c r="Y482" s="81">
        <v>0</v>
      </c>
      <c r="Z482" s="81">
        <v>0</v>
      </c>
      <c r="AA482" s="81">
        <v>0</v>
      </c>
      <c r="AB482" s="81">
        <v>0</v>
      </c>
      <c r="AC482" s="81">
        <v>0</v>
      </c>
      <c r="AD482" s="81">
        <v>0</v>
      </c>
      <c r="AE482" s="81">
        <v>0</v>
      </c>
      <c r="AF482" s="81">
        <v>0</v>
      </c>
      <c r="AG482" s="81">
        <v>0</v>
      </c>
      <c r="AH482" s="81">
        <v>0</v>
      </c>
      <c r="AI482" s="81">
        <v>0</v>
      </c>
      <c r="AJ482" s="81">
        <v>0</v>
      </c>
      <c r="AK482" s="81">
        <v>0</v>
      </c>
      <c r="AL482" s="81">
        <v>0</v>
      </c>
      <c r="AM482" s="81">
        <v>0</v>
      </c>
      <c r="AN482" s="81">
        <v>0</v>
      </c>
      <c r="AO482" s="81">
        <v>0</v>
      </c>
      <c r="AP482" s="81">
        <v>0</v>
      </c>
      <c r="AQ482" s="81">
        <v>0</v>
      </c>
      <c r="AR482" s="81">
        <v>0</v>
      </c>
      <c r="AS482" s="81">
        <v>0</v>
      </c>
      <c r="AT482" s="81">
        <v>0</v>
      </c>
      <c r="AU482" s="81">
        <v>0</v>
      </c>
      <c r="AV482" s="81">
        <v>0</v>
      </c>
      <c r="AW482" s="81">
        <v>0</v>
      </c>
      <c r="AX482" s="81">
        <v>0</v>
      </c>
      <c r="AY482" s="81">
        <v>0</v>
      </c>
      <c r="AZ482" s="81">
        <v>0</v>
      </c>
      <c r="BA482" s="81">
        <v>0</v>
      </c>
      <c r="BB482" s="81">
        <v>0</v>
      </c>
      <c r="BC482" s="81">
        <v>0</v>
      </c>
      <c r="BD482" s="81">
        <v>0</v>
      </c>
      <c r="BE482" s="81">
        <v>0</v>
      </c>
      <c r="BF482" s="81">
        <v>0</v>
      </c>
      <c r="BG482" s="81">
        <v>0</v>
      </c>
      <c r="BH482" s="81">
        <v>0</v>
      </c>
      <c r="BI482" s="81">
        <v>0</v>
      </c>
      <c r="BJ482" s="81">
        <v>0</v>
      </c>
      <c r="BK482" s="81">
        <v>0</v>
      </c>
      <c r="BL482" s="81">
        <v>0</v>
      </c>
      <c r="BM482" s="81">
        <v>0</v>
      </c>
      <c r="BN482" s="81">
        <v>0</v>
      </c>
      <c r="BO482" s="81">
        <v>0</v>
      </c>
      <c r="BP482" s="81">
        <v>0</v>
      </c>
      <c r="BQ482" s="81">
        <v>0</v>
      </c>
      <c r="BR482" s="81">
        <v>0</v>
      </c>
      <c r="BS482" s="81">
        <v>0</v>
      </c>
      <c r="BT482" s="81">
        <v>0</v>
      </c>
      <c r="BU482" s="81">
        <v>1</v>
      </c>
      <c r="BV482" s="81">
        <v>0</v>
      </c>
      <c r="BW482" s="81">
        <v>0</v>
      </c>
      <c r="BX482" s="81">
        <v>0</v>
      </c>
      <c r="BY482" s="81">
        <v>0</v>
      </c>
      <c r="BZ482" s="81">
        <v>0</v>
      </c>
      <c r="CA482" s="81"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0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0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0</v>
      </c>
      <c r="DG482" s="81">
        <v>0</v>
      </c>
      <c r="DH482" s="81">
        <v>0</v>
      </c>
      <c r="DI482" s="81">
        <v>0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0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</row>
    <row r="483" spans="1:127" x14ac:dyDescent="0.25">
      <c r="A483" s="58" t="s">
        <v>1671</v>
      </c>
      <c r="B483" s="58" t="s">
        <v>1672</v>
      </c>
      <c r="C483" s="58" t="s">
        <v>1673</v>
      </c>
      <c r="D483" s="59">
        <v>38300</v>
      </c>
      <c r="E483" s="59" t="str">
        <f>VLOOKUP(C483,Data_PulledFromUniProt!$B$2:$E$782,4,FALSE)</f>
        <v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v>
      </c>
      <c r="F483" s="58">
        <v>4.95</v>
      </c>
      <c r="G483" s="81">
        <v>0</v>
      </c>
      <c r="H483" s="81">
        <v>0</v>
      </c>
      <c r="I483" s="81">
        <v>0</v>
      </c>
      <c r="J483" s="81">
        <v>0</v>
      </c>
      <c r="K483" s="81">
        <v>0</v>
      </c>
      <c r="L483" s="81">
        <v>0</v>
      </c>
      <c r="M483" s="81">
        <v>0</v>
      </c>
      <c r="N483" s="81">
        <v>0</v>
      </c>
      <c r="O483" s="81">
        <v>0</v>
      </c>
      <c r="P483" s="81">
        <v>0</v>
      </c>
      <c r="Q483" s="81">
        <v>0</v>
      </c>
      <c r="R483" s="81">
        <v>0</v>
      </c>
      <c r="S483" s="81">
        <v>0</v>
      </c>
      <c r="T483" s="81">
        <v>0</v>
      </c>
      <c r="U483" s="81">
        <v>0</v>
      </c>
      <c r="V483" s="81">
        <v>0</v>
      </c>
      <c r="W483" s="81">
        <v>0</v>
      </c>
      <c r="X483" s="81">
        <v>0</v>
      </c>
      <c r="Y483" s="81">
        <v>0</v>
      </c>
      <c r="Z483" s="81">
        <v>0</v>
      </c>
      <c r="AA483" s="81">
        <v>0</v>
      </c>
      <c r="AB483" s="81">
        <v>0</v>
      </c>
      <c r="AC483" s="81">
        <v>0</v>
      </c>
      <c r="AD483" s="81">
        <v>0</v>
      </c>
      <c r="AE483" s="81">
        <v>0</v>
      </c>
      <c r="AF483" s="81">
        <v>0</v>
      </c>
      <c r="AG483" s="81">
        <v>0</v>
      </c>
      <c r="AH483" s="81">
        <v>0</v>
      </c>
      <c r="AI483" s="81">
        <v>0</v>
      </c>
      <c r="AJ483" s="81">
        <v>0</v>
      </c>
      <c r="AK483" s="81">
        <v>0</v>
      </c>
      <c r="AL483" s="81">
        <v>0</v>
      </c>
      <c r="AM483" s="81">
        <v>0</v>
      </c>
      <c r="AN483" s="81">
        <v>0</v>
      </c>
      <c r="AO483" s="81">
        <v>0</v>
      </c>
      <c r="AP483" s="81">
        <v>0</v>
      </c>
      <c r="AQ483" s="81">
        <v>0</v>
      </c>
      <c r="AR483" s="81">
        <v>0</v>
      </c>
      <c r="AS483" s="81">
        <v>0</v>
      </c>
      <c r="AT483" s="81">
        <v>0</v>
      </c>
      <c r="AU483" s="81">
        <v>0</v>
      </c>
      <c r="AV483" s="81">
        <v>0</v>
      </c>
      <c r="AW483" s="81">
        <v>0</v>
      </c>
      <c r="AX483" s="81">
        <v>0</v>
      </c>
      <c r="AY483" s="81">
        <v>0</v>
      </c>
      <c r="AZ483" s="81">
        <v>0</v>
      </c>
      <c r="BA483" s="81">
        <v>0</v>
      </c>
      <c r="BB483" s="81">
        <v>0</v>
      </c>
      <c r="BC483" s="81">
        <v>0</v>
      </c>
      <c r="BD483" s="81">
        <v>0</v>
      </c>
      <c r="BE483" s="81">
        <v>0</v>
      </c>
      <c r="BF483" s="81">
        <v>0</v>
      </c>
      <c r="BG483" s="81">
        <v>0</v>
      </c>
      <c r="BH483" s="81">
        <v>0</v>
      </c>
      <c r="BI483" s="81">
        <v>0</v>
      </c>
      <c r="BJ483" s="81">
        <v>0</v>
      </c>
      <c r="BK483" s="81">
        <v>0</v>
      </c>
      <c r="BL483" s="81">
        <v>0</v>
      </c>
      <c r="BM483" s="81">
        <v>0</v>
      </c>
      <c r="BN483" s="81">
        <v>0</v>
      </c>
      <c r="BO483" s="81">
        <v>0</v>
      </c>
      <c r="BP483" s="81">
        <v>0</v>
      </c>
      <c r="BQ483" s="81">
        <v>0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0</v>
      </c>
      <c r="BY483" s="81">
        <v>0</v>
      </c>
      <c r="BZ483" s="81">
        <v>0</v>
      </c>
      <c r="CA483" s="81"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0</v>
      </c>
      <c r="CI483" s="81">
        <v>0</v>
      </c>
      <c r="CJ483" s="81">
        <v>0</v>
      </c>
      <c r="CK483" s="81">
        <v>0</v>
      </c>
      <c r="CL483" s="81">
        <v>0</v>
      </c>
      <c r="CM483" s="81">
        <v>0</v>
      </c>
      <c r="CN483" s="81">
        <v>0</v>
      </c>
      <c r="CO483" s="81">
        <v>0</v>
      </c>
      <c r="CP483" s="81">
        <v>0</v>
      </c>
      <c r="CQ483" s="81">
        <v>0</v>
      </c>
      <c r="CR483" s="81">
        <v>0</v>
      </c>
      <c r="CS483" s="81">
        <v>0</v>
      </c>
      <c r="CT483" s="81">
        <v>0</v>
      </c>
      <c r="CU483" s="81">
        <v>0</v>
      </c>
      <c r="CV483" s="81">
        <v>0</v>
      </c>
      <c r="CW483" s="81">
        <v>0</v>
      </c>
      <c r="CX483" s="81">
        <v>0</v>
      </c>
      <c r="CY483" s="81">
        <v>1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0</v>
      </c>
      <c r="DJ483" s="81">
        <v>0</v>
      </c>
      <c r="DK483" s="81">
        <v>0</v>
      </c>
      <c r="DL483" s="81">
        <v>0</v>
      </c>
      <c r="DM483" s="81">
        <v>0</v>
      </c>
      <c r="DN483" s="81">
        <v>0</v>
      </c>
      <c r="DO483" s="81">
        <v>0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0</v>
      </c>
      <c r="DV483" s="81">
        <v>0</v>
      </c>
      <c r="DW483" s="81">
        <v>0</v>
      </c>
    </row>
    <row r="484" spans="1:127" x14ac:dyDescent="0.25">
      <c r="A484" s="58" t="s">
        <v>1674</v>
      </c>
      <c r="B484" s="58" t="s">
        <v>1675</v>
      </c>
      <c r="C484" s="58" t="s">
        <v>1676</v>
      </c>
      <c r="D484" s="59">
        <v>108000</v>
      </c>
      <c r="E484" s="59" t="str">
        <f>VLOOKUP(C484,Data_PulledFromUniProt!$B$2:$E$782,4,FALSE)</f>
        <v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v>
      </c>
      <c r="F484" s="58">
        <v>6.51</v>
      </c>
      <c r="G484" s="81">
        <v>0</v>
      </c>
      <c r="H484" s="81">
        <v>0</v>
      </c>
      <c r="I484" s="81">
        <v>0</v>
      </c>
      <c r="J484" s="81">
        <v>0</v>
      </c>
      <c r="K484" s="81">
        <v>0</v>
      </c>
      <c r="L484" s="81">
        <v>0</v>
      </c>
      <c r="M484" s="81">
        <v>0</v>
      </c>
      <c r="N484" s="81">
        <v>0</v>
      </c>
      <c r="O484" s="81">
        <v>0</v>
      </c>
      <c r="P484" s="81">
        <v>0</v>
      </c>
      <c r="Q484" s="81">
        <v>0</v>
      </c>
      <c r="R484" s="81">
        <v>0</v>
      </c>
      <c r="S484" s="81">
        <v>0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0</v>
      </c>
      <c r="Z484" s="81">
        <v>0</v>
      </c>
      <c r="AA484" s="81">
        <v>0</v>
      </c>
      <c r="AB484" s="81">
        <v>0</v>
      </c>
      <c r="AC484" s="81">
        <v>0</v>
      </c>
      <c r="AD484" s="81">
        <v>0</v>
      </c>
      <c r="AE484" s="81">
        <v>0</v>
      </c>
      <c r="AF484" s="81">
        <v>0</v>
      </c>
      <c r="AG484" s="81">
        <v>0</v>
      </c>
      <c r="AH484" s="81">
        <v>0</v>
      </c>
      <c r="AI484" s="81">
        <v>0</v>
      </c>
      <c r="AJ484" s="81">
        <v>0</v>
      </c>
      <c r="AK484" s="81">
        <v>0</v>
      </c>
      <c r="AL484" s="81">
        <v>0</v>
      </c>
      <c r="AM484" s="81">
        <v>0</v>
      </c>
      <c r="AN484" s="81">
        <v>0</v>
      </c>
      <c r="AO484" s="81">
        <v>0</v>
      </c>
      <c r="AP484" s="81">
        <v>0</v>
      </c>
      <c r="AQ484" s="81">
        <v>0</v>
      </c>
      <c r="AR484" s="81">
        <v>0</v>
      </c>
      <c r="AS484" s="81">
        <v>0</v>
      </c>
      <c r="AT484" s="81">
        <v>0</v>
      </c>
      <c r="AU484" s="81"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v>0</v>
      </c>
      <c r="BF484" s="81">
        <v>0</v>
      </c>
      <c r="BG484" s="81">
        <v>0</v>
      </c>
      <c r="BH484" s="81">
        <v>0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0</v>
      </c>
      <c r="BY484" s="81">
        <v>0</v>
      </c>
      <c r="BZ484" s="81">
        <v>0</v>
      </c>
      <c r="CA484" s="81"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1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</row>
    <row r="485" spans="1:127" x14ac:dyDescent="0.25">
      <c r="A485" s="58" t="s">
        <v>1677</v>
      </c>
      <c r="B485" s="58" t="s">
        <v>1678</v>
      </c>
      <c r="C485" s="58" t="s">
        <v>1679</v>
      </c>
      <c r="D485" s="59">
        <v>346000</v>
      </c>
      <c r="E485" s="59" t="str">
        <f>VLOOKUP(C485,Data_PulledFromUniProt!$B$2:$E$782,4,FALSE)</f>
        <v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v>
      </c>
      <c r="F485" s="58">
        <v>4.8099999999999996</v>
      </c>
      <c r="G485" s="81">
        <v>0</v>
      </c>
      <c r="H485" s="81">
        <v>0</v>
      </c>
      <c r="I485" s="81">
        <v>0</v>
      </c>
      <c r="J485" s="81">
        <v>0</v>
      </c>
      <c r="K485" s="81">
        <v>0</v>
      </c>
      <c r="L485" s="81">
        <v>0</v>
      </c>
      <c r="M485" s="81">
        <v>0</v>
      </c>
      <c r="N485" s="81">
        <v>0</v>
      </c>
      <c r="O485" s="81">
        <v>0</v>
      </c>
      <c r="P485" s="81">
        <v>0</v>
      </c>
      <c r="Q485" s="81">
        <v>0</v>
      </c>
      <c r="R485" s="81">
        <v>0</v>
      </c>
      <c r="S485" s="81">
        <v>0</v>
      </c>
      <c r="T485" s="81">
        <v>0</v>
      </c>
      <c r="U485" s="81">
        <v>0</v>
      </c>
      <c r="V485" s="81">
        <v>0</v>
      </c>
      <c r="W485" s="81">
        <v>0</v>
      </c>
      <c r="X485" s="81">
        <v>0</v>
      </c>
      <c r="Y485" s="81">
        <v>0</v>
      </c>
      <c r="Z485" s="81">
        <v>0</v>
      </c>
      <c r="AA485" s="81">
        <v>0</v>
      </c>
      <c r="AB485" s="81">
        <v>0</v>
      </c>
      <c r="AC485" s="81">
        <v>0</v>
      </c>
      <c r="AD485" s="81">
        <v>0</v>
      </c>
      <c r="AE485" s="81">
        <v>0</v>
      </c>
      <c r="AF485" s="81">
        <v>0</v>
      </c>
      <c r="AG485" s="81">
        <v>0</v>
      </c>
      <c r="AH485" s="81">
        <v>0</v>
      </c>
      <c r="AI485" s="81">
        <v>0</v>
      </c>
      <c r="AJ485" s="81">
        <v>0</v>
      </c>
      <c r="AK485" s="81">
        <v>0</v>
      </c>
      <c r="AL485" s="81">
        <v>0</v>
      </c>
      <c r="AM485" s="81">
        <v>0</v>
      </c>
      <c r="AN485" s="81">
        <v>0</v>
      </c>
      <c r="AO485" s="81">
        <v>0</v>
      </c>
      <c r="AP485" s="81">
        <v>0</v>
      </c>
      <c r="AQ485" s="81">
        <v>0</v>
      </c>
      <c r="AR485" s="81">
        <v>0</v>
      </c>
      <c r="AS485" s="81">
        <v>0</v>
      </c>
      <c r="AT485" s="81">
        <v>0</v>
      </c>
      <c r="AU485" s="81"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0</v>
      </c>
      <c r="BA485" s="81">
        <v>0</v>
      </c>
      <c r="BB485" s="81">
        <v>0</v>
      </c>
      <c r="BC485" s="81">
        <v>0</v>
      </c>
      <c r="BD485" s="81">
        <v>0</v>
      </c>
      <c r="BE485" s="81">
        <v>0</v>
      </c>
      <c r="BF485" s="81">
        <v>0</v>
      </c>
      <c r="BG485" s="81">
        <v>0</v>
      </c>
      <c r="BH485" s="81">
        <v>0</v>
      </c>
      <c r="BI485" s="81">
        <v>0</v>
      </c>
      <c r="BJ485" s="81">
        <v>0</v>
      </c>
      <c r="BK485" s="81">
        <v>0</v>
      </c>
      <c r="BL485" s="81">
        <v>0</v>
      </c>
      <c r="BM485" s="81">
        <v>0</v>
      </c>
      <c r="BN485" s="81">
        <v>0</v>
      </c>
      <c r="BO485" s="81">
        <v>0</v>
      </c>
      <c r="BP485" s="81">
        <v>0</v>
      </c>
      <c r="BQ485" s="81">
        <v>0</v>
      </c>
      <c r="BR485" s="81">
        <v>0</v>
      </c>
      <c r="BS485" s="81">
        <v>0</v>
      </c>
      <c r="BT485" s="81">
        <v>0</v>
      </c>
      <c r="BU485" s="81">
        <v>0</v>
      </c>
      <c r="BV485" s="81">
        <v>0</v>
      </c>
      <c r="BW485" s="81">
        <v>0</v>
      </c>
      <c r="BX485" s="81">
        <v>0</v>
      </c>
      <c r="BY485" s="81">
        <v>0</v>
      </c>
      <c r="BZ485" s="81">
        <v>0</v>
      </c>
      <c r="CA485" s="81"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1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0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</row>
    <row r="486" spans="1:127" x14ac:dyDescent="0.25">
      <c r="A486" s="58" t="s">
        <v>1680</v>
      </c>
      <c r="B486" s="58" t="s">
        <v>1681</v>
      </c>
      <c r="C486" s="58" t="s">
        <v>1682</v>
      </c>
      <c r="D486" s="59">
        <v>198000</v>
      </c>
      <c r="E486" s="59" t="str">
        <f>VLOOKUP(C486,Data_PulledFromUniProt!$B$2:$E$782,4,FALSE)</f>
        <v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v>
      </c>
      <c r="F486" s="58">
        <v>6.39</v>
      </c>
      <c r="G486" s="81">
        <v>0</v>
      </c>
      <c r="H486" s="81">
        <v>0</v>
      </c>
      <c r="I486" s="81">
        <v>0</v>
      </c>
      <c r="J486" s="81">
        <v>0</v>
      </c>
      <c r="K486" s="81">
        <v>0</v>
      </c>
      <c r="L486" s="81">
        <v>0</v>
      </c>
      <c r="M486" s="81">
        <v>0</v>
      </c>
      <c r="N486" s="81">
        <v>0</v>
      </c>
      <c r="O486" s="81">
        <v>0</v>
      </c>
      <c r="P486" s="81">
        <v>0</v>
      </c>
      <c r="Q486" s="81">
        <v>0</v>
      </c>
      <c r="R486" s="81">
        <v>0</v>
      </c>
      <c r="S486" s="81">
        <v>0</v>
      </c>
      <c r="T486" s="81">
        <v>0</v>
      </c>
      <c r="U486" s="81">
        <v>0</v>
      </c>
      <c r="V486" s="81">
        <v>0</v>
      </c>
      <c r="W486" s="81">
        <v>0</v>
      </c>
      <c r="X486" s="81">
        <v>0</v>
      </c>
      <c r="Y486" s="81">
        <v>0</v>
      </c>
      <c r="Z486" s="81">
        <v>0</v>
      </c>
      <c r="AA486" s="81">
        <v>0</v>
      </c>
      <c r="AB486" s="81">
        <v>0</v>
      </c>
      <c r="AC486" s="81">
        <v>0</v>
      </c>
      <c r="AD486" s="81">
        <v>0</v>
      </c>
      <c r="AE486" s="81">
        <v>0</v>
      </c>
      <c r="AF486" s="81">
        <v>0</v>
      </c>
      <c r="AG486" s="81">
        <v>0</v>
      </c>
      <c r="AH486" s="81">
        <v>0</v>
      </c>
      <c r="AI486" s="81">
        <v>0</v>
      </c>
      <c r="AJ486" s="81">
        <v>0</v>
      </c>
      <c r="AK486" s="81">
        <v>0</v>
      </c>
      <c r="AL486" s="81">
        <v>0</v>
      </c>
      <c r="AM486" s="81">
        <v>0</v>
      </c>
      <c r="AN486" s="81">
        <v>0</v>
      </c>
      <c r="AO486" s="81">
        <v>0</v>
      </c>
      <c r="AP486" s="81">
        <v>0</v>
      </c>
      <c r="AQ486" s="81">
        <v>0</v>
      </c>
      <c r="AR486" s="81">
        <v>0</v>
      </c>
      <c r="AS486" s="81">
        <v>0</v>
      </c>
      <c r="AT486" s="81">
        <v>0</v>
      </c>
      <c r="AU486" s="81"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0</v>
      </c>
      <c r="BA486" s="81">
        <v>0</v>
      </c>
      <c r="BB486" s="81">
        <v>0</v>
      </c>
      <c r="BC486" s="81">
        <v>0</v>
      </c>
      <c r="BD486" s="81">
        <v>0</v>
      </c>
      <c r="BE486" s="81">
        <v>0</v>
      </c>
      <c r="BF486" s="81">
        <v>0</v>
      </c>
      <c r="BG486" s="81">
        <v>0</v>
      </c>
      <c r="BH486" s="81">
        <v>0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0</v>
      </c>
      <c r="BY486" s="81">
        <v>0</v>
      </c>
      <c r="BZ486" s="81">
        <v>0</v>
      </c>
      <c r="CA486" s="81">
        <v>4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0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</row>
    <row r="487" spans="1:127" x14ac:dyDescent="0.25">
      <c r="A487" s="58" t="s">
        <v>1683</v>
      </c>
      <c r="B487" s="58" t="s">
        <v>1684</v>
      </c>
      <c r="C487" s="58" t="s">
        <v>1685</v>
      </c>
      <c r="D487" s="59">
        <v>33400</v>
      </c>
      <c r="E487" s="59" t="str">
        <f>VLOOKUP(C487,Data_PulledFromUniProt!$B$2:$E$782,4,FALSE)</f>
        <v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v>
      </c>
      <c r="F487" s="58">
        <v>6.21</v>
      </c>
      <c r="G487" s="81">
        <v>0</v>
      </c>
      <c r="H487" s="81">
        <v>0</v>
      </c>
      <c r="I487" s="81">
        <v>0</v>
      </c>
      <c r="J487" s="81">
        <v>0</v>
      </c>
      <c r="K487" s="81">
        <v>0</v>
      </c>
      <c r="L487" s="81">
        <v>0</v>
      </c>
      <c r="M487" s="81">
        <v>0</v>
      </c>
      <c r="N487" s="81">
        <v>0</v>
      </c>
      <c r="O487" s="81">
        <v>0</v>
      </c>
      <c r="P487" s="81">
        <v>0</v>
      </c>
      <c r="Q487" s="81">
        <v>0</v>
      </c>
      <c r="R487" s="81">
        <v>0</v>
      </c>
      <c r="S487" s="81">
        <v>0</v>
      </c>
      <c r="T487" s="81">
        <v>0</v>
      </c>
      <c r="U487" s="81">
        <v>0</v>
      </c>
      <c r="V487" s="81">
        <v>0</v>
      </c>
      <c r="W487" s="81">
        <v>0</v>
      </c>
      <c r="X487" s="81">
        <v>0</v>
      </c>
      <c r="Y487" s="81">
        <v>0</v>
      </c>
      <c r="Z487" s="81">
        <v>0</v>
      </c>
      <c r="AA487" s="81">
        <v>0</v>
      </c>
      <c r="AB487" s="81">
        <v>0</v>
      </c>
      <c r="AC487" s="81">
        <v>0</v>
      </c>
      <c r="AD487" s="81">
        <v>0</v>
      </c>
      <c r="AE487" s="81">
        <v>0</v>
      </c>
      <c r="AF487" s="81">
        <v>0</v>
      </c>
      <c r="AG487" s="81">
        <v>0</v>
      </c>
      <c r="AH487" s="81">
        <v>0</v>
      </c>
      <c r="AI487" s="81">
        <v>0</v>
      </c>
      <c r="AJ487" s="81">
        <v>0</v>
      </c>
      <c r="AK487" s="81">
        <v>0</v>
      </c>
      <c r="AL487" s="81">
        <v>0</v>
      </c>
      <c r="AM487" s="81">
        <v>0</v>
      </c>
      <c r="AN487" s="81">
        <v>0</v>
      </c>
      <c r="AO487" s="81">
        <v>0</v>
      </c>
      <c r="AP487" s="81">
        <v>0</v>
      </c>
      <c r="AQ487" s="81">
        <v>0</v>
      </c>
      <c r="AR487" s="81">
        <v>0</v>
      </c>
      <c r="AS487" s="81">
        <v>0</v>
      </c>
      <c r="AT487" s="81">
        <v>0</v>
      </c>
      <c r="AU487" s="81">
        <v>0</v>
      </c>
      <c r="AV487" s="81">
        <v>0</v>
      </c>
      <c r="AW487" s="81">
        <v>0</v>
      </c>
      <c r="AX487" s="81">
        <v>0</v>
      </c>
      <c r="AY487" s="81">
        <v>0</v>
      </c>
      <c r="AZ487" s="81">
        <v>0</v>
      </c>
      <c r="BA487" s="81">
        <v>0</v>
      </c>
      <c r="BB487" s="81">
        <v>0</v>
      </c>
      <c r="BC487" s="81">
        <v>0</v>
      </c>
      <c r="BD487" s="81">
        <v>0</v>
      </c>
      <c r="BE487" s="81">
        <v>0</v>
      </c>
      <c r="BF487" s="81">
        <v>0</v>
      </c>
      <c r="BG487" s="81">
        <v>0</v>
      </c>
      <c r="BH487" s="81">
        <v>0</v>
      </c>
      <c r="BI487" s="81">
        <v>0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0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0</v>
      </c>
      <c r="BY487" s="81">
        <v>0</v>
      </c>
      <c r="BZ487" s="81">
        <v>0</v>
      </c>
      <c r="CA487" s="81">
        <v>1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0</v>
      </c>
      <c r="CN487" s="81">
        <v>0</v>
      </c>
      <c r="CO487" s="81">
        <v>0</v>
      </c>
      <c r="CP487" s="81">
        <v>0</v>
      </c>
      <c r="CQ487" s="81">
        <v>0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0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0</v>
      </c>
      <c r="DJ487" s="81">
        <v>0</v>
      </c>
      <c r="DK487" s="81">
        <v>0</v>
      </c>
      <c r="DL487" s="81">
        <v>0</v>
      </c>
      <c r="DM487" s="81">
        <v>0</v>
      </c>
      <c r="DN487" s="81">
        <v>0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</row>
    <row r="488" spans="1:127" x14ac:dyDescent="0.25">
      <c r="A488" s="58" t="s">
        <v>1686</v>
      </c>
      <c r="B488" s="58" t="s">
        <v>1687</v>
      </c>
      <c r="C488" s="58" t="s">
        <v>1688</v>
      </c>
      <c r="D488" s="58">
        <v>40573</v>
      </c>
      <c r="E488" s="59" t="str">
        <f>VLOOKUP(C488,Data_PulledFromUniProt!$B$2:$E$782,4,FALSE)</f>
        <v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v>
      </c>
      <c r="F488" s="58">
        <v>5.04</v>
      </c>
      <c r="G488" s="81">
        <v>0</v>
      </c>
      <c r="H488" s="81">
        <v>0</v>
      </c>
      <c r="I488" s="81">
        <v>0</v>
      </c>
      <c r="J488" s="81">
        <v>0</v>
      </c>
      <c r="K488" s="81">
        <v>0</v>
      </c>
      <c r="L488" s="81">
        <v>0</v>
      </c>
      <c r="M488" s="81">
        <v>0</v>
      </c>
      <c r="N488" s="81">
        <v>0</v>
      </c>
      <c r="O488" s="81">
        <v>0</v>
      </c>
      <c r="P488" s="81">
        <v>0</v>
      </c>
      <c r="Q488" s="81">
        <v>0</v>
      </c>
      <c r="R488" s="81">
        <v>0</v>
      </c>
      <c r="S488" s="81">
        <v>0</v>
      </c>
      <c r="T488" s="81">
        <v>0</v>
      </c>
      <c r="U488" s="81">
        <v>0</v>
      </c>
      <c r="V488" s="81">
        <v>0</v>
      </c>
      <c r="W488" s="81">
        <v>0</v>
      </c>
      <c r="X488" s="81">
        <v>0</v>
      </c>
      <c r="Y488" s="81">
        <v>0</v>
      </c>
      <c r="Z488" s="81">
        <v>0</v>
      </c>
      <c r="AA488" s="81">
        <v>0</v>
      </c>
      <c r="AB488" s="81">
        <v>0</v>
      </c>
      <c r="AC488" s="81">
        <v>0</v>
      </c>
      <c r="AD488" s="81">
        <v>0</v>
      </c>
      <c r="AE488" s="81">
        <v>0</v>
      </c>
      <c r="AF488" s="81">
        <v>0</v>
      </c>
      <c r="AG488" s="81">
        <v>0</v>
      </c>
      <c r="AH488" s="81">
        <v>0</v>
      </c>
      <c r="AI488" s="81">
        <v>0</v>
      </c>
      <c r="AJ488" s="81">
        <v>0</v>
      </c>
      <c r="AK488" s="81">
        <v>0</v>
      </c>
      <c r="AL488" s="81">
        <v>0</v>
      </c>
      <c r="AM488" s="81">
        <v>0</v>
      </c>
      <c r="AN488" s="81">
        <v>0</v>
      </c>
      <c r="AO488" s="81">
        <v>0</v>
      </c>
      <c r="AP488" s="81">
        <v>0</v>
      </c>
      <c r="AQ488" s="81">
        <v>0</v>
      </c>
      <c r="AR488" s="81">
        <v>0</v>
      </c>
      <c r="AS488" s="81">
        <v>0</v>
      </c>
      <c r="AT488" s="81">
        <v>0</v>
      </c>
      <c r="AU488" s="81"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0</v>
      </c>
      <c r="BA488" s="81">
        <v>0</v>
      </c>
      <c r="BB488" s="81">
        <v>0</v>
      </c>
      <c r="BC488" s="81">
        <v>0</v>
      </c>
      <c r="BD488" s="81">
        <v>0</v>
      </c>
      <c r="BE488" s="81">
        <v>0</v>
      </c>
      <c r="BF488" s="81">
        <v>0</v>
      </c>
      <c r="BG488" s="81">
        <v>0</v>
      </c>
      <c r="BH488" s="81">
        <v>0</v>
      </c>
      <c r="BI488" s="81">
        <v>0</v>
      </c>
      <c r="BJ488" s="81">
        <v>0</v>
      </c>
      <c r="BK488" s="81">
        <v>0</v>
      </c>
      <c r="BL488" s="81">
        <v>0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0</v>
      </c>
      <c r="BT488" s="81">
        <v>0</v>
      </c>
      <c r="BU488" s="81">
        <v>0</v>
      </c>
      <c r="BV488" s="81">
        <v>0</v>
      </c>
      <c r="BW488" s="81">
        <v>0</v>
      </c>
      <c r="BX488" s="81">
        <v>0</v>
      </c>
      <c r="BY488" s="81">
        <v>0</v>
      </c>
      <c r="BZ488" s="81">
        <v>0</v>
      </c>
      <c r="CA488" s="81">
        <v>0</v>
      </c>
      <c r="CB488" s="81">
        <v>0</v>
      </c>
      <c r="CC488" s="81">
        <v>1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0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</row>
    <row r="489" spans="1:127" x14ac:dyDescent="0.25">
      <c r="A489" s="58" t="s">
        <v>1689</v>
      </c>
      <c r="B489" s="58" t="s">
        <v>1690</v>
      </c>
      <c r="C489" s="58" t="s">
        <v>1691</v>
      </c>
      <c r="D489" s="59">
        <v>104000</v>
      </c>
      <c r="E489" s="59" t="str">
        <f>VLOOKUP(C489,Data_PulledFromUniProt!$B$2:$E$782,4,FALSE)</f>
        <v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v>
      </c>
      <c r="F489" s="58">
        <v>5.67</v>
      </c>
      <c r="G489" s="81">
        <v>0</v>
      </c>
      <c r="H489" s="81">
        <v>0</v>
      </c>
      <c r="I489" s="81">
        <v>0</v>
      </c>
      <c r="J489" s="81">
        <v>0</v>
      </c>
      <c r="K489" s="81">
        <v>0</v>
      </c>
      <c r="L489" s="81">
        <v>0</v>
      </c>
      <c r="M489" s="81">
        <v>0</v>
      </c>
      <c r="N489" s="81">
        <v>0</v>
      </c>
      <c r="O489" s="81">
        <v>0</v>
      </c>
      <c r="P489" s="81">
        <v>0</v>
      </c>
      <c r="Q489" s="81">
        <v>0</v>
      </c>
      <c r="R489" s="81">
        <v>0</v>
      </c>
      <c r="S489" s="81">
        <v>0</v>
      </c>
      <c r="T489" s="81">
        <v>0</v>
      </c>
      <c r="U489" s="81">
        <v>0</v>
      </c>
      <c r="V489" s="81">
        <v>0</v>
      </c>
      <c r="W489" s="81">
        <v>0</v>
      </c>
      <c r="X489" s="81">
        <v>0</v>
      </c>
      <c r="Y489" s="81">
        <v>0</v>
      </c>
      <c r="Z489" s="81">
        <v>0</v>
      </c>
      <c r="AA489" s="81">
        <v>0</v>
      </c>
      <c r="AB489" s="81">
        <v>0</v>
      </c>
      <c r="AC489" s="81">
        <v>0</v>
      </c>
      <c r="AD489" s="81">
        <v>0</v>
      </c>
      <c r="AE489" s="81">
        <v>0</v>
      </c>
      <c r="AF489" s="81">
        <v>0</v>
      </c>
      <c r="AG489" s="81">
        <v>0</v>
      </c>
      <c r="AH489" s="81">
        <v>0</v>
      </c>
      <c r="AI489" s="81">
        <v>0</v>
      </c>
      <c r="AJ489" s="81">
        <v>0</v>
      </c>
      <c r="AK489" s="81">
        <v>0</v>
      </c>
      <c r="AL489" s="81">
        <v>0</v>
      </c>
      <c r="AM489" s="81">
        <v>0</v>
      </c>
      <c r="AN489" s="81">
        <v>0</v>
      </c>
      <c r="AO489" s="81">
        <v>0</v>
      </c>
      <c r="AP489" s="81">
        <v>0</v>
      </c>
      <c r="AQ489" s="81">
        <v>0</v>
      </c>
      <c r="AR489" s="81">
        <v>0</v>
      </c>
      <c r="AS489" s="81">
        <v>0</v>
      </c>
      <c r="AT489" s="81">
        <v>0</v>
      </c>
      <c r="AU489" s="81"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0</v>
      </c>
      <c r="BA489" s="81">
        <v>0</v>
      </c>
      <c r="BB489" s="81">
        <v>0</v>
      </c>
      <c r="BC489" s="81">
        <v>0</v>
      </c>
      <c r="BD489" s="81">
        <v>0</v>
      </c>
      <c r="BE489" s="81">
        <v>0</v>
      </c>
      <c r="BF489" s="81">
        <v>0</v>
      </c>
      <c r="BG489" s="81">
        <v>0</v>
      </c>
      <c r="BH489" s="81">
        <v>0</v>
      </c>
      <c r="BI489" s="81">
        <v>0</v>
      </c>
      <c r="BJ489" s="81">
        <v>0</v>
      </c>
      <c r="BK489" s="81">
        <v>0</v>
      </c>
      <c r="BL489" s="81">
        <v>0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0</v>
      </c>
      <c r="BT489" s="81">
        <v>0</v>
      </c>
      <c r="BU489" s="81">
        <v>0</v>
      </c>
      <c r="BV489" s="81">
        <v>0</v>
      </c>
      <c r="BW489" s="81">
        <v>0</v>
      </c>
      <c r="BX489" s="81">
        <v>0</v>
      </c>
      <c r="BY489" s="81">
        <v>0</v>
      </c>
      <c r="BZ489" s="81">
        <v>0</v>
      </c>
      <c r="CA489" s="81">
        <v>0</v>
      </c>
      <c r="CB489" s="81">
        <v>0</v>
      </c>
      <c r="CC489" s="81">
        <v>1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0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0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</row>
    <row r="490" spans="1:127" x14ac:dyDescent="0.25">
      <c r="A490" s="58" t="s">
        <v>1692</v>
      </c>
      <c r="B490" s="58" t="s">
        <v>1693</v>
      </c>
      <c r="C490" s="58" t="s">
        <v>1694</v>
      </c>
      <c r="D490" s="59">
        <v>224000</v>
      </c>
      <c r="E490" s="59" t="str">
        <f>VLOOKUP(C490,Data_PulledFromUniProt!$B$2:$E$782,4,FALSE)</f>
        <v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v>
      </c>
      <c r="F490" s="58">
        <v>6.39</v>
      </c>
      <c r="G490" s="81">
        <v>0</v>
      </c>
      <c r="H490" s="81">
        <v>0</v>
      </c>
      <c r="I490" s="81">
        <v>0</v>
      </c>
      <c r="J490" s="81">
        <v>0</v>
      </c>
      <c r="K490" s="81">
        <v>0</v>
      </c>
      <c r="L490" s="81">
        <v>0</v>
      </c>
      <c r="M490" s="81">
        <v>0</v>
      </c>
      <c r="N490" s="81">
        <v>0</v>
      </c>
      <c r="O490" s="81">
        <v>0</v>
      </c>
      <c r="P490" s="81">
        <v>0</v>
      </c>
      <c r="Q490" s="81">
        <v>0</v>
      </c>
      <c r="R490" s="81">
        <v>0</v>
      </c>
      <c r="S490" s="81">
        <v>0</v>
      </c>
      <c r="T490" s="81">
        <v>0</v>
      </c>
      <c r="U490" s="81">
        <v>0</v>
      </c>
      <c r="V490" s="81">
        <v>0</v>
      </c>
      <c r="W490" s="81">
        <v>0</v>
      </c>
      <c r="X490" s="81">
        <v>0</v>
      </c>
      <c r="Y490" s="81">
        <v>0</v>
      </c>
      <c r="Z490" s="81">
        <v>0</v>
      </c>
      <c r="AA490" s="81">
        <v>0</v>
      </c>
      <c r="AB490" s="81">
        <v>0</v>
      </c>
      <c r="AC490" s="81">
        <v>0</v>
      </c>
      <c r="AD490" s="81">
        <v>0</v>
      </c>
      <c r="AE490" s="81">
        <v>0</v>
      </c>
      <c r="AF490" s="81">
        <v>0</v>
      </c>
      <c r="AG490" s="81">
        <v>0</v>
      </c>
      <c r="AH490" s="81">
        <v>0</v>
      </c>
      <c r="AI490" s="81">
        <v>0</v>
      </c>
      <c r="AJ490" s="81">
        <v>0</v>
      </c>
      <c r="AK490" s="81">
        <v>0</v>
      </c>
      <c r="AL490" s="81">
        <v>0</v>
      </c>
      <c r="AM490" s="81">
        <v>0</v>
      </c>
      <c r="AN490" s="81">
        <v>0</v>
      </c>
      <c r="AO490" s="81">
        <v>0</v>
      </c>
      <c r="AP490" s="81">
        <v>0</v>
      </c>
      <c r="AQ490" s="81">
        <v>0</v>
      </c>
      <c r="AR490" s="81">
        <v>0</v>
      </c>
      <c r="AS490" s="81">
        <v>0</v>
      </c>
      <c r="AT490" s="81">
        <v>0</v>
      </c>
      <c r="AU490" s="81"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0</v>
      </c>
      <c r="BA490" s="81">
        <v>0</v>
      </c>
      <c r="BB490" s="81">
        <v>0</v>
      </c>
      <c r="BC490" s="81">
        <v>0</v>
      </c>
      <c r="BD490" s="81">
        <v>0</v>
      </c>
      <c r="BE490" s="81">
        <v>0</v>
      </c>
      <c r="BF490" s="81">
        <v>0</v>
      </c>
      <c r="BG490" s="81">
        <v>0</v>
      </c>
      <c r="BH490" s="81">
        <v>0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0</v>
      </c>
      <c r="BY490" s="81">
        <v>0</v>
      </c>
      <c r="BZ490" s="81">
        <v>0</v>
      </c>
      <c r="CA490" s="81">
        <v>0</v>
      </c>
      <c r="CB490" s="81">
        <v>0</v>
      </c>
      <c r="CC490" s="81">
        <v>1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0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</row>
    <row r="491" spans="1:127" x14ac:dyDescent="0.25">
      <c r="A491" s="58" t="s">
        <v>1695</v>
      </c>
      <c r="B491" s="58" t="s">
        <v>1696</v>
      </c>
      <c r="C491" s="58" t="s">
        <v>1697</v>
      </c>
      <c r="D491" s="59">
        <v>30900</v>
      </c>
      <c r="E491" s="59" t="str">
        <f>VLOOKUP(C491,Data_PulledFromUniProt!$B$2:$E$782,4,FALSE)</f>
        <v>MVMSQGTYTFLTCFAGFWLIWGLIVLLCCFCSFLRRRLKRRQEERLREQNLRALELEPLELEGSLAGSPPGLAPPQPPPHRSRLEAPAHAHSHPHVHVHPLLHHGPAQPHAHAHPHPHHHALPHPPPTHLSVPPRPWSYPRQAESDMSKPPCYEEAVLMAEPPPPYSEVLTDTRGLYRKIVTPFLSRRDSAEKQEQPPPSYKPLFLDRGYTSALHLPSAPRPAPPCPALCLQADRGRRVFPSWTDSELSSREPLEHGAWRLPVSIPLFGRTTAV</v>
      </c>
      <c r="F491" s="58">
        <v>9.1</v>
      </c>
      <c r="G491" s="81">
        <v>0</v>
      </c>
      <c r="H491" s="81">
        <v>0</v>
      </c>
      <c r="I491" s="81">
        <v>0</v>
      </c>
      <c r="J491" s="81">
        <v>0</v>
      </c>
      <c r="K491" s="81">
        <v>0</v>
      </c>
      <c r="L491" s="81">
        <v>0</v>
      </c>
      <c r="M491" s="81">
        <v>0</v>
      </c>
      <c r="N491" s="81">
        <v>0</v>
      </c>
      <c r="O491" s="81">
        <v>0</v>
      </c>
      <c r="P491" s="81">
        <v>0</v>
      </c>
      <c r="Q491" s="81">
        <v>0</v>
      </c>
      <c r="R491" s="81">
        <v>0</v>
      </c>
      <c r="S491" s="81">
        <v>0</v>
      </c>
      <c r="T491" s="81">
        <v>0</v>
      </c>
      <c r="U491" s="81">
        <v>0</v>
      </c>
      <c r="V491" s="81">
        <v>0</v>
      </c>
      <c r="W491" s="81">
        <v>0</v>
      </c>
      <c r="X491" s="81">
        <v>0</v>
      </c>
      <c r="Y491" s="81">
        <v>0</v>
      </c>
      <c r="Z491" s="81">
        <v>0</v>
      </c>
      <c r="AA491" s="81">
        <v>0</v>
      </c>
      <c r="AB491" s="81">
        <v>0</v>
      </c>
      <c r="AC491" s="81">
        <v>0</v>
      </c>
      <c r="AD491" s="81">
        <v>0</v>
      </c>
      <c r="AE491" s="81">
        <v>0</v>
      </c>
      <c r="AF491" s="81">
        <v>0</v>
      </c>
      <c r="AG491" s="81">
        <v>0</v>
      </c>
      <c r="AH491" s="81">
        <v>0</v>
      </c>
      <c r="AI491" s="81">
        <v>0</v>
      </c>
      <c r="AJ491" s="81">
        <v>0</v>
      </c>
      <c r="AK491" s="81">
        <v>0</v>
      </c>
      <c r="AL491" s="81">
        <v>0</v>
      </c>
      <c r="AM491" s="81">
        <v>0</v>
      </c>
      <c r="AN491" s="81">
        <v>0</v>
      </c>
      <c r="AO491" s="81">
        <v>0</v>
      </c>
      <c r="AP491" s="81">
        <v>0</v>
      </c>
      <c r="AQ491" s="81">
        <v>0</v>
      </c>
      <c r="AR491" s="81">
        <v>0</v>
      </c>
      <c r="AS491" s="81">
        <v>0</v>
      </c>
      <c r="AT491" s="81">
        <v>0</v>
      </c>
      <c r="AU491" s="81"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0</v>
      </c>
      <c r="BA491" s="81">
        <v>0</v>
      </c>
      <c r="BB491" s="81">
        <v>0</v>
      </c>
      <c r="BC491" s="81">
        <v>0</v>
      </c>
      <c r="BD491" s="81">
        <v>0</v>
      </c>
      <c r="BE491" s="81">
        <v>0</v>
      </c>
      <c r="BF491" s="81">
        <v>0</v>
      </c>
      <c r="BG491" s="81">
        <v>0</v>
      </c>
      <c r="BH491" s="81">
        <v>0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0</v>
      </c>
      <c r="BS491" s="81">
        <v>0</v>
      </c>
      <c r="BT491" s="81">
        <v>0</v>
      </c>
      <c r="BU491" s="81">
        <v>0</v>
      </c>
      <c r="BV491" s="81">
        <v>0</v>
      </c>
      <c r="BW491" s="81">
        <v>0</v>
      </c>
      <c r="BX491" s="81">
        <v>0</v>
      </c>
      <c r="BY491" s="81">
        <v>0</v>
      </c>
      <c r="BZ491" s="81">
        <v>0</v>
      </c>
      <c r="CA491" s="81">
        <v>0</v>
      </c>
      <c r="CB491" s="81">
        <v>0</v>
      </c>
      <c r="CC491" s="81">
        <v>1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0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</row>
    <row r="492" spans="1:127" x14ac:dyDescent="0.25">
      <c r="A492" s="58" t="s">
        <v>1698</v>
      </c>
      <c r="B492" s="58" t="s">
        <v>1699</v>
      </c>
      <c r="C492" s="58" t="s">
        <v>1700</v>
      </c>
      <c r="D492" s="59">
        <v>114000</v>
      </c>
      <c r="E492" s="59" t="str">
        <f>VLOOKUP(C492,Data_PulledFromUniProt!$B$2:$E$782,4,FALSE)</f>
        <v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v>
      </c>
      <c r="F492" s="58">
        <v>5.9</v>
      </c>
      <c r="G492" s="81">
        <v>0</v>
      </c>
      <c r="H492" s="81">
        <v>0</v>
      </c>
      <c r="I492" s="81">
        <v>0</v>
      </c>
      <c r="J492" s="81">
        <v>0</v>
      </c>
      <c r="K492" s="81">
        <v>0</v>
      </c>
      <c r="L492" s="81">
        <v>0</v>
      </c>
      <c r="M492" s="81">
        <v>0</v>
      </c>
      <c r="N492" s="81">
        <v>0</v>
      </c>
      <c r="O492" s="81">
        <v>0</v>
      </c>
      <c r="P492" s="81">
        <v>0</v>
      </c>
      <c r="Q492" s="81">
        <v>0</v>
      </c>
      <c r="R492" s="81">
        <v>0</v>
      </c>
      <c r="S492" s="81">
        <v>0</v>
      </c>
      <c r="T492" s="81">
        <v>0</v>
      </c>
      <c r="U492" s="81">
        <v>0</v>
      </c>
      <c r="V492" s="81">
        <v>0</v>
      </c>
      <c r="W492" s="81">
        <v>0</v>
      </c>
      <c r="X492" s="81">
        <v>0</v>
      </c>
      <c r="Y492" s="81">
        <v>0</v>
      </c>
      <c r="Z492" s="81">
        <v>0</v>
      </c>
      <c r="AA492" s="81">
        <v>0</v>
      </c>
      <c r="AB492" s="81">
        <v>0</v>
      </c>
      <c r="AC492" s="81">
        <v>0</v>
      </c>
      <c r="AD492" s="81">
        <v>0</v>
      </c>
      <c r="AE492" s="81">
        <v>0</v>
      </c>
      <c r="AF492" s="81">
        <v>0</v>
      </c>
      <c r="AG492" s="81">
        <v>0</v>
      </c>
      <c r="AH492" s="81">
        <v>0</v>
      </c>
      <c r="AI492" s="81">
        <v>0</v>
      </c>
      <c r="AJ492" s="81">
        <v>0</v>
      </c>
      <c r="AK492" s="81">
        <v>0</v>
      </c>
      <c r="AL492" s="81">
        <v>0</v>
      </c>
      <c r="AM492" s="81">
        <v>0</v>
      </c>
      <c r="AN492" s="81">
        <v>0</v>
      </c>
      <c r="AO492" s="81">
        <v>0</v>
      </c>
      <c r="AP492" s="81">
        <v>0</v>
      </c>
      <c r="AQ492" s="81">
        <v>0</v>
      </c>
      <c r="AR492" s="81">
        <v>0</v>
      </c>
      <c r="AS492" s="81">
        <v>0</v>
      </c>
      <c r="AT492" s="81">
        <v>0</v>
      </c>
      <c r="AU492" s="81"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0</v>
      </c>
      <c r="BA492" s="81">
        <v>0</v>
      </c>
      <c r="BB492" s="81">
        <v>0</v>
      </c>
      <c r="BC492" s="81">
        <v>0</v>
      </c>
      <c r="BD492" s="81">
        <v>0</v>
      </c>
      <c r="BE492" s="81">
        <v>0</v>
      </c>
      <c r="BF492" s="81">
        <v>0</v>
      </c>
      <c r="BG492" s="81">
        <v>0</v>
      </c>
      <c r="BH492" s="81">
        <v>0</v>
      </c>
      <c r="BI492" s="81">
        <v>0</v>
      </c>
      <c r="BJ492" s="81">
        <v>0</v>
      </c>
      <c r="BK492" s="81">
        <v>0</v>
      </c>
      <c r="BL492" s="81">
        <v>0</v>
      </c>
      <c r="BM492" s="81">
        <v>0</v>
      </c>
      <c r="BN492" s="81">
        <v>0</v>
      </c>
      <c r="BO492" s="81">
        <v>0</v>
      </c>
      <c r="BP492" s="81">
        <v>0</v>
      </c>
      <c r="BQ492" s="81">
        <v>0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0</v>
      </c>
      <c r="BY492" s="81">
        <v>0</v>
      </c>
      <c r="BZ492" s="81">
        <v>0</v>
      </c>
      <c r="CA492" s="81">
        <v>0</v>
      </c>
      <c r="CB492" s="81">
        <v>0</v>
      </c>
      <c r="CC492" s="81">
        <v>1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0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0</v>
      </c>
      <c r="CT492" s="81">
        <v>0</v>
      </c>
      <c r="CU492" s="81">
        <v>0</v>
      </c>
      <c r="CV492" s="81">
        <v>0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0</v>
      </c>
      <c r="DD492" s="81">
        <v>0</v>
      </c>
      <c r="DE492" s="81">
        <v>0</v>
      </c>
      <c r="DF492" s="81">
        <v>0</v>
      </c>
      <c r="DG492" s="81">
        <v>0</v>
      </c>
      <c r="DH492" s="81">
        <v>0</v>
      </c>
      <c r="DI492" s="81">
        <v>0</v>
      </c>
      <c r="DJ492" s="81">
        <v>0</v>
      </c>
      <c r="DK492" s="81">
        <v>0</v>
      </c>
      <c r="DL492" s="81">
        <v>0</v>
      </c>
      <c r="DM492" s="81">
        <v>0</v>
      </c>
      <c r="DN492" s="81">
        <v>0</v>
      </c>
      <c r="DO492" s="81">
        <v>0</v>
      </c>
      <c r="DP492" s="81">
        <v>0</v>
      </c>
      <c r="DQ492" s="81">
        <v>0</v>
      </c>
      <c r="DR492" s="81">
        <v>0</v>
      </c>
      <c r="DS492" s="81">
        <v>0</v>
      </c>
      <c r="DT492" s="81">
        <v>0</v>
      </c>
      <c r="DU492" s="81">
        <v>0</v>
      </c>
      <c r="DV492" s="81">
        <v>0</v>
      </c>
      <c r="DW492" s="81">
        <v>0</v>
      </c>
    </row>
    <row r="493" spans="1:127" x14ac:dyDescent="0.25">
      <c r="A493" s="58" t="s">
        <v>1701</v>
      </c>
      <c r="B493" s="58" t="s">
        <v>1702</v>
      </c>
      <c r="C493" s="58" t="s">
        <v>1703</v>
      </c>
      <c r="D493" s="59">
        <v>102000</v>
      </c>
      <c r="E493" s="59" t="str">
        <f>VLOOKUP(C493,Data_PulledFromUniProt!$B$2:$E$782,4,FALSE)</f>
        <v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v>
      </c>
      <c r="F493" s="58">
        <v>9.99</v>
      </c>
      <c r="G493" s="81">
        <v>0</v>
      </c>
      <c r="H493" s="81">
        <v>0</v>
      </c>
      <c r="I493" s="81">
        <v>0</v>
      </c>
      <c r="J493" s="81">
        <v>0</v>
      </c>
      <c r="K493" s="81">
        <v>0</v>
      </c>
      <c r="L493" s="81">
        <v>0</v>
      </c>
      <c r="M493" s="81">
        <v>0</v>
      </c>
      <c r="N493" s="81">
        <v>0</v>
      </c>
      <c r="O493" s="81">
        <v>0</v>
      </c>
      <c r="P493" s="81">
        <v>0</v>
      </c>
      <c r="Q493" s="81">
        <v>0</v>
      </c>
      <c r="R493" s="81">
        <v>0</v>
      </c>
      <c r="S493" s="81">
        <v>0</v>
      </c>
      <c r="T493" s="81">
        <v>0</v>
      </c>
      <c r="U493" s="81">
        <v>0</v>
      </c>
      <c r="V493" s="81">
        <v>0</v>
      </c>
      <c r="W493" s="81">
        <v>0</v>
      </c>
      <c r="X493" s="81">
        <v>0</v>
      </c>
      <c r="Y493" s="81">
        <v>0</v>
      </c>
      <c r="Z493" s="81">
        <v>0</v>
      </c>
      <c r="AA493" s="81">
        <v>0</v>
      </c>
      <c r="AB493" s="81">
        <v>0</v>
      </c>
      <c r="AC493" s="81">
        <v>0</v>
      </c>
      <c r="AD493" s="81">
        <v>0</v>
      </c>
      <c r="AE493" s="81">
        <v>0</v>
      </c>
      <c r="AF493" s="81">
        <v>0</v>
      </c>
      <c r="AG493" s="81">
        <v>0</v>
      </c>
      <c r="AH493" s="81">
        <v>0</v>
      </c>
      <c r="AI493" s="81">
        <v>0</v>
      </c>
      <c r="AJ493" s="81">
        <v>0</v>
      </c>
      <c r="AK493" s="81">
        <v>0</v>
      </c>
      <c r="AL493" s="81">
        <v>0</v>
      </c>
      <c r="AM493" s="81">
        <v>0</v>
      </c>
      <c r="AN493" s="81">
        <v>0</v>
      </c>
      <c r="AO493" s="81">
        <v>0</v>
      </c>
      <c r="AP493" s="81">
        <v>0</v>
      </c>
      <c r="AQ493" s="81">
        <v>0</v>
      </c>
      <c r="AR493" s="81">
        <v>0</v>
      </c>
      <c r="AS493" s="81">
        <v>0</v>
      </c>
      <c r="AT493" s="81">
        <v>0</v>
      </c>
      <c r="AU493" s="81">
        <v>0</v>
      </c>
      <c r="AV493" s="81">
        <v>0</v>
      </c>
      <c r="AW493" s="81">
        <v>0</v>
      </c>
      <c r="AX493" s="81">
        <v>0</v>
      </c>
      <c r="AY493" s="81">
        <v>0</v>
      </c>
      <c r="AZ493" s="81">
        <v>0</v>
      </c>
      <c r="BA493" s="81">
        <v>0</v>
      </c>
      <c r="BB493" s="81">
        <v>0</v>
      </c>
      <c r="BC493" s="81">
        <v>0</v>
      </c>
      <c r="BD493" s="81">
        <v>0</v>
      </c>
      <c r="BE493" s="81">
        <v>0</v>
      </c>
      <c r="BF493" s="81">
        <v>0</v>
      </c>
      <c r="BG493" s="81">
        <v>0</v>
      </c>
      <c r="BH493" s="81">
        <v>0</v>
      </c>
      <c r="BI493" s="81">
        <v>0</v>
      </c>
      <c r="BJ493" s="81">
        <v>0</v>
      </c>
      <c r="BK493" s="81">
        <v>0</v>
      </c>
      <c r="BL493" s="81">
        <v>0</v>
      </c>
      <c r="BM493" s="81">
        <v>0</v>
      </c>
      <c r="BN493" s="81">
        <v>0</v>
      </c>
      <c r="BO493" s="81">
        <v>0</v>
      </c>
      <c r="BP493" s="81">
        <v>0</v>
      </c>
      <c r="BQ493" s="81">
        <v>0</v>
      </c>
      <c r="BR493" s="81">
        <v>0</v>
      </c>
      <c r="BS493" s="81">
        <v>0</v>
      </c>
      <c r="BT493" s="81">
        <v>0</v>
      </c>
      <c r="BU493" s="81">
        <v>0</v>
      </c>
      <c r="BV493" s="81">
        <v>0</v>
      </c>
      <c r="BW493" s="81">
        <v>0</v>
      </c>
      <c r="BX493" s="81">
        <v>0</v>
      </c>
      <c r="BY493" s="81">
        <v>0</v>
      </c>
      <c r="BZ493" s="81">
        <v>0</v>
      </c>
      <c r="CA493" s="81">
        <v>0</v>
      </c>
      <c r="CB493" s="81">
        <v>0</v>
      </c>
      <c r="CC493" s="81">
        <v>0</v>
      </c>
      <c r="CD493" s="81">
        <v>0</v>
      </c>
      <c r="CE493" s="81">
        <v>1</v>
      </c>
      <c r="CF493" s="81">
        <v>0</v>
      </c>
      <c r="CG493" s="81">
        <v>0</v>
      </c>
      <c r="CH493" s="81">
        <v>0</v>
      </c>
      <c r="CI493" s="81">
        <v>0</v>
      </c>
      <c r="CJ493" s="81">
        <v>0</v>
      </c>
      <c r="CK493" s="81">
        <v>0</v>
      </c>
      <c r="CL493" s="81">
        <v>0</v>
      </c>
      <c r="CM493" s="81">
        <v>0</v>
      </c>
      <c r="CN493" s="81">
        <v>0</v>
      </c>
      <c r="CO493" s="81">
        <v>0</v>
      </c>
      <c r="CP493" s="81">
        <v>0</v>
      </c>
      <c r="CQ493" s="81">
        <v>0</v>
      </c>
      <c r="CR493" s="81">
        <v>0</v>
      </c>
      <c r="CS493" s="81">
        <v>0</v>
      </c>
      <c r="CT493" s="81">
        <v>0</v>
      </c>
      <c r="CU493" s="81">
        <v>0</v>
      </c>
      <c r="CV493" s="81">
        <v>0</v>
      </c>
      <c r="CW493" s="81">
        <v>0</v>
      </c>
      <c r="CX493" s="81">
        <v>0</v>
      </c>
      <c r="CY493" s="81">
        <v>0</v>
      </c>
      <c r="CZ493" s="81">
        <v>0</v>
      </c>
      <c r="DA493" s="81">
        <v>0</v>
      </c>
      <c r="DB493" s="81">
        <v>0</v>
      </c>
      <c r="DC493" s="81">
        <v>0</v>
      </c>
      <c r="DD493" s="81">
        <v>0</v>
      </c>
      <c r="DE493" s="81">
        <v>0</v>
      </c>
      <c r="DF493" s="81">
        <v>0</v>
      </c>
      <c r="DG493" s="81">
        <v>0</v>
      </c>
      <c r="DH493" s="81">
        <v>0</v>
      </c>
      <c r="DI493" s="81">
        <v>0</v>
      </c>
      <c r="DJ493" s="81">
        <v>0</v>
      </c>
      <c r="DK493" s="81">
        <v>0</v>
      </c>
      <c r="DL493" s="81">
        <v>0</v>
      </c>
      <c r="DM493" s="81">
        <v>0</v>
      </c>
      <c r="DN493" s="81">
        <v>0</v>
      </c>
      <c r="DO493" s="81">
        <v>0</v>
      </c>
      <c r="DP493" s="81">
        <v>0</v>
      </c>
      <c r="DQ493" s="81">
        <v>0</v>
      </c>
      <c r="DR493" s="81">
        <v>0</v>
      </c>
      <c r="DS493" s="81">
        <v>0</v>
      </c>
      <c r="DT493" s="81">
        <v>0</v>
      </c>
      <c r="DU493" s="81">
        <v>0</v>
      </c>
      <c r="DV493" s="81">
        <v>0</v>
      </c>
      <c r="DW493" s="81">
        <v>0</v>
      </c>
    </row>
    <row r="494" spans="1:127" x14ac:dyDescent="0.25">
      <c r="A494" s="58" t="s">
        <v>1704</v>
      </c>
      <c r="B494" s="58" t="s">
        <v>1705</v>
      </c>
      <c r="C494" s="58" t="s">
        <v>1706</v>
      </c>
      <c r="D494" s="59">
        <v>305000</v>
      </c>
      <c r="E494" s="59" t="str">
        <f>VLOOKUP(C494,Data_PulledFromUniProt!$B$2:$E$782,4,FALSE)</f>
        <v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v>
      </c>
      <c r="F494" s="58">
        <v>6.34</v>
      </c>
      <c r="G494" s="81">
        <v>0</v>
      </c>
      <c r="H494" s="81">
        <v>0</v>
      </c>
      <c r="I494" s="81">
        <v>0</v>
      </c>
      <c r="J494" s="81">
        <v>0</v>
      </c>
      <c r="K494" s="81">
        <v>0</v>
      </c>
      <c r="L494" s="81">
        <v>0</v>
      </c>
      <c r="M494" s="81">
        <v>0</v>
      </c>
      <c r="N494" s="81">
        <v>0</v>
      </c>
      <c r="O494" s="81">
        <v>0</v>
      </c>
      <c r="P494" s="81">
        <v>0</v>
      </c>
      <c r="Q494" s="81">
        <v>0</v>
      </c>
      <c r="R494" s="81">
        <v>0</v>
      </c>
      <c r="S494" s="81">
        <v>0</v>
      </c>
      <c r="T494" s="81">
        <v>0</v>
      </c>
      <c r="U494" s="81">
        <v>0</v>
      </c>
      <c r="V494" s="81">
        <v>0</v>
      </c>
      <c r="W494" s="81">
        <v>0</v>
      </c>
      <c r="X494" s="81">
        <v>0</v>
      </c>
      <c r="Y494" s="81">
        <v>0</v>
      </c>
      <c r="Z494" s="81">
        <v>0</v>
      </c>
      <c r="AA494" s="81">
        <v>0</v>
      </c>
      <c r="AB494" s="81">
        <v>0</v>
      </c>
      <c r="AC494" s="81">
        <v>0</v>
      </c>
      <c r="AD494" s="81">
        <v>0</v>
      </c>
      <c r="AE494" s="81">
        <v>0</v>
      </c>
      <c r="AF494" s="81">
        <v>0</v>
      </c>
      <c r="AG494" s="81">
        <v>0</v>
      </c>
      <c r="AH494" s="81">
        <v>0</v>
      </c>
      <c r="AI494" s="81">
        <v>0</v>
      </c>
      <c r="AJ494" s="81">
        <v>0</v>
      </c>
      <c r="AK494" s="81">
        <v>0</v>
      </c>
      <c r="AL494" s="81">
        <v>0</v>
      </c>
      <c r="AM494" s="81">
        <v>0</v>
      </c>
      <c r="AN494" s="81">
        <v>0</v>
      </c>
      <c r="AO494" s="81">
        <v>0</v>
      </c>
      <c r="AP494" s="81">
        <v>0</v>
      </c>
      <c r="AQ494" s="81">
        <v>0</v>
      </c>
      <c r="AR494" s="81">
        <v>0</v>
      </c>
      <c r="AS494" s="81">
        <v>0</v>
      </c>
      <c r="AT494" s="81">
        <v>0</v>
      </c>
      <c r="AU494" s="81">
        <v>0</v>
      </c>
      <c r="AV494" s="81">
        <v>0</v>
      </c>
      <c r="AW494" s="81">
        <v>0</v>
      </c>
      <c r="AX494" s="81">
        <v>0</v>
      </c>
      <c r="AY494" s="81">
        <v>0</v>
      </c>
      <c r="AZ494" s="81">
        <v>0</v>
      </c>
      <c r="BA494" s="81">
        <v>0</v>
      </c>
      <c r="BB494" s="81">
        <v>0</v>
      </c>
      <c r="BC494" s="81">
        <v>0</v>
      </c>
      <c r="BD494" s="81">
        <v>0</v>
      </c>
      <c r="BE494" s="81">
        <v>0</v>
      </c>
      <c r="BF494" s="81">
        <v>0</v>
      </c>
      <c r="BG494" s="81">
        <v>0</v>
      </c>
      <c r="BH494" s="81">
        <v>0</v>
      </c>
      <c r="BI494" s="81">
        <v>0</v>
      </c>
      <c r="BJ494" s="81">
        <v>0</v>
      </c>
      <c r="BK494" s="81">
        <v>0</v>
      </c>
      <c r="BL494" s="81">
        <v>0</v>
      </c>
      <c r="BM494" s="81">
        <v>0</v>
      </c>
      <c r="BN494" s="81">
        <v>0</v>
      </c>
      <c r="BO494" s="81">
        <v>0</v>
      </c>
      <c r="BP494" s="81">
        <v>0</v>
      </c>
      <c r="BQ494" s="81">
        <v>0</v>
      </c>
      <c r="BR494" s="81">
        <v>0</v>
      </c>
      <c r="BS494" s="81">
        <v>0</v>
      </c>
      <c r="BT494" s="81">
        <v>0</v>
      </c>
      <c r="BU494" s="81">
        <v>0</v>
      </c>
      <c r="BV494" s="81">
        <v>0</v>
      </c>
      <c r="BW494" s="81">
        <v>0</v>
      </c>
      <c r="BX494" s="81">
        <v>0</v>
      </c>
      <c r="BY494" s="81">
        <v>0</v>
      </c>
      <c r="BZ494" s="81">
        <v>0</v>
      </c>
      <c r="CA494" s="81">
        <v>0</v>
      </c>
      <c r="CB494" s="81">
        <v>0</v>
      </c>
      <c r="CC494" s="81">
        <v>0</v>
      </c>
      <c r="CD494" s="81">
        <v>0</v>
      </c>
      <c r="CE494" s="81">
        <v>1</v>
      </c>
      <c r="CF494" s="81">
        <v>0</v>
      </c>
      <c r="CG494" s="81">
        <v>0</v>
      </c>
      <c r="CH494" s="81">
        <v>0</v>
      </c>
      <c r="CI494" s="81">
        <v>0</v>
      </c>
      <c r="CJ494" s="81">
        <v>0</v>
      </c>
      <c r="CK494" s="81">
        <v>0</v>
      </c>
      <c r="CL494" s="81">
        <v>0</v>
      </c>
      <c r="CM494" s="81">
        <v>0</v>
      </c>
      <c r="CN494" s="81">
        <v>0</v>
      </c>
      <c r="CO494" s="81">
        <v>0</v>
      </c>
      <c r="CP494" s="81">
        <v>0</v>
      </c>
      <c r="CQ494" s="81">
        <v>0</v>
      </c>
      <c r="CR494" s="81">
        <v>0</v>
      </c>
      <c r="CS494" s="81">
        <v>0</v>
      </c>
      <c r="CT494" s="81">
        <v>0</v>
      </c>
      <c r="CU494" s="81">
        <v>0</v>
      </c>
      <c r="CV494" s="81">
        <v>0</v>
      </c>
      <c r="CW494" s="81">
        <v>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0</v>
      </c>
      <c r="DF494" s="81">
        <v>0</v>
      </c>
      <c r="DG494" s="81">
        <v>0</v>
      </c>
      <c r="DH494" s="81">
        <v>0</v>
      </c>
      <c r="DI494" s="81">
        <v>0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0</v>
      </c>
      <c r="DV494" s="81">
        <v>0</v>
      </c>
      <c r="DW494" s="81">
        <v>0</v>
      </c>
    </row>
    <row r="495" spans="1:127" x14ac:dyDescent="0.25">
      <c r="A495" s="58" t="s">
        <v>1707</v>
      </c>
      <c r="B495" s="58" t="s">
        <v>1708</v>
      </c>
      <c r="C495" s="58" t="s">
        <v>1709</v>
      </c>
      <c r="D495" s="59">
        <v>71400</v>
      </c>
      <c r="E495" s="59" t="str">
        <f>VLOOKUP(C495,Data_PulledFromUniProt!$B$2:$E$782,4,FALSE)</f>
        <v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v>
      </c>
      <c r="F495" s="58">
        <v>4.97</v>
      </c>
      <c r="G495" s="81">
        <v>0</v>
      </c>
      <c r="H495" s="81">
        <v>0</v>
      </c>
      <c r="I495" s="81">
        <v>0</v>
      </c>
      <c r="J495" s="81">
        <v>0</v>
      </c>
      <c r="K495" s="81">
        <v>0</v>
      </c>
      <c r="L495" s="81">
        <v>0</v>
      </c>
      <c r="M495" s="81">
        <v>0</v>
      </c>
      <c r="N495" s="81">
        <v>0</v>
      </c>
      <c r="O495" s="81">
        <v>0</v>
      </c>
      <c r="P495" s="81">
        <v>0</v>
      </c>
      <c r="Q495" s="81">
        <v>0</v>
      </c>
      <c r="R495" s="81">
        <v>0</v>
      </c>
      <c r="S495" s="81">
        <v>0</v>
      </c>
      <c r="T495" s="81">
        <v>0</v>
      </c>
      <c r="U495" s="81">
        <v>0</v>
      </c>
      <c r="V495" s="81">
        <v>0</v>
      </c>
      <c r="W495" s="81">
        <v>0</v>
      </c>
      <c r="X495" s="81">
        <v>0</v>
      </c>
      <c r="Y495" s="81">
        <v>0</v>
      </c>
      <c r="Z495" s="81">
        <v>0</v>
      </c>
      <c r="AA495" s="81">
        <v>0</v>
      </c>
      <c r="AB495" s="81">
        <v>0</v>
      </c>
      <c r="AC495" s="81">
        <v>0</v>
      </c>
      <c r="AD495" s="81">
        <v>0</v>
      </c>
      <c r="AE495" s="81">
        <v>0</v>
      </c>
      <c r="AF495" s="81">
        <v>0</v>
      </c>
      <c r="AG495" s="81">
        <v>0</v>
      </c>
      <c r="AH495" s="81">
        <v>0</v>
      </c>
      <c r="AI495" s="81">
        <v>0</v>
      </c>
      <c r="AJ495" s="81">
        <v>0</v>
      </c>
      <c r="AK495" s="81">
        <v>0</v>
      </c>
      <c r="AL495" s="81">
        <v>0</v>
      </c>
      <c r="AM495" s="81">
        <v>0</v>
      </c>
      <c r="AN495" s="81">
        <v>0</v>
      </c>
      <c r="AO495" s="81">
        <v>0</v>
      </c>
      <c r="AP495" s="81">
        <v>0</v>
      </c>
      <c r="AQ495" s="81">
        <v>0</v>
      </c>
      <c r="AR495" s="81">
        <v>0</v>
      </c>
      <c r="AS495" s="81">
        <v>0</v>
      </c>
      <c r="AT495" s="81">
        <v>0</v>
      </c>
      <c r="AU495" s="81">
        <v>0</v>
      </c>
      <c r="AV495" s="81">
        <v>0</v>
      </c>
      <c r="AW495" s="81">
        <v>0</v>
      </c>
      <c r="AX495" s="81">
        <v>0</v>
      </c>
      <c r="AY495" s="81">
        <v>0</v>
      </c>
      <c r="AZ495" s="81">
        <v>0</v>
      </c>
      <c r="BA495" s="81">
        <v>0</v>
      </c>
      <c r="BB495" s="81">
        <v>0</v>
      </c>
      <c r="BC495" s="81">
        <v>0</v>
      </c>
      <c r="BD495" s="81">
        <v>0</v>
      </c>
      <c r="BE495" s="81">
        <v>0</v>
      </c>
      <c r="BF495" s="81">
        <v>0</v>
      </c>
      <c r="BG495" s="81">
        <v>0</v>
      </c>
      <c r="BH495" s="81">
        <v>0</v>
      </c>
      <c r="BI495" s="81">
        <v>0</v>
      </c>
      <c r="BJ495" s="81">
        <v>0</v>
      </c>
      <c r="BK495" s="81">
        <v>0</v>
      </c>
      <c r="BL495" s="81">
        <v>0</v>
      </c>
      <c r="BM495" s="81">
        <v>0</v>
      </c>
      <c r="BN495" s="81">
        <v>0</v>
      </c>
      <c r="BO495" s="81">
        <v>0</v>
      </c>
      <c r="BP495" s="81">
        <v>0</v>
      </c>
      <c r="BQ495" s="81">
        <v>0</v>
      </c>
      <c r="BR495" s="81">
        <v>0</v>
      </c>
      <c r="BS495" s="81">
        <v>0</v>
      </c>
      <c r="BT495" s="81">
        <v>0</v>
      </c>
      <c r="BU495" s="81">
        <v>0</v>
      </c>
      <c r="BV495" s="81">
        <v>0</v>
      </c>
      <c r="BW495" s="81">
        <v>0</v>
      </c>
      <c r="BX495" s="81">
        <v>0</v>
      </c>
      <c r="BY495" s="81">
        <v>0</v>
      </c>
      <c r="BZ495" s="81">
        <v>0</v>
      </c>
      <c r="CA495" s="81">
        <v>0</v>
      </c>
      <c r="CB495" s="81">
        <v>0</v>
      </c>
      <c r="CC495" s="81">
        <v>0</v>
      </c>
      <c r="CD495" s="81">
        <v>0</v>
      </c>
      <c r="CE495" s="81">
        <v>1</v>
      </c>
      <c r="CF495" s="81">
        <v>0</v>
      </c>
      <c r="CG495" s="81">
        <v>0</v>
      </c>
      <c r="CH495" s="81">
        <v>0</v>
      </c>
      <c r="CI495" s="81">
        <v>0</v>
      </c>
      <c r="CJ495" s="81">
        <v>0</v>
      </c>
      <c r="CK495" s="81">
        <v>0</v>
      </c>
      <c r="CL495" s="81">
        <v>0</v>
      </c>
      <c r="CM495" s="81">
        <v>0</v>
      </c>
      <c r="CN495" s="81">
        <v>0</v>
      </c>
      <c r="CO495" s="81">
        <v>0</v>
      </c>
      <c r="CP495" s="81">
        <v>0</v>
      </c>
      <c r="CQ495" s="81">
        <v>0</v>
      </c>
      <c r="CR495" s="81">
        <v>0</v>
      </c>
      <c r="CS495" s="81">
        <v>0</v>
      </c>
      <c r="CT495" s="81">
        <v>0</v>
      </c>
      <c r="CU495" s="81">
        <v>0</v>
      </c>
      <c r="CV495" s="81">
        <v>0</v>
      </c>
      <c r="CW495" s="81">
        <v>0</v>
      </c>
      <c r="CX495" s="81">
        <v>0</v>
      </c>
      <c r="CY495" s="81">
        <v>0</v>
      </c>
      <c r="CZ495" s="81">
        <v>0</v>
      </c>
      <c r="DA495" s="81">
        <v>0</v>
      </c>
      <c r="DB495" s="81">
        <v>0</v>
      </c>
      <c r="DC495" s="81">
        <v>0</v>
      </c>
      <c r="DD495" s="81">
        <v>0</v>
      </c>
      <c r="DE495" s="81">
        <v>0</v>
      </c>
      <c r="DF495" s="81">
        <v>0</v>
      </c>
      <c r="DG495" s="81">
        <v>0</v>
      </c>
      <c r="DH495" s="81">
        <v>0</v>
      </c>
      <c r="DI495" s="81">
        <v>0</v>
      </c>
      <c r="DJ495" s="81">
        <v>0</v>
      </c>
      <c r="DK495" s="81">
        <v>0</v>
      </c>
      <c r="DL495" s="81">
        <v>0</v>
      </c>
      <c r="DM495" s="81">
        <v>0</v>
      </c>
      <c r="DN495" s="81">
        <v>0</v>
      </c>
      <c r="DO495" s="81">
        <v>0</v>
      </c>
      <c r="DP495" s="81">
        <v>0</v>
      </c>
      <c r="DQ495" s="81">
        <v>0</v>
      </c>
      <c r="DR495" s="81">
        <v>0</v>
      </c>
      <c r="DS495" s="81">
        <v>0</v>
      </c>
      <c r="DT495" s="81">
        <v>0</v>
      </c>
      <c r="DU495" s="81">
        <v>0</v>
      </c>
      <c r="DV495" s="81">
        <v>0</v>
      </c>
      <c r="DW495" s="81">
        <v>0</v>
      </c>
    </row>
    <row r="496" spans="1:127" x14ac:dyDescent="0.25">
      <c r="A496" s="58" t="s">
        <v>1710</v>
      </c>
      <c r="B496" s="58" t="s">
        <v>1711</v>
      </c>
      <c r="C496" s="58" t="s">
        <v>1712</v>
      </c>
      <c r="D496" s="59">
        <v>142000</v>
      </c>
      <c r="E496" s="59" t="str">
        <f>VLOOKUP(C496,Data_PulledFromUniProt!$B$2:$E$782,4,FALSE)</f>
        <v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v>
      </c>
      <c r="F496" s="58">
        <v>6.22</v>
      </c>
      <c r="G496" s="81">
        <v>0</v>
      </c>
      <c r="H496" s="81">
        <v>0</v>
      </c>
      <c r="I496" s="81">
        <v>0</v>
      </c>
      <c r="J496" s="81">
        <v>0</v>
      </c>
      <c r="K496" s="81">
        <v>0</v>
      </c>
      <c r="L496" s="81">
        <v>0</v>
      </c>
      <c r="M496" s="81">
        <v>0</v>
      </c>
      <c r="N496" s="81">
        <v>0</v>
      </c>
      <c r="O496" s="81">
        <v>0</v>
      </c>
      <c r="P496" s="81">
        <v>0</v>
      </c>
      <c r="Q496" s="81">
        <v>0</v>
      </c>
      <c r="R496" s="81">
        <v>0</v>
      </c>
      <c r="S496" s="81">
        <v>0</v>
      </c>
      <c r="T496" s="81">
        <v>0</v>
      </c>
      <c r="U496" s="81">
        <v>0</v>
      </c>
      <c r="V496" s="81">
        <v>0</v>
      </c>
      <c r="W496" s="81">
        <v>0</v>
      </c>
      <c r="X496" s="81">
        <v>0</v>
      </c>
      <c r="Y496" s="81">
        <v>0</v>
      </c>
      <c r="Z496" s="81">
        <v>0</v>
      </c>
      <c r="AA496" s="81">
        <v>0</v>
      </c>
      <c r="AB496" s="81">
        <v>0</v>
      </c>
      <c r="AC496" s="81">
        <v>0</v>
      </c>
      <c r="AD496" s="81">
        <v>0</v>
      </c>
      <c r="AE496" s="81">
        <v>0</v>
      </c>
      <c r="AF496" s="81">
        <v>0</v>
      </c>
      <c r="AG496" s="81">
        <v>0</v>
      </c>
      <c r="AH496" s="81">
        <v>0</v>
      </c>
      <c r="AI496" s="81">
        <v>0</v>
      </c>
      <c r="AJ496" s="81">
        <v>0</v>
      </c>
      <c r="AK496" s="81">
        <v>0</v>
      </c>
      <c r="AL496" s="81">
        <v>0</v>
      </c>
      <c r="AM496" s="81">
        <v>0</v>
      </c>
      <c r="AN496" s="81">
        <v>0</v>
      </c>
      <c r="AO496" s="81">
        <v>0</v>
      </c>
      <c r="AP496" s="81">
        <v>0</v>
      </c>
      <c r="AQ496" s="81">
        <v>0</v>
      </c>
      <c r="AR496" s="81">
        <v>0</v>
      </c>
      <c r="AS496" s="81">
        <v>0</v>
      </c>
      <c r="AT496" s="81">
        <v>0</v>
      </c>
      <c r="AU496" s="81">
        <v>0</v>
      </c>
      <c r="AV496" s="81">
        <v>0</v>
      </c>
      <c r="AW496" s="81">
        <v>0</v>
      </c>
      <c r="AX496" s="81">
        <v>0</v>
      </c>
      <c r="AY496" s="81">
        <v>0</v>
      </c>
      <c r="AZ496" s="81">
        <v>0</v>
      </c>
      <c r="BA496" s="81">
        <v>0</v>
      </c>
      <c r="BB496" s="81">
        <v>0</v>
      </c>
      <c r="BC496" s="81">
        <v>0</v>
      </c>
      <c r="BD496" s="81">
        <v>0</v>
      </c>
      <c r="BE496" s="81">
        <v>0</v>
      </c>
      <c r="BF496" s="81">
        <v>0</v>
      </c>
      <c r="BG496" s="81">
        <v>0</v>
      </c>
      <c r="BH496" s="81">
        <v>0</v>
      </c>
      <c r="BI496" s="81">
        <v>0</v>
      </c>
      <c r="BJ496" s="81">
        <v>0</v>
      </c>
      <c r="BK496" s="81">
        <v>0</v>
      </c>
      <c r="BL496" s="81">
        <v>0</v>
      </c>
      <c r="BM496" s="81">
        <v>0</v>
      </c>
      <c r="BN496" s="81">
        <v>0</v>
      </c>
      <c r="BO496" s="81">
        <v>0</v>
      </c>
      <c r="BP496" s="81">
        <v>0</v>
      </c>
      <c r="BQ496" s="81">
        <v>0</v>
      </c>
      <c r="BR496" s="81">
        <v>0</v>
      </c>
      <c r="BS496" s="81">
        <v>0</v>
      </c>
      <c r="BT496" s="81">
        <v>0</v>
      </c>
      <c r="BU496" s="81">
        <v>0</v>
      </c>
      <c r="BV496" s="81">
        <v>0</v>
      </c>
      <c r="BW496" s="81">
        <v>0</v>
      </c>
      <c r="BX496" s="81">
        <v>0</v>
      </c>
      <c r="BY496" s="81">
        <v>0</v>
      </c>
      <c r="BZ496" s="81">
        <v>0</v>
      </c>
      <c r="CA496" s="81">
        <v>0</v>
      </c>
      <c r="CB496" s="81">
        <v>0</v>
      </c>
      <c r="CC496" s="81">
        <v>0</v>
      </c>
      <c r="CD496" s="81">
        <v>0</v>
      </c>
      <c r="CE496" s="81">
        <v>1</v>
      </c>
      <c r="CF496" s="81">
        <v>0</v>
      </c>
      <c r="CG496" s="81">
        <v>0</v>
      </c>
      <c r="CH496" s="81">
        <v>0</v>
      </c>
      <c r="CI496" s="81">
        <v>0</v>
      </c>
      <c r="CJ496" s="81">
        <v>0</v>
      </c>
      <c r="CK496" s="81">
        <v>0</v>
      </c>
      <c r="CL496" s="81">
        <v>0</v>
      </c>
      <c r="CM496" s="81">
        <v>0</v>
      </c>
      <c r="CN496" s="81">
        <v>0</v>
      </c>
      <c r="CO496" s="81">
        <v>0</v>
      </c>
      <c r="CP496" s="81">
        <v>0</v>
      </c>
      <c r="CQ496" s="81">
        <v>0</v>
      </c>
      <c r="CR496" s="81">
        <v>0</v>
      </c>
      <c r="CS496" s="81">
        <v>0</v>
      </c>
      <c r="CT496" s="81">
        <v>0</v>
      </c>
      <c r="CU496" s="81">
        <v>0</v>
      </c>
      <c r="CV496" s="81">
        <v>0</v>
      </c>
      <c r="CW496" s="81">
        <v>0</v>
      </c>
      <c r="CX496" s="81">
        <v>0</v>
      </c>
      <c r="CY496" s="81">
        <v>0</v>
      </c>
      <c r="CZ496" s="81">
        <v>0</v>
      </c>
      <c r="DA496" s="81">
        <v>0</v>
      </c>
      <c r="DB496" s="81">
        <v>0</v>
      </c>
      <c r="DC496" s="81">
        <v>0</v>
      </c>
      <c r="DD496" s="81">
        <v>0</v>
      </c>
      <c r="DE496" s="81">
        <v>0</v>
      </c>
      <c r="DF496" s="81">
        <v>0</v>
      </c>
      <c r="DG496" s="81">
        <v>0</v>
      </c>
      <c r="DH496" s="81">
        <v>0</v>
      </c>
      <c r="DI496" s="81">
        <v>0</v>
      </c>
      <c r="DJ496" s="81">
        <v>0</v>
      </c>
      <c r="DK496" s="81">
        <v>0</v>
      </c>
      <c r="DL496" s="81">
        <v>0</v>
      </c>
      <c r="DM496" s="81">
        <v>0</v>
      </c>
      <c r="DN496" s="81">
        <v>0</v>
      </c>
      <c r="DO496" s="81">
        <v>0</v>
      </c>
      <c r="DP496" s="81">
        <v>0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0</v>
      </c>
      <c r="DW496" s="81">
        <v>0</v>
      </c>
    </row>
    <row r="497" spans="1:127" x14ac:dyDescent="0.25">
      <c r="A497" s="58" t="s">
        <v>1713</v>
      </c>
      <c r="B497" s="58" t="s">
        <v>1714</v>
      </c>
      <c r="C497" s="58" t="s">
        <v>1715</v>
      </c>
      <c r="D497" s="59">
        <v>33900</v>
      </c>
      <c r="E497" s="59" t="str">
        <f>VLOOKUP(C497,Data_PulledFromUniProt!$B$2:$E$782,4,FALSE)</f>
        <v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v>
      </c>
      <c r="F497" s="58">
        <v>5.79</v>
      </c>
      <c r="G497" s="81">
        <v>0</v>
      </c>
      <c r="H497" s="81">
        <v>0</v>
      </c>
      <c r="I497" s="81">
        <v>0</v>
      </c>
      <c r="J497" s="81">
        <v>0</v>
      </c>
      <c r="K497" s="81">
        <v>0</v>
      </c>
      <c r="L497" s="81">
        <v>0</v>
      </c>
      <c r="M497" s="81">
        <v>0</v>
      </c>
      <c r="N497" s="81">
        <v>0</v>
      </c>
      <c r="O497" s="81">
        <v>0</v>
      </c>
      <c r="P497" s="81">
        <v>0</v>
      </c>
      <c r="Q497" s="81">
        <v>0</v>
      </c>
      <c r="R497" s="81">
        <v>0</v>
      </c>
      <c r="S497" s="81">
        <v>0</v>
      </c>
      <c r="T497" s="81">
        <v>0</v>
      </c>
      <c r="U497" s="81">
        <v>0</v>
      </c>
      <c r="V497" s="81">
        <v>0</v>
      </c>
      <c r="W497" s="81">
        <v>0</v>
      </c>
      <c r="X497" s="81">
        <v>0</v>
      </c>
      <c r="Y497" s="81">
        <v>0</v>
      </c>
      <c r="Z497" s="81">
        <v>0</v>
      </c>
      <c r="AA497" s="81">
        <v>0</v>
      </c>
      <c r="AB497" s="81">
        <v>0</v>
      </c>
      <c r="AC497" s="81">
        <v>0</v>
      </c>
      <c r="AD497" s="81">
        <v>0</v>
      </c>
      <c r="AE497" s="81">
        <v>0</v>
      </c>
      <c r="AF497" s="81">
        <v>0</v>
      </c>
      <c r="AG497" s="81">
        <v>0</v>
      </c>
      <c r="AH497" s="81">
        <v>0</v>
      </c>
      <c r="AI497" s="81">
        <v>0</v>
      </c>
      <c r="AJ497" s="81">
        <v>0</v>
      </c>
      <c r="AK497" s="81">
        <v>0</v>
      </c>
      <c r="AL497" s="81">
        <v>0</v>
      </c>
      <c r="AM497" s="81">
        <v>0</v>
      </c>
      <c r="AN497" s="81">
        <v>0</v>
      </c>
      <c r="AO497" s="81">
        <v>0</v>
      </c>
      <c r="AP497" s="81">
        <v>0</v>
      </c>
      <c r="AQ497" s="81">
        <v>0</v>
      </c>
      <c r="AR497" s="81">
        <v>0</v>
      </c>
      <c r="AS497" s="81">
        <v>0</v>
      </c>
      <c r="AT497" s="81">
        <v>0</v>
      </c>
      <c r="AU497" s="81">
        <v>0</v>
      </c>
      <c r="AV497" s="81">
        <v>0</v>
      </c>
      <c r="AW497" s="81">
        <v>0</v>
      </c>
      <c r="AX497" s="81">
        <v>0</v>
      </c>
      <c r="AY497" s="81">
        <v>0</v>
      </c>
      <c r="AZ497" s="81">
        <v>0</v>
      </c>
      <c r="BA497" s="81">
        <v>0</v>
      </c>
      <c r="BB497" s="81">
        <v>0</v>
      </c>
      <c r="BC497" s="81">
        <v>0</v>
      </c>
      <c r="BD497" s="81">
        <v>0</v>
      </c>
      <c r="BE497" s="81">
        <v>0</v>
      </c>
      <c r="BF497" s="81">
        <v>0</v>
      </c>
      <c r="BG497" s="81">
        <v>0</v>
      </c>
      <c r="BH497" s="81">
        <v>0</v>
      </c>
      <c r="BI497" s="81">
        <v>0</v>
      </c>
      <c r="BJ497" s="81">
        <v>0</v>
      </c>
      <c r="BK497" s="81">
        <v>0</v>
      </c>
      <c r="BL497" s="81">
        <v>0</v>
      </c>
      <c r="BM497" s="81">
        <v>0</v>
      </c>
      <c r="BN497" s="81">
        <v>0</v>
      </c>
      <c r="BO497" s="81">
        <v>0</v>
      </c>
      <c r="BP497" s="81">
        <v>0</v>
      </c>
      <c r="BQ497" s="81">
        <v>0</v>
      </c>
      <c r="BR497" s="81">
        <v>0</v>
      </c>
      <c r="BS497" s="81">
        <v>0</v>
      </c>
      <c r="BT497" s="81">
        <v>0</v>
      </c>
      <c r="BU497" s="81">
        <v>0</v>
      </c>
      <c r="BV497" s="81">
        <v>0</v>
      </c>
      <c r="BW497" s="81">
        <v>0</v>
      </c>
      <c r="BX497" s="81">
        <v>0</v>
      </c>
      <c r="BY497" s="81">
        <v>0</v>
      </c>
      <c r="BZ497" s="81">
        <v>0</v>
      </c>
      <c r="CA497" s="81">
        <v>0</v>
      </c>
      <c r="CB497" s="81">
        <v>0</v>
      </c>
      <c r="CC497" s="81">
        <v>0</v>
      </c>
      <c r="CD497" s="81">
        <v>0</v>
      </c>
      <c r="CE497" s="81">
        <v>0</v>
      </c>
      <c r="CF497" s="81">
        <v>0</v>
      </c>
      <c r="CG497" s="81">
        <v>0</v>
      </c>
      <c r="CH497" s="81">
        <v>0</v>
      </c>
      <c r="CI497" s="81">
        <v>0</v>
      </c>
      <c r="CJ497" s="81">
        <v>0</v>
      </c>
      <c r="CK497" s="81">
        <v>0</v>
      </c>
      <c r="CL497" s="81">
        <v>0</v>
      </c>
      <c r="CM497" s="81">
        <v>0</v>
      </c>
      <c r="CN497" s="81">
        <v>0</v>
      </c>
      <c r="CO497" s="81">
        <v>0</v>
      </c>
      <c r="CP497" s="81">
        <v>0</v>
      </c>
      <c r="CQ497" s="81">
        <v>0</v>
      </c>
      <c r="CR497" s="81">
        <v>0</v>
      </c>
      <c r="CS497" s="81">
        <v>0</v>
      </c>
      <c r="CT497" s="81">
        <v>0</v>
      </c>
      <c r="CU497" s="81">
        <v>0</v>
      </c>
      <c r="CV497" s="81">
        <v>0</v>
      </c>
      <c r="CW497" s="81">
        <v>0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0</v>
      </c>
      <c r="DD497" s="81">
        <v>0</v>
      </c>
      <c r="DE497" s="81">
        <v>0</v>
      </c>
      <c r="DF497" s="81">
        <v>1</v>
      </c>
      <c r="DG497" s="81">
        <v>0</v>
      </c>
      <c r="DH497" s="81">
        <v>0</v>
      </c>
      <c r="DI497" s="81">
        <v>0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0</v>
      </c>
      <c r="DT497" s="81">
        <v>0</v>
      </c>
      <c r="DU497" s="81">
        <v>0</v>
      </c>
      <c r="DV497" s="81">
        <v>0</v>
      </c>
      <c r="DW497" s="81">
        <v>0</v>
      </c>
    </row>
    <row r="498" spans="1:127" x14ac:dyDescent="0.25">
      <c r="A498" s="58" t="s">
        <v>1716</v>
      </c>
      <c r="B498" s="58" t="s">
        <v>1717</v>
      </c>
      <c r="C498" s="58" t="s">
        <v>1718</v>
      </c>
      <c r="D498" s="59">
        <v>93500</v>
      </c>
      <c r="E498" s="59" t="str">
        <f>VLOOKUP(C498,Data_PulledFromUniProt!$B$2:$E$782,4,FALSE)</f>
        <v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v>
      </c>
      <c r="F498" s="58">
        <v>6.39</v>
      </c>
      <c r="G498" s="81">
        <v>0</v>
      </c>
      <c r="H498" s="81">
        <v>0</v>
      </c>
      <c r="I498" s="81">
        <v>0</v>
      </c>
      <c r="J498" s="81">
        <v>0</v>
      </c>
      <c r="K498" s="81">
        <v>0</v>
      </c>
      <c r="L498" s="81">
        <v>0</v>
      </c>
      <c r="M498" s="81">
        <v>0</v>
      </c>
      <c r="N498" s="81">
        <v>0</v>
      </c>
      <c r="O498" s="81">
        <v>0</v>
      </c>
      <c r="P498" s="81">
        <v>0</v>
      </c>
      <c r="Q498" s="81">
        <v>0</v>
      </c>
      <c r="R498" s="81">
        <v>0</v>
      </c>
      <c r="S498" s="81">
        <v>0</v>
      </c>
      <c r="T498" s="81">
        <v>0</v>
      </c>
      <c r="U498" s="81">
        <v>0</v>
      </c>
      <c r="V498" s="81">
        <v>0</v>
      </c>
      <c r="W498" s="81">
        <v>0</v>
      </c>
      <c r="X498" s="81">
        <v>0</v>
      </c>
      <c r="Y498" s="81">
        <v>0</v>
      </c>
      <c r="Z498" s="81">
        <v>0</v>
      </c>
      <c r="AA498" s="81">
        <v>0</v>
      </c>
      <c r="AB498" s="81">
        <v>0</v>
      </c>
      <c r="AC498" s="81">
        <v>0</v>
      </c>
      <c r="AD498" s="81">
        <v>0</v>
      </c>
      <c r="AE498" s="81">
        <v>0</v>
      </c>
      <c r="AF498" s="81">
        <v>0</v>
      </c>
      <c r="AG498" s="81">
        <v>0</v>
      </c>
      <c r="AH498" s="81">
        <v>0</v>
      </c>
      <c r="AI498" s="81">
        <v>0</v>
      </c>
      <c r="AJ498" s="81">
        <v>0</v>
      </c>
      <c r="AK498" s="81">
        <v>0</v>
      </c>
      <c r="AL498" s="81">
        <v>0</v>
      </c>
      <c r="AM498" s="81">
        <v>0</v>
      </c>
      <c r="AN498" s="81">
        <v>0</v>
      </c>
      <c r="AO498" s="81">
        <v>0</v>
      </c>
      <c r="AP498" s="81">
        <v>0</v>
      </c>
      <c r="AQ498" s="81">
        <v>0</v>
      </c>
      <c r="AR498" s="81">
        <v>0</v>
      </c>
      <c r="AS498" s="81">
        <v>0</v>
      </c>
      <c r="AT498" s="81">
        <v>0</v>
      </c>
      <c r="AU498" s="81">
        <v>0</v>
      </c>
      <c r="AV498" s="81">
        <v>0</v>
      </c>
      <c r="AW498" s="81">
        <v>0</v>
      </c>
      <c r="AX498" s="81">
        <v>0</v>
      </c>
      <c r="AY498" s="81">
        <v>0</v>
      </c>
      <c r="AZ498" s="81">
        <v>0</v>
      </c>
      <c r="BA498" s="81">
        <v>0</v>
      </c>
      <c r="BB498" s="81">
        <v>0</v>
      </c>
      <c r="BC498" s="81">
        <v>0</v>
      </c>
      <c r="BD498" s="81">
        <v>0</v>
      </c>
      <c r="BE498" s="81">
        <v>0</v>
      </c>
      <c r="BF498" s="81">
        <v>0</v>
      </c>
      <c r="BG498" s="81">
        <v>0</v>
      </c>
      <c r="BH498" s="81">
        <v>0</v>
      </c>
      <c r="BI498" s="81">
        <v>0</v>
      </c>
      <c r="BJ498" s="81">
        <v>0</v>
      </c>
      <c r="BK498" s="81">
        <v>0</v>
      </c>
      <c r="BL498" s="81">
        <v>0</v>
      </c>
      <c r="BM498" s="81">
        <v>0</v>
      </c>
      <c r="BN498" s="81">
        <v>0</v>
      </c>
      <c r="BO498" s="81">
        <v>0</v>
      </c>
      <c r="BP498" s="81">
        <v>0</v>
      </c>
      <c r="BQ498" s="81">
        <v>0</v>
      </c>
      <c r="BR498" s="81">
        <v>0</v>
      </c>
      <c r="BS498" s="81">
        <v>0</v>
      </c>
      <c r="BT498" s="81">
        <v>0</v>
      </c>
      <c r="BU498" s="81">
        <v>0</v>
      </c>
      <c r="BV498" s="81">
        <v>0</v>
      </c>
      <c r="BW498" s="81">
        <v>0</v>
      </c>
      <c r="BX498" s="81">
        <v>0</v>
      </c>
      <c r="BY498" s="81">
        <v>0</v>
      </c>
      <c r="BZ498" s="81">
        <v>0</v>
      </c>
      <c r="CA498" s="81">
        <v>0</v>
      </c>
      <c r="CB498" s="81">
        <v>0</v>
      </c>
      <c r="CC498" s="81">
        <v>0</v>
      </c>
      <c r="CD498" s="81">
        <v>0</v>
      </c>
      <c r="CE498" s="81">
        <v>0</v>
      </c>
      <c r="CF498" s="81">
        <v>0</v>
      </c>
      <c r="CG498" s="81">
        <v>0</v>
      </c>
      <c r="CH498" s="81">
        <v>0</v>
      </c>
      <c r="CI498" s="81">
        <v>0</v>
      </c>
      <c r="CJ498" s="81">
        <v>0</v>
      </c>
      <c r="CK498" s="81">
        <v>0</v>
      </c>
      <c r="CL498" s="81">
        <v>0</v>
      </c>
      <c r="CM498" s="81">
        <v>0</v>
      </c>
      <c r="CN498" s="81">
        <v>0</v>
      </c>
      <c r="CO498" s="81">
        <v>0</v>
      </c>
      <c r="CP498" s="81">
        <v>0</v>
      </c>
      <c r="CQ498" s="81">
        <v>0</v>
      </c>
      <c r="CR498" s="81">
        <v>0</v>
      </c>
      <c r="CS498" s="81">
        <v>0</v>
      </c>
      <c r="CT498" s="81">
        <v>0</v>
      </c>
      <c r="CU498" s="81">
        <v>0</v>
      </c>
      <c r="CV498" s="81">
        <v>0</v>
      </c>
      <c r="CW498" s="81">
        <v>0</v>
      </c>
      <c r="CX498" s="81">
        <v>0</v>
      </c>
      <c r="CY498" s="81">
        <v>0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0</v>
      </c>
      <c r="DF498" s="81">
        <v>1</v>
      </c>
      <c r="DG498" s="81">
        <v>0</v>
      </c>
      <c r="DH498" s="81">
        <v>0</v>
      </c>
      <c r="DI498" s="81">
        <v>0</v>
      </c>
      <c r="DJ498" s="81">
        <v>0</v>
      </c>
      <c r="DK498" s="81">
        <v>0</v>
      </c>
      <c r="DL498" s="81">
        <v>0</v>
      </c>
      <c r="DM498" s="81">
        <v>0</v>
      </c>
      <c r="DN498" s="81">
        <v>0</v>
      </c>
      <c r="DO498" s="81">
        <v>0</v>
      </c>
      <c r="DP498" s="81">
        <v>0</v>
      </c>
      <c r="DQ498" s="81">
        <v>0</v>
      </c>
      <c r="DR498" s="81">
        <v>0</v>
      </c>
      <c r="DS498" s="81">
        <v>0</v>
      </c>
      <c r="DT498" s="81">
        <v>0</v>
      </c>
      <c r="DU498" s="81">
        <v>0</v>
      </c>
      <c r="DV498" s="81">
        <v>0</v>
      </c>
      <c r="DW498" s="81">
        <v>0</v>
      </c>
    </row>
    <row r="499" spans="1:127" x14ac:dyDescent="0.25">
      <c r="A499" s="58" t="s">
        <v>1719</v>
      </c>
      <c r="B499" s="58" t="s">
        <v>1720</v>
      </c>
      <c r="C499" s="58" t="s">
        <v>1721</v>
      </c>
      <c r="D499" s="59">
        <v>125000</v>
      </c>
      <c r="E499" s="59" t="str">
        <f>VLOOKUP(C499,Data_PulledFromUniProt!$B$2:$E$782,4,FALSE)</f>
        <v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v>
      </c>
      <c r="F499" s="58">
        <v>4.91</v>
      </c>
      <c r="G499" s="81">
        <v>0</v>
      </c>
      <c r="H499" s="81">
        <v>0</v>
      </c>
      <c r="I499" s="81">
        <v>0</v>
      </c>
      <c r="J499" s="81">
        <v>0</v>
      </c>
      <c r="K499" s="81">
        <v>0</v>
      </c>
      <c r="L499" s="81">
        <v>0</v>
      </c>
      <c r="M499" s="81">
        <v>0</v>
      </c>
      <c r="N499" s="81">
        <v>0</v>
      </c>
      <c r="O499" s="81">
        <v>0</v>
      </c>
      <c r="P499" s="81">
        <v>0</v>
      </c>
      <c r="Q499" s="81">
        <v>0</v>
      </c>
      <c r="R499" s="81">
        <v>0</v>
      </c>
      <c r="S499" s="81">
        <v>0</v>
      </c>
      <c r="T499" s="81">
        <v>0</v>
      </c>
      <c r="U499" s="81">
        <v>0</v>
      </c>
      <c r="V499" s="81">
        <v>0</v>
      </c>
      <c r="W499" s="81">
        <v>0</v>
      </c>
      <c r="X499" s="81">
        <v>0</v>
      </c>
      <c r="Y499" s="81">
        <v>0</v>
      </c>
      <c r="Z499" s="81">
        <v>0</v>
      </c>
      <c r="AA499" s="81">
        <v>0</v>
      </c>
      <c r="AB499" s="81">
        <v>0</v>
      </c>
      <c r="AC499" s="81">
        <v>0</v>
      </c>
      <c r="AD499" s="81">
        <v>0</v>
      </c>
      <c r="AE499" s="81">
        <v>0</v>
      </c>
      <c r="AF499" s="81">
        <v>0</v>
      </c>
      <c r="AG499" s="81">
        <v>0</v>
      </c>
      <c r="AH499" s="81">
        <v>0</v>
      </c>
      <c r="AI499" s="81">
        <v>0</v>
      </c>
      <c r="AJ499" s="81">
        <v>0</v>
      </c>
      <c r="AK499" s="81">
        <v>0</v>
      </c>
      <c r="AL499" s="81">
        <v>0</v>
      </c>
      <c r="AM499" s="81">
        <v>0</v>
      </c>
      <c r="AN499" s="81">
        <v>0</v>
      </c>
      <c r="AO499" s="81">
        <v>0</v>
      </c>
      <c r="AP499" s="81">
        <v>0</v>
      </c>
      <c r="AQ499" s="81">
        <v>0</v>
      </c>
      <c r="AR499" s="81">
        <v>0</v>
      </c>
      <c r="AS499" s="81">
        <v>0</v>
      </c>
      <c r="AT499" s="81">
        <v>0</v>
      </c>
      <c r="AU499" s="81">
        <v>0</v>
      </c>
      <c r="AV499" s="81">
        <v>0</v>
      </c>
      <c r="AW499" s="81">
        <v>0</v>
      </c>
      <c r="AX499" s="81">
        <v>0</v>
      </c>
      <c r="AY499" s="81">
        <v>0</v>
      </c>
      <c r="AZ499" s="81">
        <v>0</v>
      </c>
      <c r="BA499" s="81">
        <v>0</v>
      </c>
      <c r="BB499" s="81">
        <v>0</v>
      </c>
      <c r="BC499" s="81">
        <v>0</v>
      </c>
      <c r="BD499" s="81">
        <v>0</v>
      </c>
      <c r="BE499" s="81">
        <v>0</v>
      </c>
      <c r="BF499" s="81">
        <v>0</v>
      </c>
      <c r="BG499" s="81">
        <v>0</v>
      </c>
      <c r="BH499" s="81">
        <v>0</v>
      </c>
      <c r="BI499" s="81">
        <v>0</v>
      </c>
      <c r="BJ499" s="81">
        <v>0</v>
      </c>
      <c r="BK499" s="81">
        <v>0</v>
      </c>
      <c r="BL499" s="81">
        <v>0</v>
      </c>
      <c r="BM499" s="81">
        <v>0</v>
      </c>
      <c r="BN499" s="81">
        <v>0</v>
      </c>
      <c r="BO499" s="81">
        <v>0</v>
      </c>
      <c r="BP499" s="81">
        <v>0</v>
      </c>
      <c r="BQ499" s="81">
        <v>0</v>
      </c>
      <c r="BR499" s="81">
        <v>0</v>
      </c>
      <c r="BS499" s="81">
        <v>0</v>
      </c>
      <c r="BT499" s="81">
        <v>0</v>
      </c>
      <c r="BU499" s="81">
        <v>0</v>
      </c>
      <c r="BV499" s="81">
        <v>0</v>
      </c>
      <c r="BW499" s="81">
        <v>0</v>
      </c>
      <c r="BX499" s="81">
        <v>0</v>
      </c>
      <c r="BY499" s="81">
        <v>0</v>
      </c>
      <c r="BZ499" s="81">
        <v>0</v>
      </c>
      <c r="CA499" s="81">
        <v>0</v>
      </c>
      <c r="CB499" s="81">
        <v>0</v>
      </c>
      <c r="CC499" s="81">
        <v>0</v>
      </c>
      <c r="CD499" s="81">
        <v>0</v>
      </c>
      <c r="CE499" s="81">
        <v>0</v>
      </c>
      <c r="CF499" s="81">
        <v>0</v>
      </c>
      <c r="CG499" s="81">
        <v>0</v>
      </c>
      <c r="CH499" s="81">
        <v>0</v>
      </c>
      <c r="CI499" s="81">
        <v>0</v>
      </c>
      <c r="CJ499" s="81">
        <v>0</v>
      </c>
      <c r="CK499" s="81">
        <v>0</v>
      </c>
      <c r="CL499" s="81">
        <v>0</v>
      </c>
      <c r="CM499" s="81">
        <v>0</v>
      </c>
      <c r="CN499" s="81">
        <v>0</v>
      </c>
      <c r="CO499" s="81">
        <v>0</v>
      </c>
      <c r="CP499" s="81">
        <v>0</v>
      </c>
      <c r="CQ499" s="81">
        <v>0</v>
      </c>
      <c r="CR499" s="81">
        <v>0</v>
      </c>
      <c r="CS499" s="81">
        <v>0</v>
      </c>
      <c r="CT499" s="81">
        <v>0</v>
      </c>
      <c r="CU499" s="81">
        <v>2</v>
      </c>
      <c r="CV499" s="81">
        <v>0</v>
      </c>
      <c r="CW499" s="81">
        <v>0</v>
      </c>
      <c r="CX499" s="81">
        <v>0</v>
      </c>
      <c r="CY499" s="81">
        <v>0</v>
      </c>
      <c r="CZ499" s="81">
        <v>0</v>
      </c>
      <c r="DA499" s="81">
        <v>0</v>
      </c>
      <c r="DB499" s="81">
        <v>0</v>
      </c>
      <c r="DC499" s="81">
        <v>0</v>
      </c>
      <c r="DD499" s="81">
        <v>0</v>
      </c>
      <c r="DE499" s="81">
        <v>0</v>
      </c>
      <c r="DF499" s="81">
        <v>0</v>
      </c>
      <c r="DG499" s="81">
        <v>0</v>
      </c>
      <c r="DH499" s="81">
        <v>0</v>
      </c>
      <c r="DI499" s="81">
        <v>0</v>
      </c>
      <c r="DJ499" s="81">
        <v>0</v>
      </c>
      <c r="DK499" s="81">
        <v>0</v>
      </c>
      <c r="DL499" s="81">
        <v>0</v>
      </c>
      <c r="DM499" s="81">
        <v>0</v>
      </c>
      <c r="DN499" s="81">
        <v>0</v>
      </c>
      <c r="DO499" s="81">
        <v>0</v>
      </c>
      <c r="DP499" s="81">
        <v>0</v>
      </c>
      <c r="DQ499" s="81">
        <v>0</v>
      </c>
      <c r="DR499" s="81">
        <v>0</v>
      </c>
      <c r="DS499" s="81">
        <v>0</v>
      </c>
      <c r="DT499" s="81">
        <v>0</v>
      </c>
      <c r="DU499" s="81">
        <v>0</v>
      </c>
      <c r="DV499" s="81">
        <v>0</v>
      </c>
      <c r="DW499" s="81">
        <v>0</v>
      </c>
    </row>
    <row r="500" spans="1:127" x14ac:dyDescent="0.25">
      <c r="A500" s="58" t="s">
        <v>1722</v>
      </c>
      <c r="B500" s="58" t="s">
        <v>1723</v>
      </c>
      <c r="C500" s="58" t="s">
        <v>1724</v>
      </c>
      <c r="D500" s="59">
        <v>110000</v>
      </c>
      <c r="E500" s="59" t="str">
        <f>VLOOKUP(C500,Data_PulledFromUniProt!$B$2:$E$782,4,FALSE)</f>
        <v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v>
      </c>
      <c r="F500" s="58">
        <v>5.1100000000000003</v>
      </c>
      <c r="G500" s="81">
        <v>0</v>
      </c>
      <c r="H500" s="81">
        <v>0</v>
      </c>
      <c r="I500" s="81">
        <v>0</v>
      </c>
      <c r="J500" s="81">
        <v>0</v>
      </c>
      <c r="K500" s="81">
        <v>0</v>
      </c>
      <c r="L500" s="81">
        <v>0</v>
      </c>
      <c r="M500" s="81">
        <v>0</v>
      </c>
      <c r="N500" s="81">
        <v>0</v>
      </c>
      <c r="O500" s="81">
        <v>0</v>
      </c>
      <c r="P500" s="81">
        <v>0</v>
      </c>
      <c r="Q500" s="81">
        <v>0</v>
      </c>
      <c r="R500" s="81">
        <v>0</v>
      </c>
      <c r="S500" s="81">
        <v>0</v>
      </c>
      <c r="T500" s="81">
        <v>0</v>
      </c>
      <c r="U500" s="81">
        <v>0</v>
      </c>
      <c r="V500" s="81">
        <v>0</v>
      </c>
      <c r="W500" s="81">
        <v>0</v>
      </c>
      <c r="X500" s="81">
        <v>0</v>
      </c>
      <c r="Y500" s="81">
        <v>0</v>
      </c>
      <c r="Z500" s="81">
        <v>0</v>
      </c>
      <c r="AA500" s="81">
        <v>0</v>
      </c>
      <c r="AB500" s="81">
        <v>0</v>
      </c>
      <c r="AC500" s="81">
        <v>0</v>
      </c>
      <c r="AD500" s="81">
        <v>0</v>
      </c>
      <c r="AE500" s="81">
        <v>0</v>
      </c>
      <c r="AF500" s="81">
        <v>0</v>
      </c>
      <c r="AG500" s="81">
        <v>0</v>
      </c>
      <c r="AH500" s="81">
        <v>0</v>
      </c>
      <c r="AI500" s="81">
        <v>0</v>
      </c>
      <c r="AJ500" s="81">
        <v>0</v>
      </c>
      <c r="AK500" s="81">
        <v>0</v>
      </c>
      <c r="AL500" s="81">
        <v>0</v>
      </c>
      <c r="AM500" s="81">
        <v>0</v>
      </c>
      <c r="AN500" s="81">
        <v>0</v>
      </c>
      <c r="AO500" s="81">
        <v>0</v>
      </c>
      <c r="AP500" s="81">
        <v>0</v>
      </c>
      <c r="AQ500" s="81">
        <v>0</v>
      </c>
      <c r="AR500" s="81">
        <v>0</v>
      </c>
      <c r="AS500" s="81">
        <v>0</v>
      </c>
      <c r="AT500" s="81">
        <v>0</v>
      </c>
      <c r="AU500" s="81">
        <v>0</v>
      </c>
      <c r="AV500" s="81">
        <v>0</v>
      </c>
      <c r="AW500" s="81">
        <v>0</v>
      </c>
      <c r="AX500" s="81">
        <v>0</v>
      </c>
      <c r="AY500" s="81">
        <v>0</v>
      </c>
      <c r="AZ500" s="81">
        <v>0</v>
      </c>
      <c r="BA500" s="81">
        <v>0</v>
      </c>
      <c r="BB500" s="81">
        <v>0</v>
      </c>
      <c r="BC500" s="81">
        <v>0</v>
      </c>
      <c r="BD500" s="81">
        <v>0</v>
      </c>
      <c r="BE500" s="81">
        <v>0</v>
      </c>
      <c r="BF500" s="81">
        <v>0</v>
      </c>
      <c r="BG500" s="81">
        <v>0</v>
      </c>
      <c r="BH500" s="81">
        <v>0</v>
      </c>
      <c r="BI500" s="81">
        <v>0</v>
      </c>
      <c r="BJ500" s="81">
        <v>0</v>
      </c>
      <c r="BK500" s="81">
        <v>0</v>
      </c>
      <c r="BL500" s="81">
        <v>0</v>
      </c>
      <c r="BM500" s="81">
        <v>0</v>
      </c>
      <c r="BN500" s="81">
        <v>0</v>
      </c>
      <c r="BO500" s="81">
        <v>0</v>
      </c>
      <c r="BP500" s="81">
        <v>0</v>
      </c>
      <c r="BQ500" s="81">
        <v>0</v>
      </c>
      <c r="BR500" s="81">
        <v>0</v>
      </c>
      <c r="BS500" s="81">
        <v>0</v>
      </c>
      <c r="BT500" s="81">
        <v>0</v>
      </c>
      <c r="BU500" s="81">
        <v>0</v>
      </c>
      <c r="BV500" s="81">
        <v>0</v>
      </c>
      <c r="BW500" s="81">
        <v>0</v>
      </c>
      <c r="BX500" s="81">
        <v>0</v>
      </c>
      <c r="BY500" s="81">
        <v>0</v>
      </c>
      <c r="BZ500" s="81">
        <v>0</v>
      </c>
      <c r="CA500" s="81">
        <v>0</v>
      </c>
      <c r="CB500" s="81">
        <v>0</v>
      </c>
      <c r="CC500" s="81">
        <v>0</v>
      </c>
      <c r="CD500" s="81">
        <v>0</v>
      </c>
      <c r="CE500" s="81">
        <v>0</v>
      </c>
      <c r="CF500" s="81">
        <v>0</v>
      </c>
      <c r="CG500" s="81">
        <v>0</v>
      </c>
      <c r="CH500" s="81">
        <v>0</v>
      </c>
      <c r="CI500" s="81">
        <v>0</v>
      </c>
      <c r="CJ500" s="81">
        <v>0</v>
      </c>
      <c r="CK500" s="81">
        <v>0</v>
      </c>
      <c r="CL500" s="81">
        <v>0</v>
      </c>
      <c r="CM500" s="81">
        <v>0</v>
      </c>
      <c r="CN500" s="81">
        <v>0</v>
      </c>
      <c r="CO500" s="81">
        <v>0</v>
      </c>
      <c r="CP500" s="81">
        <v>0</v>
      </c>
      <c r="CQ500" s="81">
        <v>0</v>
      </c>
      <c r="CR500" s="81">
        <v>0</v>
      </c>
      <c r="CS500" s="81">
        <v>0</v>
      </c>
      <c r="CT500" s="81">
        <v>0</v>
      </c>
      <c r="CU500" s="81">
        <v>1</v>
      </c>
      <c r="CV500" s="81">
        <v>0</v>
      </c>
      <c r="CW500" s="81">
        <v>0</v>
      </c>
      <c r="CX500" s="81">
        <v>0</v>
      </c>
      <c r="CY500" s="81">
        <v>0</v>
      </c>
      <c r="CZ500" s="81">
        <v>0</v>
      </c>
      <c r="DA500" s="81">
        <v>0</v>
      </c>
      <c r="DB500" s="81">
        <v>0</v>
      </c>
      <c r="DC500" s="81">
        <v>0</v>
      </c>
      <c r="DD500" s="81">
        <v>0</v>
      </c>
      <c r="DE500" s="81">
        <v>0</v>
      </c>
      <c r="DF500" s="81">
        <v>0</v>
      </c>
      <c r="DG500" s="81">
        <v>0</v>
      </c>
      <c r="DH500" s="81">
        <v>0</v>
      </c>
      <c r="DI500" s="81">
        <v>0</v>
      </c>
      <c r="DJ500" s="81">
        <v>0</v>
      </c>
      <c r="DK500" s="81">
        <v>0</v>
      </c>
      <c r="DL500" s="81">
        <v>0</v>
      </c>
      <c r="DM500" s="81">
        <v>0</v>
      </c>
      <c r="DN500" s="81">
        <v>0</v>
      </c>
      <c r="DO500" s="81">
        <v>0</v>
      </c>
      <c r="DP500" s="81">
        <v>0</v>
      </c>
      <c r="DQ500" s="81">
        <v>0</v>
      </c>
      <c r="DR500" s="81">
        <v>0</v>
      </c>
      <c r="DS500" s="81">
        <v>0</v>
      </c>
      <c r="DT500" s="81">
        <v>0</v>
      </c>
      <c r="DU500" s="81">
        <v>0</v>
      </c>
      <c r="DV500" s="81">
        <v>0</v>
      </c>
      <c r="DW500" s="81">
        <v>0</v>
      </c>
    </row>
    <row r="501" spans="1:127" x14ac:dyDescent="0.25">
      <c r="A501" s="58" t="s">
        <v>1725</v>
      </c>
      <c r="B501" s="58" t="s">
        <v>1726</v>
      </c>
      <c r="C501" s="58" t="s">
        <v>1727</v>
      </c>
      <c r="D501" s="59">
        <v>61400</v>
      </c>
      <c r="E501" s="59" t="str">
        <f>VLOOKUP(C501,Data_PulledFromUniProt!$B$2:$E$782,4,FALSE)</f>
        <v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v>
      </c>
      <c r="F501" s="58">
        <v>8.99</v>
      </c>
      <c r="G501" s="81">
        <v>0</v>
      </c>
      <c r="H501" s="81">
        <v>0</v>
      </c>
      <c r="I501" s="81">
        <v>0</v>
      </c>
      <c r="J501" s="81">
        <v>0</v>
      </c>
      <c r="K501" s="81">
        <v>0</v>
      </c>
      <c r="L501" s="81">
        <v>0</v>
      </c>
      <c r="M501" s="81">
        <v>0</v>
      </c>
      <c r="N501" s="81">
        <v>0</v>
      </c>
      <c r="O501" s="81">
        <v>0</v>
      </c>
      <c r="P501" s="81">
        <v>0</v>
      </c>
      <c r="Q501" s="81">
        <v>0</v>
      </c>
      <c r="R501" s="81">
        <v>0</v>
      </c>
      <c r="S501" s="81">
        <v>0</v>
      </c>
      <c r="T501" s="81">
        <v>0</v>
      </c>
      <c r="U501" s="81">
        <v>0</v>
      </c>
      <c r="V501" s="81">
        <v>0</v>
      </c>
      <c r="W501" s="81">
        <v>0</v>
      </c>
      <c r="X501" s="81">
        <v>0</v>
      </c>
      <c r="Y501" s="81">
        <v>0</v>
      </c>
      <c r="Z501" s="81">
        <v>0</v>
      </c>
      <c r="AA501" s="81">
        <v>0</v>
      </c>
      <c r="AB501" s="81">
        <v>0</v>
      </c>
      <c r="AC501" s="81">
        <v>0</v>
      </c>
      <c r="AD501" s="81">
        <v>0</v>
      </c>
      <c r="AE501" s="81">
        <v>0</v>
      </c>
      <c r="AF501" s="81">
        <v>0</v>
      </c>
      <c r="AG501" s="81">
        <v>0</v>
      </c>
      <c r="AH501" s="81">
        <v>0</v>
      </c>
      <c r="AI501" s="81">
        <v>0</v>
      </c>
      <c r="AJ501" s="81">
        <v>0</v>
      </c>
      <c r="AK501" s="81">
        <v>0</v>
      </c>
      <c r="AL501" s="81">
        <v>0</v>
      </c>
      <c r="AM501" s="81">
        <v>0</v>
      </c>
      <c r="AN501" s="81">
        <v>0</v>
      </c>
      <c r="AO501" s="81">
        <v>0</v>
      </c>
      <c r="AP501" s="81">
        <v>0</v>
      </c>
      <c r="AQ501" s="81">
        <v>0</v>
      </c>
      <c r="AR501" s="81">
        <v>0</v>
      </c>
      <c r="AS501" s="81">
        <v>0</v>
      </c>
      <c r="AT501" s="81">
        <v>0</v>
      </c>
      <c r="AU501" s="81">
        <v>0</v>
      </c>
      <c r="AV501" s="81">
        <v>0</v>
      </c>
      <c r="AW501" s="81">
        <v>0</v>
      </c>
      <c r="AX501" s="81">
        <v>0</v>
      </c>
      <c r="AY501" s="81">
        <v>0</v>
      </c>
      <c r="AZ501" s="81">
        <v>0</v>
      </c>
      <c r="BA501" s="81">
        <v>0</v>
      </c>
      <c r="BB501" s="81">
        <v>0</v>
      </c>
      <c r="BC501" s="81">
        <v>0</v>
      </c>
      <c r="BD501" s="81">
        <v>0</v>
      </c>
      <c r="BE501" s="81">
        <v>0</v>
      </c>
      <c r="BF501" s="81">
        <v>0</v>
      </c>
      <c r="BG501" s="81">
        <v>0</v>
      </c>
      <c r="BH501" s="81">
        <v>0</v>
      </c>
      <c r="BI501" s="81">
        <v>0</v>
      </c>
      <c r="BJ501" s="81">
        <v>0</v>
      </c>
      <c r="BK501" s="81">
        <v>0</v>
      </c>
      <c r="BL501" s="81">
        <v>0</v>
      </c>
      <c r="BM501" s="81">
        <v>0</v>
      </c>
      <c r="BN501" s="81">
        <v>0</v>
      </c>
      <c r="BO501" s="81">
        <v>0</v>
      </c>
      <c r="BP501" s="81">
        <v>0</v>
      </c>
      <c r="BQ501" s="81">
        <v>0</v>
      </c>
      <c r="BR501" s="81">
        <v>0</v>
      </c>
      <c r="BS501" s="81">
        <v>0</v>
      </c>
      <c r="BT501" s="81">
        <v>0</v>
      </c>
      <c r="BU501" s="81">
        <v>0</v>
      </c>
      <c r="BV501" s="81">
        <v>0</v>
      </c>
      <c r="BW501" s="81">
        <v>0</v>
      </c>
      <c r="BX501" s="81">
        <v>0</v>
      </c>
      <c r="BY501" s="81">
        <v>0</v>
      </c>
      <c r="BZ501" s="81">
        <v>0</v>
      </c>
      <c r="CA501" s="81">
        <v>0</v>
      </c>
      <c r="CB501" s="81">
        <v>0</v>
      </c>
      <c r="CC501" s="81">
        <v>0</v>
      </c>
      <c r="CD501" s="81">
        <v>0</v>
      </c>
      <c r="CE501" s="81">
        <v>0</v>
      </c>
      <c r="CF501" s="81">
        <v>0</v>
      </c>
      <c r="CG501" s="81">
        <v>0</v>
      </c>
      <c r="CH501" s="81">
        <v>0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0</v>
      </c>
      <c r="CP501" s="81">
        <v>0</v>
      </c>
      <c r="CQ501" s="81">
        <v>0</v>
      </c>
      <c r="CR501" s="81">
        <v>0</v>
      </c>
      <c r="CS501" s="81">
        <v>0</v>
      </c>
      <c r="CT501" s="81">
        <v>0</v>
      </c>
      <c r="CU501" s="81">
        <v>1</v>
      </c>
      <c r="CV501" s="81">
        <v>0</v>
      </c>
      <c r="CW501" s="81">
        <v>0</v>
      </c>
      <c r="CX501" s="81">
        <v>0</v>
      </c>
      <c r="CY501" s="81">
        <v>0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0</v>
      </c>
      <c r="DF501" s="81">
        <v>0</v>
      </c>
      <c r="DG501" s="81">
        <v>0</v>
      </c>
      <c r="DH501" s="81">
        <v>0</v>
      </c>
      <c r="DI501" s="81">
        <v>0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0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0</v>
      </c>
      <c r="DW501" s="81">
        <v>0</v>
      </c>
    </row>
    <row r="502" spans="1:127" x14ac:dyDescent="0.25">
      <c r="A502" s="58" t="s">
        <v>1728</v>
      </c>
      <c r="B502" s="58" t="s">
        <v>1729</v>
      </c>
      <c r="C502" s="58" t="s">
        <v>1730</v>
      </c>
      <c r="D502" s="59">
        <v>72600</v>
      </c>
      <c r="E502" s="59" t="e">
        <f>VLOOKUP(C502,Data_PulledFromUniProt!$B$2:$E$782,4,FALSE)</f>
        <v>#N/A</v>
      </c>
      <c r="F502" s="58">
        <v>6.39</v>
      </c>
      <c r="G502" s="81">
        <v>0</v>
      </c>
      <c r="H502" s="81">
        <v>0</v>
      </c>
      <c r="I502" s="81">
        <v>0</v>
      </c>
      <c r="J502" s="81">
        <v>0</v>
      </c>
      <c r="K502" s="81">
        <v>0</v>
      </c>
      <c r="L502" s="81">
        <v>0</v>
      </c>
      <c r="M502" s="81">
        <v>0</v>
      </c>
      <c r="N502" s="81">
        <v>0</v>
      </c>
      <c r="O502" s="81">
        <v>0</v>
      </c>
      <c r="P502" s="81">
        <v>0</v>
      </c>
      <c r="Q502" s="81">
        <v>0</v>
      </c>
      <c r="R502" s="81">
        <v>0</v>
      </c>
      <c r="S502" s="81">
        <v>0</v>
      </c>
      <c r="T502" s="81">
        <v>0</v>
      </c>
      <c r="U502" s="81">
        <v>0</v>
      </c>
      <c r="V502" s="81">
        <v>0</v>
      </c>
      <c r="W502" s="81">
        <v>0</v>
      </c>
      <c r="X502" s="81">
        <v>0</v>
      </c>
      <c r="Y502" s="81">
        <v>0</v>
      </c>
      <c r="Z502" s="81">
        <v>0</v>
      </c>
      <c r="AA502" s="81">
        <v>0</v>
      </c>
      <c r="AB502" s="81">
        <v>0</v>
      </c>
      <c r="AC502" s="81">
        <v>0</v>
      </c>
      <c r="AD502" s="81">
        <v>0</v>
      </c>
      <c r="AE502" s="81">
        <v>0</v>
      </c>
      <c r="AF502" s="81">
        <v>0</v>
      </c>
      <c r="AG502" s="81">
        <v>0</v>
      </c>
      <c r="AH502" s="81">
        <v>0</v>
      </c>
      <c r="AI502" s="81">
        <v>0</v>
      </c>
      <c r="AJ502" s="81">
        <v>0</v>
      </c>
      <c r="AK502" s="81">
        <v>0</v>
      </c>
      <c r="AL502" s="81">
        <v>0</v>
      </c>
      <c r="AM502" s="81">
        <v>0</v>
      </c>
      <c r="AN502" s="81">
        <v>0</v>
      </c>
      <c r="AO502" s="81">
        <v>0</v>
      </c>
      <c r="AP502" s="81">
        <v>0</v>
      </c>
      <c r="AQ502" s="81">
        <v>0</v>
      </c>
      <c r="AR502" s="81">
        <v>0</v>
      </c>
      <c r="AS502" s="81">
        <v>0</v>
      </c>
      <c r="AT502" s="81">
        <v>0</v>
      </c>
      <c r="AU502" s="81">
        <v>0</v>
      </c>
      <c r="AV502" s="81">
        <v>0</v>
      </c>
      <c r="AW502" s="81">
        <v>0</v>
      </c>
      <c r="AX502" s="81">
        <v>0</v>
      </c>
      <c r="AY502" s="81">
        <v>0</v>
      </c>
      <c r="AZ502" s="81">
        <v>0</v>
      </c>
      <c r="BA502" s="81">
        <v>0</v>
      </c>
      <c r="BB502" s="81">
        <v>0</v>
      </c>
      <c r="BC502" s="81">
        <v>0</v>
      </c>
      <c r="BD502" s="81">
        <v>0</v>
      </c>
      <c r="BE502" s="81">
        <v>0</v>
      </c>
      <c r="BF502" s="81">
        <v>0</v>
      </c>
      <c r="BG502" s="81">
        <v>0</v>
      </c>
      <c r="BH502" s="81">
        <v>0</v>
      </c>
      <c r="BI502" s="81">
        <v>0</v>
      </c>
      <c r="BJ502" s="81">
        <v>0</v>
      </c>
      <c r="BK502" s="81">
        <v>0</v>
      </c>
      <c r="BL502" s="81">
        <v>0</v>
      </c>
      <c r="BM502" s="81">
        <v>0</v>
      </c>
      <c r="BN502" s="81">
        <v>0</v>
      </c>
      <c r="BO502" s="81">
        <v>0</v>
      </c>
      <c r="BP502" s="81">
        <v>0</v>
      </c>
      <c r="BQ502" s="81">
        <v>0</v>
      </c>
      <c r="BR502" s="81">
        <v>0</v>
      </c>
      <c r="BS502" s="81">
        <v>0</v>
      </c>
      <c r="BT502" s="81">
        <v>0</v>
      </c>
      <c r="BU502" s="81">
        <v>0</v>
      </c>
      <c r="BV502" s="81">
        <v>0</v>
      </c>
      <c r="BW502" s="81">
        <v>0</v>
      </c>
      <c r="BX502" s="81">
        <v>0</v>
      </c>
      <c r="BY502" s="81">
        <v>0</v>
      </c>
      <c r="BZ502" s="81">
        <v>0</v>
      </c>
      <c r="CA502" s="81">
        <v>0</v>
      </c>
      <c r="CB502" s="81">
        <v>0</v>
      </c>
      <c r="CC502" s="81">
        <v>0</v>
      </c>
      <c r="CD502" s="81">
        <v>0</v>
      </c>
      <c r="CE502" s="81">
        <v>0</v>
      </c>
      <c r="CF502" s="81">
        <v>0</v>
      </c>
      <c r="CG502" s="81">
        <v>0</v>
      </c>
      <c r="CH502" s="81">
        <v>0</v>
      </c>
      <c r="CI502" s="81">
        <v>0</v>
      </c>
      <c r="CJ502" s="81">
        <v>0</v>
      </c>
      <c r="CK502" s="81">
        <v>0</v>
      </c>
      <c r="CL502" s="81">
        <v>0</v>
      </c>
      <c r="CM502" s="81">
        <v>0</v>
      </c>
      <c r="CN502" s="81">
        <v>0</v>
      </c>
      <c r="CO502" s="81">
        <v>0</v>
      </c>
      <c r="CP502" s="81">
        <v>0</v>
      </c>
      <c r="CQ502" s="81">
        <v>0</v>
      </c>
      <c r="CR502" s="81">
        <v>0</v>
      </c>
      <c r="CS502" s="81">
        <v>0</v>
      </c>
      <c r="CT502" s="81">
        <v>1</v>
      </c>
      <c r="CU502" s="81">
        <v>0</v>
      </c>
      <c r="CV502" s="81">
        <v>0</v>
      </c>
      <c r="CW502" s="81">
        <v>0</v>
      </c>
      <c r="CX502" s="81">
        <v>0</v>
      </c>
      <c r="CY502" s="81">
        <v>0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0</v>
      </c>
      <c r="DF502" s="81">
        <v>0</v>
      </c>
      <c r="DG502" s="81">
        <v>0</v>
      </c>
      <c r="DH502" s="81">
        <v>0</v>
      </c>
      <c r="DI502" s="81">
        <v>0</v>
      </c>
      <c r="DJ502" s="81">
        <v>0</v>
      </c>
      <c r="DK502" s="81">
        <v>0</v>
      </c>
      <c r="DL502" s="81">
        <v>0</v>
      </c>
      <c r="DM502" s="81">
        <v>0</v>
      </c>
      <c r="DN502" s="81">
        <v>0</v>
      </c>
      <c r="DO502" s="81">
        <v>0</v>
      </c>
      <c r="DP502" s="81">
        <v>0</v>
      </c>
      <c r="DQ502" s="81">
        <v>0</v>
      </c>
      <c r="DR502" s="81">
        <v>0</v>
      </c>
      <c r="DS502" s="81">
        <v>0</v>
      </c>
      <c r="DT502" s="81">
        <v>0</v>
      </c>
      <c r="DU502" s="81">
        <v>0</v>
      </c>
      <c r="DV502" s="81">
        <v>0</v>
      </c>
      <c r="DW502" s="81">
        <v>0</v>
      </c>
    </row>
    <row r="503" spans="1:127" x14ac:dyDescent="0.25">
      <c r="A503" s="58" t="s">
        <v>1731</v>
      </c>
      <c r="B503" s="58" t="s">
        <v>1732</v>
      </c>
      <c r="C503" s="58" t="s">
        <v>1733</v>
      </c>
      <c r="D503" s="59">
        <v>73100</v>
      </c>
      <c r="E503" s="59" t="str">
        <f>VLOOKUP(C503,Data_PulledFromUniProt!$B$2:$E$782,4,FALSE)</f>
        <v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v>
      </c>
      <c r="F503" s="58">
        <v>9.9700000000000006</v>
      </c>
      <c r="G503" s="81">
        <v>0</v>
      </c>
      <c r="H503" s="81">
        <v>0</v>
      </c>
      <c r="I503" s="81">
        <v>0</v>
      </c>
      <c r="J503" s="81">
        <v>0</v>
      </c>
      <c r="K503" s="81">
        <v>0</v>
      </c>
      <c r="L503" s="81">
        <v>0</v>
      </c>
      <c r="M503" s="81">
        <v>0</v>
      </c>
      <c r="N503" s="81">
        <v>0</v>
      </c>
      <c r="O503" s="81">
        <v>0</v>
      </c>
      <c r="P503" s="81">
        <v>0</v>
      </c>
      <c r="Q503" s="81">
        <v>0</v>
      </c>
      <c r="R503" s="81">
        <v>0</v>
      </c>
      <c r="S503" s="81">
        <v>0</v>
      </c>
      <c r="T503" s="81">
        <v>0</v>
      </c>
      <c r="U503" s="81">
        <v>0</v>
      </c>
      <c r="V503" s="81">
        <v>0</v>
      </c>
      <c r="W503" s="81">
        <v>0</v>
      </c>
      <c r="X503" s="81">
        <v>0</v>
      </c>
      <c r="Y503" s="81">
        <v>0</v>
      </c>
      <c r="Z503" s="81">
        <v>0</v>
      </c>
      <c r="AA503" s="81">
        <v>0</v>
      </c>
      <c r="AB503" s="81">
        <v>0</v>
      </c>
      <c r="AC503" s="81">
        <v>0</v>
      </c>
      <c r="AD503" s="81">
        <v>0</v>
      </c>
      <c r="AE503" s="81">
        <v>0</v>
      </c>
      <c r="AF503" s="81">
        <v>0</v>
      </c>
      <c r="AG503" s="81">
        <v>0</v>
      </c>
      <c r="AH503" s="81">
        <v>0</v>
      </c>
      <c r="AI503" s="81">
        <v>0</v>
      </c>
      <c r="AJ503" s="81">
        <v>0</v>
      </c>
      <c r="AK503" s="81">
        <v>0</v>
      </c>
      <c r="AL503" s="81">
        <v>0</v>
      </c>
      <c r="AM503" s="81">
        <v>0</v>
      </c>
      <c r="AN503" s="81">
        <v>0</v>
      </c>
      <c r="AO503" s="81">
        <v>0</v>
      </c>
      <c r="AP503" s="81">
        <v>0</v>
      </c>
      <c r="AQ503" s="81">
        <v>0</v>
      </c>
      <c r="AR503" s="81">
        <v>0</v>
      </c>
      <c r="AS503" s="81">
        <v>0</v>
      </c>
      <c r="AT503" s="81">
        <v>0</v>
      </c>
      <c r="AU503" s="81">
        <v>0</v>
      </c>
      <c r="AV503" s="81">
        <v>0</v>
      </c>
      <c r="AW503" s="81">
        <v>0</v>
      </c>
      <c r="AX503" s="81">
        <v>0</v>
      </c>
      <c r="AY503" s="81">
        <v>0</v>
      </c>
      <c r="AZ503" s="81">
        <v>0</v>
      </c>
      <c r="BA503" s="81">
        <v>0</v>
      </c>
      <c r="BB503" s="81">
        <v>0</v>
      </c>
      <c r="BC503" s="81">
        <v>0</v>
      </c>
      <c r="BD503" s="81">
        <v>0</v>
      </c>
      <c r="BE503" s="81">
        <v>0</v>
      </c>
      <c r="BF503" s="81">
        <v>0</v>
      </c>
      <c r="BG503" s="81">
        <v>0</v>
      </c>
      <c r="BH503" s="81">
        <v>0</v>
      </c>
      <c r="BI503" s="81">
        <v>0</v>
      </c>
      <c r="BJ503" s="81">
        <v>0</v>
      </c>
      <c r="BK503" s="81">
        <v>0</v>
      </c>
      <c r="BL503" s="81">
        <v>0</v>
      </c>
      <c r="BM503" s="81">
        <v>0</v>
      </c>
      <c r="BN503" s="81">
        <v>0</v>
      </c>
      <c r="BO503" s="81">
        <v>0</v>
      </c>
      <c r="BP503" s="81">
        <v>0</v>
      </c>
      <c r="BQ503" s="81">
        <v>0</v>
      </c>
      <c r="BR503" s="81">
        <v>0</v>
      </c>
      <c r="BS503" s="81">
        <v>0</v>
      </c>
      <c r="BT503" s="81">
        <v>0</v>
      </c>
      <c r="BU503" s="81">
        <v>0</v>
      </c>
      <c r="BV503" s="81">
        <v>0</v>
      </c>
      <c r="BW503" s="81">
        <v>0</v>
      </c>
      <c r="BX503" s="81">
        <v>0</v>
      </c>
      <c r="BY503" s="81">
        <v>0</v>
      </c>
      <c r="BZ503" s="81">
        <v>0</v>
      </c>
      <c r="CA503" s="81">
        <v>0</v>
      </c>
      <c r="CB503" s="81">
        <v>0</v>
      </c>
      <c r="CC503" s="81">
        <v>0</v>
      </c>
      <c r="CD503" s="81">
        <v>0</v>
      </c>
      <c r="CE503" s="81">
        <v>0</v>
      </c>
      <c r="CF503" s="81">
        <v>0</v>
      </c>
      <c r="CG503" s="81">
        <v>0</v>
      </c>
      <c r="CH503" s="81">
        <v>0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0</v>
      </c>
      <c r="CP503" s="81">
        <v>0</v>
      </c>
      <c r="CQ503" s="81">
        <v>0</v>
      </c>
      <c r="CR503" s="81">
        <v>0</v>
      </c>
      <c r="CS503" s="81">
        <v>0</v>
      </c>
      <c r="CT503" s="81">
        <v>1</v>
      </c>
      <c r="CU503" s="81">
        <v>0</v>
      </c>
      <c r="CV503" s="81">
        <v>0</v>
      </c>
      <c r="CW503" s="81">
        <v>0</v>
      </c>
      <c r="CX503" s="81">
        <v>0</v>
      </c>
      <c r="CY503" s="81">
        <v>0</v>
      </c>
      <c r="CZ503" s="81">
        <v>0</v>
      </c>
      <c r="DA503" s="81">
        <v>0</v>
      </c>
      <c r="DB503" s="81">
        <v>0</v>
      </c>
      <c r="DC503" s="81">
        <v>0</v>
      </c>
      <c r="DD503" s="81">
        <v>0</v>
      </c>
      <c r="DE503" s="81">
        <v>0</v>
      </c>
      <c r="DF503" s="81">
        <v>0</v>
      </c>
      <c r="DG503" s="81">
        <v>0</v>
      </c>
      <c r="DH503" s="81">
        <v>0</v>
      </c>
      <c r="DI503" s="81">
        <v>0</v>
      </c>
      <c r="DJ503" s="81">
        <v>0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0</v>
      </c>
      <c r="DW503" s="81">
        <v>0</v>
      </c>
    </row>
    <row r="504" spans="1:127" x14ac:dyDescent="0.25">
      <c r="A504" s="58" t="s">
        <v>1734</v>
      </c>
      <c r="B504" s="58" t="s">
        <v>1735</v>
      </c>
      <c r="C504" s="58" t="s">
        <v>1736</v>
      </c>
      <c r="D504" s="59">
        <v>104000</v>
      </c>
      <c r="E504" s="59" t="str">
        <f>VLOOKUP(C504,Data_PulledFromUniProt!$B$2:$E$782,4,FALSE)</f>
        <v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v>
      </c>
      <c r="F504" s="58">
        <v>9.51</v>
      </c>
      <c r="G504" s="81">
        <v>0</v>
      </c>
      <c r="H504" s="81">
        <v>0</v>
      </c>
      <c r="I504" s="81">
        <v>0</v>
      </c>
      <c r="J504" s="81">
        <v>0</v>
      </c>
      <c r="K504" s="81">
        <v>0</v>
      </c>
      <c r="L504" s="81">
        <v>0</v>
      </c>
      <c r="M504" s="81">
        <v>0</v>
      </c>
      <c r="N504" s="81">
        <v>0</v>
      </c>
      <c r="O504" s="81">
        <v>0</v>
      </c>
      <c r="P504" s="81">
        <v>0</v>
      </c>
      <c r="Q504" s="81">
        <v>0</v>
      </c>
      <c r="R504" s="81">
        <v>0</v>
      </c>
      <c r="S504" s="81">
        <v>0</v>
      </c>
      <c r="T504" s="81">
        <v>0</v>
      </c>
      <c r="U504" s="81">
        <v>0</v>
      </c>
      <c r="V504" s="81">
        <v>0</v>
      </c>
      <c r="W504" s="81">
        <v>0</v>
      </c>
      <c r="X504" s="81">
        <v>0</v>
      </c>
      <c r="Y504" s="81">
        <v>0</v>
      </c>
      <c r="Z504" s="81">
        <v>0</v>
      </c>
      <c r="AA504" s="81">
        <v>0</v>
      </c>
      <c r="AB504" s="81">
        <v>0</v>
      </c>
      <c r="AC504" s="81">
        <v>0</v>
      </c>
      <c r="AD504" s="81">
        <v>0</v>
      </c>
      <c r="AE504" s="81">
        <v>0</v>
      </c>
      <c r="AF504" s="81">
        <v>0</v>
      </c>
      <c r="AG504" s="81">
        <v>0</v>
      </c>
      <c r="AH504" s="81">
        <v>0</v>
      </c>
      <c r="AI504" s="81">
        <v>0</v>
      </c>
      <c r="AJ504" s="81">
        <v>0</v>
      </c>
      <c r="AK504" s="81">
        <v>0</v>
      </c>
      <c r="AL504" s="81">
        <v>0</v>
      </c>
      <c r="AM504" s="81">
        <v>0</v>
      </c>
      <c r="AN504" s="81">
        <v>0</v>
      </c>
      <c r="AO504" s="81">
        <v>0</v>
      </c>
      <c r="AP504" s="81">
        <v>0</v>
      </c>
      <c r="AQ504" s="81">
        <v>0</v>
      </c>
      <c r="AR504" s="81">
        <v>0</v>
      </c>
      <c r="AS504" s="81">
        <v>0</v>
      </c>
      <c r="AT504" s="81">
        <v>0</v>
      </c>
      <c r="AU504" s="81">
        <v>0</v>
      </c>
      <c r="AV504" s="81">
        <v>0</v>
      </c>
      <c r="AW504" s="81">
        <v>0</v>
      </c>
      <c r="AX504" s="81">
        <v>0</v>
      </c>
      <c r="AY504" s="81">
        <v>0</v>
      </c>
      <c r="AZ504" s="81">
        <v>0</v>
      </c>
      <c r="BA504" s="81">
        <v>0</v>
      </c>
      <c r="BB504" s="81">
        <v>0</v>
      </c>
      <c r="BC504" s="81">
        <v>0</v>
      </c>
      <c r="BD504" s="81">
        <v>0</v>
      </c>
      <c r="BE504" s="81">
        <v>0</v>
      </c>
      <c r="BF504" s="81">
        <v>0</v>
      </c>
      <c r="BG504" s="81">
        <v>0</v>
      </c>
      <c r="BH504" s="81">
        <v>0</v>
      </c>
      <c r="BI504" s="81">
        <v>0</v>
      </c>
      <c r="BJ504" s="81">
        <v>0</v>
      </c>
      <c r="BK504" s="81">
        <v>0</v>
      </c>
      <c r="BL504" s="81">
        <v>0</v>
      </c>
      <c r="BM504" s="81">
        <v>0</v>
      </c>
      <c r="BN504" s="81">
        <v>0</v>
      </c>
      <c r="BO504" s="81">
        <v>0</v>
      </c>
      <c r="BP504" s="81">
        <v>0</v>
      </c>
      <c r="BQ504" s="81">
        <v>0</v>
      </c>
      <c r="BR504" s="81">
        <v>0</v>
      </c>
      <c r="BS504" s="81">
        <v>0</v>
      </c>
      <c r="BT504" s="81">
        <v>0</v>
      </c>
      <c r="BU504" s="81">
        <v>0</v>
      </c>
      <c r="BV504" s="81">
        <v>0</v>
      </c>
      <c r="BW504" s="81">
        <v>0</v>
      </c>
      <c r="BX504" s="81">
        <v>0</v>
      </c>
      <c r="BY504" s="81">
        <v>0</v>
      </c>
      <c r="BZ504" s="81">
        <v>0</v>
      </c>
      <c r="CA504" s="81">
        <v>0</v>
      </c>
      <c r="CB504" s="81">
        <v>0</v>
      </c>
      <c r="CC504" s="81">
        <v>0</v>
      </c>
      <c r="CD504" s="81">
        <v>0</v>
      </c>
      <c r="CE504" s="81">
        <v>0</v>
      </c>
      <c r="CF504" s="81">
        <v>0</v>
      </c>
      <c r="CG504" s="81">
        <v>0</v>
      </c>
      <c r="CH504" s="81">
        <v>0</v>
      </c>
      <c r="CI504" s="81">
        <v>0</v>
      </c>
      <c r="CJ504" s="81">
        <v>0</v>
      </c>
      <c r="CK504" s="81">
        <v>0</v>
      </c>
      <c r="CL504" s="81">
        <v>0</v>
      </c>
      <c r="CM504" s="81">
        <v>0</v>
      </c>
      <c r="CN504" s="81">
        <v>0</v>
      </c>
      <c r="CO504" s="81">
        <v>0</v>
      </c>
      <c r="CP504" s="81">
        <v>0</v>
      </c>
      <c r="CQ504" s="81">
        <v>0</v>
      </c>
      <c r="CR504" s="81">
        <v>0</v>
      </c>
      <c r="CS504" s="81">
        <v>0</v>
      </c>
      <c r="CT504" s="81">
        <v>1</v>
      </c>
      <c r="CU504" s="81">
        <v>0</v>
      </c>
      <c r="CV504" s="81">
        <v>0</v>
      </c>
      <c r="CW504" s="81">
        <v>0</v>
      </c>
      <c r="CX504" s="81">
        <v>0</v>
      </c>
      <c r="CY504" s="81">
        <v>0</v>
      </c>
      <c r="CZ504" s="81">
        <v>0</v>
      </c>
      <c r="DA504" s="81">
        <v>0</v>
      </c>
      <c r="DB504" s="81">
        <v>0</v>
      </c>
      <c r="DC504" s="81">
        <v>0</v>
      </c>
      <c r="DD504" s="81">
        <v>0</v>
      </c>
      <c r="DE504" s="81">
        <v>0</v>
      </c>
      <c r="DF504" s="81">
        <v>0</v>
      </c>
      <c r="DG504" s="81">
        <v>0</v>
      </c>
      <c r="DH504" s="81">
        <v>0</v>
      </c>
      <c r="DI504" s="81">
        <v>0</v>
      </c>
      <c r="DJ504" s="81">
        <v>0</v>
      </c>
      <c r="DK504" s="81">
        <v>0</v>
      </c>
      <c r="DL504" s="81">
        <v>0</v>
      </c>
      <c r="DM504" s="81">
        <v>0</v>
      </c>
      <c r="DN504" s="81">
        <v>0</v>
      </c>
      <c r="DO504" s="81">
        <v>0</v>
      </c>
      <c r="DP504" s="81">
        <v>0</v>
      </c>
      <c r="DQ504" s="81">
        <v>0</v>
      </c>
      <c r="DR504" s="81">
        <v>0</v>
      </c>
      <c r="DS504" s="81">
        <v>0</v>
      </c>
      <c r="DT504" s="81">
        <v>0</v>
      </c>
      <c r="DU504" s="81">
        <v>0</v>
      </c>
      <c r="DV504" s="81">
        <v>0</v>
      </c>
      <c r="DW504" s="81">
        <v>0</v>
      </c>
    </row>
    <row r="505" spans="1:127" x14ac:dyDescent="0.25">
      <c r="A505" s="58" t="s">
        <v>1737</v>
      </c>
      <c r="B505" s="58" t="s">
        <v>1738</v>
      </c>
      <c r="C505" s="58" t="s">
        <v>1739</v>
      </c>
      <c r="D505" s="59">
        <v>215000</v>
      </c>
      <c r="E505" s="59" t="str">
        <f>VLOOKUP(C505,Data_PulledFromUniProt!$B$2:$E$782,4,FALSE)</f>
        <v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v>
      </c>
      <c r="F505" s="58">
        <v>6.72</v>
      </c>
      <c r="G505" s="81">
        <v>0</v>
      </c>
      <c r="H505" s="81">
        <v>0</v>
      </c>
      <c r="I505" s="81">
        <v>0</v>
      </c>
      <c r="J505" s="81">
        <v>0</v>
      </c>
      <c r="K505" s="81">
        <v>0</v>
      </c>
      <c r="L505" s="81">
        <v>0</v>
      </c>
      <c r="M505" s="81">
        <v>0</v>
      </c>
      <c r="N505" s="81">
        <v>0</v>
      </c>
      <c r="O505" s="81">
        <v>0</v>
      </c>
      <c r="P505" s="81">
        <v>0</v>
      </c>
      <c r="Q505" s="81">
        <v>0</v>
      </c>
      <c r="R505" s="81">
        <v>0</v>
      </c>
      <c r="S505" s="81">
        <v>0</v>
      </c>
      <c r="T505" s="81">
        <v>0</v>
      </c>
      <c r="U505" s="81">
        <v>0</v>
      </c>
      <c r="V505" s="81">
        <v>0</v>
      </c>
      <c r="W505" s="81">
        <v>0</v>
      </c>
      <c r="X505" s="81">
        <v>0</v>
      </c>
      <c r="Y505" s="81">
        <v>0</v>
      </c>
      <c r="Z505" s="81">
        <v>0</v>
      </c>
      <c r="AA505" s="81">
        <v>0</v>
      </c>
      <c r="AB505" s="81">
        <v>0</v>
      </c>
      <c r="AC505" s="81">
        <v>0</v>
      </c>
      <c r="AD505" s="81">
        <v>0</v>
      </c>
      <c r="AE505" s="81">
        <v>0</v>
      </c>
      <c r="AF505" s="81">
        <v>0</v>
      </c>
      <c r="AG505" s="81">
        <v>0</v>
      </c>
      <c r="AH505" s="81">
        <v>0</v>
      </c>
      <c r="AI505" s="81">
        <v>0</v>
      </c>
      <c r="AJ505" s="81">
        <v>0</v>
      </c>
      <c r="AK505" s="81">
        <v>0</v>
      </c>
      <c r="AL505" s="81">
        <v>0</v>
      </c>
      <c r="AM505" s="81">
        <v>0</v>
      </c>
      <c r="AN505" s="81">
        <v>0</v>
      </c>
      <c r="AO505" s="81">
        <v>0</v>
      </c>
      <c r="AP505" s="81">
        <v>0</v>
      </c>
      <c r="AQ505" s="81">
        <v>0</v>
      </c>
      <c r="AR505" s="81">
        <v>0</v>
      </c>
      <c r="AS505" s="81">
        <v>0</v>
      </c>
      <c r="AT505" s="81">
        <v>0</v>
      </c>
      <c r="AU505" s="81">
        <v>0</v>
      </c>
      <c r="AV505" s="81">
        <v>0</v>
      </c>
      <c r="AW505" s="81">
        <v>0</v>
      </c>
      <c r="AX505" s="81">
        <v>0</v>
      </c>
      <c r="AY505" s="81">
        <v>0</v>
      </c>
      <c r="AZ505" s="81">
        <v>0</v>
      </c>
      <c r="BA505" s="81">
        <v>0</v>
      </c>
      <c r="BB505" s="81">
        <v>0</v>
      </c>
      <c r="BC505" s="81">
        <v>0</v>
      </c>
      <c r="BD505" s="81">
        <v>0</v>
      </c>
      <c r="BE505" s="81">
        <v>0</v>
      </c>
      <c r="BF505" s="81">
        <v>0</v>
      </c>
      <c r="BG505" s="81">
        <v>0</v>
      </c>
      <c r="BH505" s="81">
        <v>0</v>
      </c>
      <c r="BI505" s="81">
        <v>0</v>
      </c>
      <c r="BJ505" s="81">
        <v>0</v>
      </c>
      <c r="BK505" s="81">
        <v>0</v>
      </c>
      <c r="BL505" s="81">
        <v>0</v>
      </c>
      <c r="BM505" s="81">
        <v>0</v>
      </c>
      <c r="BN505" s="81">
        <v>0</v>
      </c>
      <c r="BO505" s="81">
        <v>0</v>
      </c>
      <c r="BP505" s="81">
        <v>0</v>
      </c>
      <c r="BQ505" s="81">
        <v>0</v>
      </c>
      <c r="BR505" s="81">
        <v>0</v>
      </c>
      <c r="BS505" s="81">
        <v>0</v>
      </c>
      <c r="BT505" s="81">
        <v>0</v>
      </c>
      <c r="BU505" s="81">
        <v>0</v>
      </c>
      <c r="BV505" s="81">
        <v>0</v>
      </c>
      <c r="BW505" s="81">
        <v>0</v>
      </c>
      <c r="BX505" s="81">
        <v>0</v>
      </c>
      <c r="BY505" s="81">
        <v>0</v>
      </c>
      <c r="BZ505" s="81">
        <v>0</v>
      </c>
      <c r="CA505" s="81">
        <v>0</v>
      </c>
      <c r="CB505" s="81">
        <v>0</v>
      </c>
      <c r="CC505" s="81">
        <v>0</v>
      </c>
      <c r="CD505" s="81">
        <v>0</v>
      </c>
      <c r="CE505" s="81">
        <v>0</v>
      </c>
      <c r="CF505" s="81">
        <v>0</v>
      </c>
      <c r="CG505" s="81">
        <v>0</v>
      </c>
      <c r="CH505" s="81">
        <v>0</v>
      </c>
      <c r="CI505" s="81">
        <v>0</v>
      </c>
      <c r="CJ505" s="81">
        <v>0</v>
      </c>
      <c r="CK505" s="81">
        <v>0</v>
      </c>
      <c r="CL505" s="81">
        <v>0</v>
      </c>
      <c r="CM505" s="81">
        <v>0</v>
      </c>
      <c r="CN505" s="81">
        <v>0</v>
      </c>
      <c r="CO505" s="81">
        <v>0</v>
      </c>
      <c r="CP505" s="81">
        <v>0</v>
      </c>
      <c r="CQ505" s="81">
        <v>0</v>
      </c>
      <c r="CR505" s="81">
        <v>0</v>
      </c>
      <c r="CS505" s="81">
        <v>0</v>
      </c>
      <c r="CT505" s="81">
        <v>1</v>
      </c>
      <c r="CU505" s="81">
        <v>0</v>
      </c>
      <c r="CV505" s="81">
        <v>0</v>
      </c>
      <c r="CW505" s="81">
        <v>0</v>
      </c>
      <c r="CX505" s="81">
        <v>0</v>
      </c>
      <c r="CY505" s="81">
        <v>0</v>
      </c>
      <c r="CZ505" s="81">
        <v>0</v>
      </c>
      <c r="DA505" s="81">
        <v>0</v>
      </c>
      <c r="DB505" s="81">
        <v>0</v>
      </c>
      <c r="DC505" s="81">
        <v>0</v>
      </c>
      <c r="DD505" s="81">
        <v>0</v>
      </c>
      <c r="DE505" s="81">
        <v>0</v>
      </c>
      <c r="DF505" s="81">
        <v>0</v>
      </c>
      <c r="DG505" s="81">
        <v>0</v>
      </c>
      <c r="DH505" s="81">
        <v>0</v>
      </c>
      <c r="DI505" s="81">
        <v>0</v>
      </c>
      <c r="DJ505" s="81">
        <v>0</v>
      </c>
      <c r="DK505" s="81">
        <v>0</v>
      </c>
      <c r="DL505" s="81">
        <v>0</v>
      </c>
      <c r="DM505" s="81">
        <v>0</v>
      </c>
      <c r="DN505" s="81">
        <v>0</v>
      </c>
      <c r="DO505" s="81">
        <v>0</v>
      </c>
      <c r="DP505" s="81">
        <v>0</v>
      </c>
      <c r="DQ505" s="81">
        <v>0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</row>
    <row r="506" spans="1:127" x14ac:dyDescent="0.25">
      <c r="A506" s="58" t="s">
        <v>1740</v>
      </c>
      <c r="B506" s="58" t="s">
        <v>1741</v>
      </c>
      <c r="C506" s="58" t="s">
        <v>1742</v>
      </c>
      <c r="D506" s="59">
        <v>76300</v>
      </c>
      <c r="E506" s="59" t="str">
        <f>VLOOKUP(C506,Data_PulledFromUniProt!$B$2:$E$782,4,FALSE)</f>
        <v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v>
      </c>
      <c r="F506" s="58">
        <v>9.2100000000000009</v>
      </c>
      <c r="G506" s="81">
        <v>0</v>
      </c>
      <c r="H506" s="81">
        <v>0</v>
      </c>
      <c r="I506" s="81">
        <v>0</v>
      </c>
      <c r="J506" s="81">
        <v>0</v>
      </c>
      <c r="K506" s="81">
        <v>0</v>
      </c>
      <c r="L506" s="81">
        <v>0</v>
      </c>
      <c r="M506" s="81">
        <v>0</v>
      </c>
      <c r="N506" s="81">
        <v>0</v>
      </c>
      <c r="O506" s="81">
        <v>0</v>
      </c>
      <c r="P506" s="81">
        <v>0</v>
      </c>
      <c r="Q506" s="81">
        <v>0</v>
      </c>
      <c r="R506" s="81">
        <v>0</v>
      </c>
      <c r="S506" s="81">
        <v>0</v>
      </c>
      <c r="T506" s="81">
        <v>0</v>
      </c>
      <c r="U506" s="81">
        <v>0</v>
      </c>
      <c r="V506" s="81">
        <v>0</v>
      </c>
      <c r="W506" s="81">
        <v>0</v>
      </c>
      <c r="X506" s="81">
        <v>0</v>
      </c>
      <c r="Y506" s="81">
        <v>0</v>
      </c>
      <c r="Z506" s="81">
        <v>0</v>
      </c>
      <c r="AA506" s="81">
        <v>0</v>
      </c>
      <c r="AB506" s="81">
        <v>0</v>
      </c>
      <c r="AC506" s="81">
        <v>0</v>
      </c>
      <c r="AD506" s="81">
        <v>0</v>
      </c>
      <c r="AE506" s="81">
        <v>0</v>
      </c>
      <c r="AF506" s="81">
        <v>0</v>
      </c>
      <c r="AG506" s="81">
        <v>0</v>
      </c>
      <c r="AH506" s="81">
        <v>0</v>
      </c>
      <c r="AI506" s="81">
        <v>0</v>
      </c>
      <c r="AJ506" s="81">
        <v>0</v>
      </c>
      <c r="AK506" s="81">
        <v>0</v>
      </c>
      <c r="AL506" s="81">
        <v>0</v>
      </c>
      <c r="AM506" s="81">
        <v>0</v>
      </c>
      <c r="AN506" s="81">
        <v>0</v>
      </c>
      <c r="AO506" s="81">
        <v>0</v>
      </c>
      <c r="AP506" s="81">
        <v>0</v>
      </c>
      <c r="AQ506" s="81">
        <v>0</v>
      </c>
      <c r="AR506" s="81">
        <v>0</v>
      </c>
      <c r="AS506" s="81">
        <v>0</v>
      </c>
      <c r="AT506" s="81">
        <v>0</v>
      </c>
      <c r="AU506" s="81">
        <v>0</v>
      </c>
      <c r="AV506" s="81">
        <v>0</v>
      </c>
      <c r="AW506" s="81">
        <v>0</v>
      </c>
      <c r="AX506" s="81">
        <v>0</v>
      </c>
      <c r="AY506" s="81">
        <v>0</v>
      </c>
      <c r="AZ506" s="81">
        <v>0</v>
      </c>
      <c r="BA506" s="81">
        <v>0</v>
      </c>
      <c r="BB506" s="81">
        <v>0</v>
      </c>
      <c r="BC506" s="81">
        <v>0</v>
      </c>
      <c r="BD506" s="81">
        <v>0</v>
      </c>
      <c r="BE506" s="81">
        <v>0</v>
      </c>
      <c r="BF506" s="81">
        <v>0</v>
      </c>
      <c r="BG506" s="81">
        <v>0</v>
      </c>
      <c r="BH506" s="81">
        <v>0</v>
      </c>
      <c r="BI506" s="81">
        <v>0</v>
      </c>
      <c r="BJ506" s="81">
        <v>0</v>
      </c>
      <c r="BK506" s="81">
        <v>0</v>
      </c>
      <c r="BL506" s="81">
        <v>0</v>
      </c>
      <c r="BM506" s="81">
        <v>0</v>
      </c>
      <c r="BN506" s="81">
        <v>0</v>
      </c>
      <c r="BO506" s="81">
        <v>0</v>
      </c>
      <c r="BP506" s="81">
        <v>0</v>
      </c>
      <c r="BQ506" s="81">
        <v>0</v>
      </c>
      <c r="BR506" s="81">
        <v>0</v>
      </c>
      <c r="BS506" s="81">
        <v>0</v>
      </c>
      <c r="BT506" s="81">
        <v>0</v>
      </c>
      <c r="BU506" s="81">
        <v>0</v>
      </c>
      <c r="BV506" s="81">
        <v>0</v>
      </c>
      <c r="BW506" s="81">
        <v>0</v>
      </c>
      <c r="BX506" s="81">
        <v>0</v>
      </c>
      <c r="BY506" s="81">
        <v>0</v>
      </c>
      <c r="BZ506" s="81">
        <v>0</v>
      </c>
      <c r="CA506" s="81">
        <v>0</v>
      </c>
      <c r="CB506" s="81">
        <v>0</v>
      </c>
      <c r="CC506" s="81">
        <v>0</v>
      </c>
      <c r="CD506" s="81">
        <v>0</v>
      </c>
      <c r="CE506" s="81">
        <v>0</v>
      </c>
      <c r="CF506" s="81">
        <v>0</v>
      </c>
      <c r="CG506" s="81">
        <v>0</v>
      </c>
      <c r="CH506" s="81">
        <v>0</v>
      </c>
      <c r="CI506" s="81">
        <v>0</v>
      </c>
      <c r="CJ506" s="81">
        <v>0</v>
      </c>
      <c r="CK506" s="81">
        <v>0</v>
      </c>
      <c r="CL506" s="81">
        <v>0</v>
      </c>
      <c r="CM506" s="81">
        <v>0</v>
      </c>
      <c r="CN506" s="81">
        <v>0</v>
      </c>
      <c r="CO506" s="81">
        <v>0</v>
      </c>
      <c r="CP506" s="81">
        <v>0</v>
      </c>
      <c r="CQ506" s="81">
        <v>0</v>
      </c>
      <c r="CR506" s="81">
        <v>0</v>
      </c>
      <c r="CS506" s="81">
        <v>0</v>
      </c>
      <c r="CT506" s="81">
        <v>1</v>
      </c>
      <c r="CU506" s="81">
        <v>0</v>
      </c>
      <c r="CV506" s="81">
        <v>0</v>
      </c>
      <c r="CW506" s="81">
        <v>0</v>
      </c>
      <c r="CX506" s="81">
        <v>0</v>
      </c>
      <c r="CY506" s="81">
        <v>0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0</v>
      </c>
      <c r="DF506" s="81">
        <v>0</v>
      </c>
      <c r="DG506" s="81">
        <v>0</v>
      </c>
      <c r="DH506" s="81">
        <v>0</v>
      </c>
      <c r="DI506" s="81">
        <v>0</v>
      </c>
      <c r="DJ506" s="81">
        <v>0</v>
      </c>
      <c r="DK506" s="81">
        <v>0</v>
      </c>
      <c r="DL506" s="81">
        <v>0</v>
      </c>
      <c r="DM506" s="81">
        <v>0</v>
      </c>
      <c r="DN506" s="81">
        <v>0</v>
      </c>
      <c r="DO506" s="81">
        <v>0</v>
      </c>
      <c r="DP506" s="81">
        <v>0</v>
      </c>
      <c r="DQ506" s="81">
        <v>0</v>
      </c>
      <c r="DR506" s="81">
        <v>0</v>
      </c>
      <c r="DS506" s="81">
        <v>0</v>
      </c>
      <c r="DT506" s="81">
        <v>0</v>
      </c>
      <c r="DU506" s="81">
        <v>0</v>
      </c>
      <c r="DV506" s="81">
        <v>0</v>
      </c>
      <c r="DW506" s="81">
        <v>0</v>
      </c>
    </row>
    <row r="507" spans="1:127" x14ac:dyDescent="0.25">
      <c r="A507" s="58" t="s">
        <v>1743</v>
      </c>
      <c r="B507" s="58" t="s">
        <v>1744</v>
      </c>
      <c r="C507" s="58" t="s">
        <v>1745</v>
      </c>
      <c r="D507" s="59">
        <v>25100</v>
      </c>
      <c r="E507" s="59" t="str">
        <f>VLOOKUP(C507,Data_PulledFromUniProt!$B$2:$E$782,4,FALSE)</f>
        <v>MLGLDACELGAQLLELLRLALCARVLLADKEGGPPAVDEVLDEAVPEYRAPGRKSLLEIRQLDPDDRSLAKYKRVLLGPLPPAVDPSLPNVQVTRLTLLSEQAPGPVVMDLTGDLAVLKDQVFVLKEGVDYRVKISFKVHREIVSGLKCLHHTYRRGLRVDKTVYMVGSYGPSAQEYEFVTPVEEAPRGALVRGPYLVVSLFTDDDRTHHLSWEWGLCICQDWKD</v>
      </c>
      <c r="F507" s="58">
        <v>5.56</v>
      </c>
      <c r="G507" s="81">
        <v>0</v>
      </c>
      <c r="H507" s="81">
        <v>0</v>
      </c>
      <c r="I507" s="81">
        <v>0</v>
      </c>
      <c r="J507" s="81">
        <v>0</v>
      </c>
      <c r="K507" s="81">
        <v>0</v>
      </c>
      <c r="L507" s="81">
        <v>0</v>
      </c>
      <c r="M507" s="81">
        <v>0</v>
      </c>
      <c r="N507" s="81">
        <v>0</v>
      </c>
      <c r="O507" s="81">
        <v>0</v>
      </c>
      <c r="P507" s="81">
        <v>0</v>
      </c>
      <c r="Q507" s="81">
        <v>0</v>
      </c>
      <c r="R507" s="81">
        <v>0</v>
      </c>
      <c r="S507" s="81">
        <v>0</v>
      </c>
      <c r="T507" s="81">
        <v>0</v>
      </c>
      <c r="U507" s="81">
        <v>0</v>
      </c>
      <c r="V507" s="81">
        <v>0</v>
      </c>
      <c r="W507" s="81">
        <v>0</v>
      </c>
      <c r="X507" s="81">
        <v>0</v>
      </c>
      <c r="Y507" s="81">
        <v>0</v>
      </c>
      <c r="Z507" s="81">
        <v>0</v>
      </c>
      <c r="AA507" s="81">
        <v>0</v>
      </c>
      <c r="AB507" s="81">
        <v>0</v>
      </c>
      <c r="AC507" s="81">
        <v>0</v>
      </c>
      <c r="AD507" s="81">
        <v>0</v>
      </c>
      <c r="AE507" s="81">
        <v>0</v>
      </c>
      <c r="AF507" s="81">
        <v>0</v>
      </c>
      <c r="AG507" s="81">
        <v>0</v>
      </c>
      <c r="AH507" s="81">
        <v>0</v>
      </c>
      <c r="AI507" s="81">
        <v>0</v>
      </c>
      <c r="AJ507" s="81">
        <v>0</v>
      </c>
      <c r="AK507" s="81">
        <v>0</v>
      </c>
      <c r="AL507" s="81">
        <v>0</v>
      </c>
      <c r="AM507" s="81">
        <v>0</v>
      </c>
      <c r="AN507" s="81">
        <v>0</v>
      </c>
      <c r="AO507" s="81">
        <v>0</v>
      </c>
      <c r="AP507" s="81">
        <v>0</v>
      </c>
      <c r="AQ507" s="81">
        <v>0</v>
      </c>
      <c r="AR507" s="81">
        <v>0</v>
      </c>
      <c r="AS507" s="81">
        <v>0</v>
      </c>
      <c r="AT507" s="81">
        <v>0</v>
      </c>
      <c r="AU507" s="81">
        <v>0</v>
      </c>
      <c r="AV507" s="81">
        <v>0</v>
      </c>
      <c r="AW507" s="81">
        <v>0</v>
      </c>
      <c r="AX507" s="81">
        <v>0</v>
      </c>
      <c r="AY507" s="81">
        <v>0</v>
      </c>
      <c r="AZ507" s="81">
        <v>0</v>
      </c>
      <c r="BA507" s="81">
        <v>0</v>
      </c>
      <c r="BB507" s="81">
        <v>0</v>
      </c>
      <c r="BC507" s="81">
        <v>0</v>
      </c>
      <c r="BD507" s="81">
        <v>0</v>
      </c>
      <c r="BE507" s="81">
        <v>0</v>
      </c>
      <c r="BF507" s="81">
        <v>0</v>
      </c>
      <c r="BG507" s="81">
        <v>0</v>
      </c>
      <c r="BH507" s="81">
        <v>0</v>
      </c>
      <c r="BI507" s="81">
        <v>0</v>
      </c>
      <c r="BJ507" s="81">
        <v>0</v>
      </c>
      <c r="BK507" s="81">
        <v>0</v>
      </c>
      <c r="BL507" s="81">
        <v>0</v>
      </c>
      <c r="BM507" s="81">
        <v>0</v>
      </c>
      <c r="BN507" s="81">
        <v>0</v>
      </c>
      <c r="BO507" s="81">
        <v>0</v>
      </c>
      <c r="BP507" s="81">
        <v>0</v>
      </c>
      <c r="BQ507" s="81">
        <v>0</v>
      </c>
      <c r="BR507" s="81">
        <v>0</v>
      </c>
      <c r="BS507" s="81">
        <v>0</v>
      </c>
      <c r="BT507" s="81">
        <v>0</v>
      </c>
      <c r="BU507" s="81">
        <v>0</v>
      </c>
      <c r="BV507" s="81">
        <v>0</v>
      </c>
      <c r="BW507" s="81">
        <v>0</v>
      </c>
      <c r="BX507" s="81">
        <v>0</v>
      </c>
      <c r="BY507" s="81">
        <v>0</v>
      </c>
      <c r="BZ507" s="81">
        <v>0</v>
      </c>
      <c r="CA507" s="81">
        <v>0</v>
      </c>
      <c r="CB507" s="81">
        <v>0</v>
      </c>
      <c r="CC507" s="81">
        <v>0</v>
      </c>
      <c r="CD507" s="81">
        <v>0</v>
      </c>
      <c r="CE507" s="81">
        <v>0</v>
      </c>
      <c r="CF507" s="81">
        <v>0</v>
      </c>
      <c r="CG507" s="81">
        <v>0</v>
      </c>
      <c r="CH507" s="81">
        <v>0</v>
      </c>
      <c r="CI507" s="81">
        <v>0</v>
      </c>
      <c r="CJ507" s="81">
        <v>0</v>
      </c>
      <c r="CK507" s="81">
        <v>0</v>
      </c>
      <c r="CL507" s="81">
        <v>0</v>
      </c>
      <c r="CM507" s="81">
        <v>0</v>
      </c>
      <c r="CN507" s="81">
        <v>0</v>
      </c>
      <c r="CO507" s="81">
        <v>0</v>
      </c>
      <c r="CP507" s="81">
        <v>0</v>
      </c>
      <c r="CQ507" s="81">
        <v>0</v>
      </c>
      <c r="CR507" s="81">
        <v>0</v>
      </c>
      <c r="CS507" s="81">
        <v>0</v>
      </c>
      <c r="CT507" s="81">
        <v>1</v>
      </c>
      <c r="CU507" s="81">
        <v>0</v>
      </c>
      <c r="CV507" s="81">
        <v>0</v>
      </c>
      <c r="CW507" s="81">
        <v>0</v>
      </c>
      <c r="CX507" s="81">
        <v>0</v>
      </c>
      <c r="CY507" s="81">
        <v>0</v>
      </c>
      <c r="CZ507" s="81">
        <v>0</v>
      </c>
      <c r="DA507" s="81">
        <v>0</v>
      </c>
      <c r="DB507" s="81">
        <v>0</v>
      </c>
      <c r="DC507" s="81">
        <v>0</v>
      </c>
      <c r="DD507" s="81">
        <v>0</v>
      </c>
      <c r="DE507" s="81">
        <v>0</v>
      </c>
      <c r="DF507" s="81">
        <v>0</v>
      </c>
      <c r="DG507" s="81">
        <v>0</v>
      </c>
      <c r="DH507" s="81">
        <v>0</v>
      </c>
      <c r="DI507" s="81">
        <v>0</v>
      </c>
      <c r="DJ507" s="81">
        <v>0</v>
      </c>
      <c r="DK507" s="81">
        <v>0</v>
      </c>
      <c r="DL507" s="81">
        <v>0</v>
      </c>
      <c r="DM507" s="81">
        <v>0</v>
      </c>
      <c r="DN507" s="81">
        <v>0</v>
      </c>
      <c r="DO507" s="81">
        <v>0</v>
      </c>
      <c r="DP507" s="81">
        <v>0</v>
      </c>
      <c r="DQ507" s="81">
        <v>0</v>
      </c>
      <c r="DR507" s="81">
        <v>0</v>
      </c>
      <c r="DS507" s="81">
        <v>0</v>
      </c>
      <c r="DT507" s="81">
        <v>0</v>
      </c>
      <c r="DU507" s="81">
        <v>0</v>
      </c>
      <c r="DV507" s="81">
        <v>0</v>
      </c>
      <c r="DW507" s="81">
        <v>0</v>
      </c>
    </row>
    <row r="508" spans="1:127" x14ac:dyDescent="0.25">
      <c r="A508" s="58" t="s">
        <v>1746</v>
      </c>
      <c r="B508" s="58" t="s">
        <v>1747</v>
      </c>
      <c r="C508" s="58" t="s">
        <v>1748</v>
      </c>
      <c r="D508" s="59">
        <v>19000</v>
      </c>
      <c r="E508" s="59">
        <f>VLOOKUP(C508,Data_PulledFromUniProt!$B$2:$E$782,4,FALSE)</f>
        <v>0</v>
      </c>
      <c r="F508" s="58">
        <v>6.24</v>
      </c>
      <c r="G508" s="81">
        <v>0</v>
      </c>
      <c r="H508" s="81">
        <v>0</v>
      </c>
      <c r="I508" s="81">
        <v>0</v>
      </c>
      <c r="J508" s="81">
        <v>0</v>
      </c>
      <c r="K508" s="81">
        <v>0</v>
      </c>
      <c r="L508" s="81">
        <v>0</v>
      </c>
      <c r="M508" s="81">
        <v>0</v>
      </c>
      <c r="N508" s="81">
        <v>0</v>
      </c>
      <c r="O508" s="81">
        <v>0</v>
      </c>
      <c r="P508" s="81">
        <v>0</v>
      </c>
      <c r="Q508" s="81">
        <v>0</v>
      </c>
      <c r="R508" s="81">
        <v>0</v>
      </c>
      <c r="S508" s="81">
        <v>0</v>
      </c>
      <c r="T508" s="81">
        <v>0</v>
      </c>
      <c r="U508" s="81">
        <v>0</v>
      </c>
      <c r="V508" s="81">
        <v>0</v>
      </c>
      <c r="W508" s="81">
        <v>0</v>
      </c>
      <c r="X508" s="81">
        <v>0</v>
      </c>
      <c r="Y508" s="81">
        <v>0</v>
      </c>
      <c r="Z508" s="81">
        <v>0</v>
      </c>
      <c r="AA508" s="81">
        <v>0</v>
      </c>
      <c r="AB508" s="81">
        <v>0</v>
      </c>
      <c r="AC508" s="81">
        <v>0</v>
      </c>
      <c r="AD508" s="81">
        <v>0</v>
      </c>
      <c r="AE508" s="81">
        <v>0</v>
      </c>
      <c r="AF508" s="81">
        <v>0</v>
      </c>
      <c r="AG508" s="81">
        <v>0</v>
      </c>
      <c r="AH508" s="81">
        <v>0</v>
      </c>
      <c r="AI508" s="81">
        <v>0</v>
      </c>
      <c r="AJ508" s="81">
        <v>0</v>
      </c>
      <c r="AK508" s="81">
        <v>0</v>
      </c>
      <c r="AL508" s="81">
        <v>0</v>
      </c>
      <c r="AM508" s="81">
        <v>0</v>
      </c>
      <c r="AN508" s="81">
        <v>0</v>
      </c>
      <c r="AO508" s="81">
        <v>0</v>
      </c>
      <c r="AP508" s="81">
        <v>0</v>
      </c>
      <c r="AQ508" s="81">
        <v>0</v>
      </c>
      <c r="AR508" s="81">
        <v>0</v>
      </c>
      <c r="AS508" s="81">
        <v>0</v>
      </c>
      <c r="AT508" s="81">
        <v>0</v>
      </c>
      <c r="AU508" s="81">
        <v>0</v>
      </c>
      <c r="AV508" s="81">
        <v>0</v>
      </c>
      <c r="AW508" s="81">
        <v>0</v>
      </c>
      <c r="AX508" s="81">
        <v>0</v>
      </c>
      <c r="AY508" s="81">
        <v>0</v>
      </c>
      <c r="AZ508" s="81">
        <v>0</v>
      </c>
      <c r="BA508" s="81">
        <v>0</v>
      </c>
      <c r="BB508" s="81">
        <v>0</v>
      </c>
      <c r="BC508" s="81">
        <v>0</v>
      </c>
      <c r="BD508" s="81">
        <v>0</v>
      </c>
      <c r="BE508" s="81">
        <v>0</v>
      </c>
      <c r="BF508" s="81">
        <v>0</v>
      </c>
      <c r="BG508" s="81">
        <v>0</v>
      </c>
      <c r="BH508" s="81">
        <v>0</v>
      </c>
      <c r="BI508" s="81">
        <v>0</v>
      </c>
      <c r="BJ508" s="81">
        <v>0</v>
      </c>
      <c r="BK508" s="81">
        <v>0</v>
      </c>
      <c r="BL508" s="81">
        <v>0</v>
      </c>
      <c r="BM508" s="81">
        <v>0</v>
      </c>
      <c r="BN508" s="81">
        <v>0</v>
      </c>
      <c r="BO508" s="81">
        <v>0</v>
      </c>
      <c r="BP508" s="81">
        <v>0</v>
      </c>
      <c r="BQ508" s="81">
        <v>0</v>
      </c>
      <c r="BR508" s="81">
        <v>0</v>
      </c>
      <c r="BS508" s="81">
        <v>0</v>
      </c>
      <c r="BT508" s="81">
        <v>0</v>
      </c>
      <c r="BU508" s="81">
        <v>0</v>
      </c>
      <c r="BV508" s="81">
        <v>0</v>
      </c>
      <c r="BW508" s="81">
        <v>0</v>
      </c>
      <c r="BX508" s="81">
        <v>0</v>
      </c>
      <c r="BY508" s="81">
        <v>0</v>
      </c>
      <c r="BZ508" s="81">
        <v>2</v>
      </c>
      <c r="CA508" s="81">
        <v>0</v>
      </c>
      <c r="CB508" s="81">
        <v>0</v>
      </c>
      <c r="CC508" s="81">
        <v>0</v>
      </c>
      <c r="CD508" s="81">
        <v>0</v>
      </c>
      <c r="CE508" s="81">
        <v>0</v>
      </c>
      <c r="CF508" s="81">
        <v>0</v>
      </c>
      <c r="CG508" s="81">
        <v>0</v>
      </c>
      <c r="CH508" s="81">
        <v>0</v>
      </c>
      <c r="CI508" s="81">
        <v>0</v>
      </c>
      <c r="CJ508" s="81">
        <v>0</v>
      </c>
      <c r="CK508" s="81">
        <v>0</v>
      </c>
      <c r="CL508" s="81">
        <v>0</v>
      </c>
      <c r="CM508" s="81">
        <v>0</v>
      </c>
      <c r="CN508" s="81">
        <v>0</v>
      </c>
      <c r="CO508" s="81">
        <v>0</v>
      </c>
      <c r="CP508" s="81">
        <v>0</v>
      </c>
      <c r="CQ508" s="81">
        <v>0</v>
      </c>
      <c r="CR508" s="81">
        <v>0</v>
      </c>
      <c r="CS508" s="81">
        <v>0</v>
      </c>
      <c r="CT508" s="81">
        <v>0</v>
      </c>
      <c r="CU508" s="81">
        <v>0</v>
      </c>
      <c r="CV508" s="81">
        <v>0</v>
      </c>
      <c r="CW508" s="81">
        <v>0</v>
      </c>
      <c r="CX508" s="81">
        <v>0</v>
      </c>
      <c r="CY508" s="81">
        <v>0</v>
      </c>
      <c r="CZ508" s="81">
        <v>0</v>
      </c>
      <c r="DA508" s="81">
        <v>0</v>
      </c>
      <c r="DB508" s="81">
        <v>0</v>
      </c>
      <c r="DC508" s="81">
        <v>0</v>
      </c>
      <c r="DD508" s="81">
        <v>0</v>
      </c>
      <c r="DE508" s="81">
        <v>0</v>
      </c>
      <c r="DF508" s="81">
        <v>0</v>
      </c>
      <c r="DG508" s="81">
        <v>0</v>
      </c>
      <c r="DH508" s="81">
        <v>0</v>
      </c>
      <c r="DI508" s="81">
        <v>0</v>
      </c>
      <c r="DJ508" s="81">
        <v>0</v>
      </c>
      <c r="DK508" s="81">
        <v>0</v>
      </c>
      <c r="DL508" s="81">
        <v>0</v>
      </c>
      <c r="DM508" s="81">
        <v>0</v>
      </c>
      <c r="DN508" s="81">
        <v>0</v>
      </c>
      <c r="DO508" s="81">
        <v>0</v>
      </c>
      <c r="DP508" s="81">
        <v>0</v>
      </c>
      <c r="DQ508" s="81">
        <v>0</v>
      </c>
      <c r="DR508" s="81">
        <v>0</v>
      </c>
      <c r="DS508" s="81">
        <v>0</v>
      </c>
      <c r="DT508" s="81">
        <v>0</v>
      </c>
      <c r="DU508" s="81">
        <v>0</v>
      </c>
      <c r="DV508" s="81">
        <v>0</v>
      </c>
      <c r="DW508" s="81">
        <v>0</v>
      </c>
    </row>
    <row r="509" spans="1:127" x14ac:dyDescent="0.25">
      <c r="A509" s="58" t="s">
        <v>1749</v>
      </c>
      <c r="B509" s="58" t="s">
        <v>1750</v>
      </c>
      <c r="C509" s="58" t="s">
        <v>1751</v>
      </c>
      <c r="D509" s="59">
        <v>76200</v>
      </c>
      <c r="E509" s="59" t="str">
        <f>VLOOKUP(C509,Data_PulledFromUniProt!$B$2:$E$782,4,FALSE)</f>
        <v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v>
      </c>
      <c r="F509" s="58">
        <v>6.39</v>
      </c>
      <c r="G509" s="81">
        <v>0</v>
      </c>
      <c r="H509" s="81">
        <v>0</v>
      </c>
      <c r="I509" s="81">
        <v>0</v>
      </c>
      <c r="J509" s="81">
        <v>0</v>
      </c>
      <c r="K509" s="81">
        <v>0</v>
      </c>
      <c r="L509" s="81">
        <v>0</v>
      </c>
      <c r="M509" s="81">
        <v>0</v>
      </c>
      <c r="N509" s="81">
        <v>0</v>
      </c>
      <c r="O509" s="81">
        <v>0</v>
      </c>
      <c r="P509" s="81">
        <v>0</v>
      </c>
      <c r="Q509" s="81">
        <v>0</v>
      </c>
      <c r="R509" s="81">
        <v>0</v>
      </c>
      <c r="S509" s="81">
        <v>0</v>
      </c>
      <c r="T509" s="81">
        <v>0</v>
      </c>
      <c r="U509" s="81">
        <v>0</v>
      </c>
      <c r="V509" s="81">
        <v>0</v>
      </c>
      <c r="W509" s="81">
        <v>0</v>
      </c>
      <c r="X509" s="81">
        <v>0</v>
      </c>
      <c r="Y509" s="81">
        <v>0</v>
      </c>
      <c r="Z509" s="81">
        <v>0</v>
      </c>
      <c r="AA509" s="81">
        <v>0</v>
      </c>
      <c r="AB509" s="81">
        <v>0</v>
      </c>
      <c r="AC509" s="81">
        <v>0</v>
      </c>
      <c r="AD509" s="81">
        <v>0</v>
      </c>
      <c r="AE509" s="81">
        <v>0</v>
      </c>
      <c r="AF509" s="81">
        <v>0</v>
      </c>
      <c r="AG509" s="81">
        <v>0</v>
      </c>
      <c r="AH509" s="81">
        <v>0</v>
      </c>
      <c r="AI509" s="81">
        <v>0</v>
      </c>
      <c r="AJ509" s="81">
        <v>0</v>
      </c>
      <c r="AK509" s="81">
        <v>0</v>
      </c>
      <c r="AL509" s="81">
        <v>0</v>
      </c>
      <c r="AM509" s="81">
        <v>0</v>
      </c>
      <c r="AN509" s="81">
        <v>0</v>
      </c>
      <c r="AO509" s="81">
        <v>0</v>
      </c>
      <c r="AP509" s="81">
        <v>0</v>
      </c>
      <c r="AQ509" s="81">
        <v>0</v>
      </c>
      <c r="AR509" s="81">
        <v>0</v>
      </c>
      <c r="AS509" s="81">
        <v>0</v>
      </c>
      <c r="AT509" s="81">
        <v>0</v>
      </c>
      <c r="AU509" s="81">
        <v>0</v>
      </c>
      <c r="AV509" s="81">
        <v>0</v>
      </c>
      <c r="AW509" s="81">
        <v>0</v>
      </c>
      <c r="AX509" s="81">
        <v>0</v>
      </c>
      <c r="AY509" s="81">
        <v>0</v>
      </c>
      <c r="AZ509" s="81">
        <v>0</v>
      </c>
      <c r="BA509" s="81">
        <v>0</v>
      </c>
      <c r="BB509" s="81">
        <v>0</v>
      </c>
      <c r="BC509" s="81">
        <v>0</v>
      </c>
      <c r="BD509" s="81">
        <v>0</v>
      </c>
      <c r="BE509" s="81">
        <v>0</v>
      </c>
      <c r="BF509" s="81">
        <v>0</v>
      </c>
      <c r="BG509" s="81">
        <v>0</v>
      </c>
      <c r="BH509" s="81">
        <v>0</v>
      </c>
      <c r="BI509" s="81">
        <v>0</v>
      </c>
      <c r="BJ509" s="81">
        <v>0</v>
      </c>
      <c r="BK509" s="81">
        <v>0</v>
      </c>
      <c r="BL509" s="81">
        <v>0</v>
      </c>
      <c r="BM509" s="81">
        <v>0</v>
      </c>
      <c r="BN509" s="81">
        <v>0</v>
      </c>
      <c r="BO509" s="81">
        <v>0</v>
      </c>
      <c r="BP509" s="81">
        <v>0</v>
      </c>
      <c r="BQ509" s="81">
        <v>0</v>
      </c>
      <c r="BR509" s="81">
        <v>0</v>
      </c>
      <c r="BS509" s="81">
        <v>0</v>
      </c>
      <c r="BT509" s="81">
        <v>0</v>
      </c>
      <c r="BU509" s="81">
        <v>0</v>
      </c>
      <c r="BV509" s="81">
        <v>0</v>
      </c>
      <c r="BW509" s="81">
        <v>0</v>
      </c>
      <c r="BX509" s="81">
        <v>0</v>
      </c>
      <c r="BY509" s="81">
        <v>0</v>
      </c>
      <c r="BZ509" s="81">
        <v>1</v>
      </c>
      <c r="CA509" s="81">
        <v>0</v>
      </c>
      <c r="CB509" s="81">
        <v>0</v>
      </c>
      <c r="CC509" s="81">
        <v>0</v>
      </c>
      <c r="CD509" s="81">
        <v>0</v>
      </c>
      <c r="CE509" s="81">
        <v>0</v>
      </c>
      <c r="CF509" s="81">
        <v>0</v>
      </c>
      <c r="CG509" s="81">
        <v>0</v>
      </c>
      <c r="CH509" s="81">
        <v>0</v>
      </c>
      <c r="CI509" s="81">
        <v>0</v>
      </c>
      <c r="CJ509" s="81">
        <v>0</v>
      </c>
      <c r="CK509" s="81">
        <v>0</v>
      </c>
      <c r="CL509" s="81">
        <v>0</v>
      </c>
      <c r="CM509" s="81">
        <v>0</v>
      </c>
      <c r="CN509" s="81">
        <v>0</v>
      </c>
      <c r="CO509" s="81">
        <v>0</v>
      </c>
      <c r="CP509" s="81">
        <v>0</v>
      </c>
      <c r="CQ509" s="81">
        <v>0</v>
      </c>
      <c r="CR509" s="81">
        <v>0</v>
      </c>
      <c r="CS509" s="81">
        <v>0</v>
      </c>
      <c r="CT509" s="81">
        <v>0</v>
      </c>
      <c r="CU509" s="81">
        <v>0</v>
      </c>
      <c r="CV509" s="81">
        <v>0</v>
      </c>
      <c r="CW509" s="81">
        <v>0</v>
      </c>
      <c r="CX509" s="81">
        <v>0</v>
      </c>
      <c r="CY509" s="81">
        <v>0</v>
      </c>
      <c r="CZ509" s="81">
        <v>0</v>
      </c>
      <c r="DA509" s="81">
        <v>0</v>
      </c>
      <c r="DB509" s="81">
        <v>0</v>
      </c>
      <c r="DC509" s="81">
        <v>0</v>
      </c>
      <c r="DD509" s="81">
        <v>0</v>
      </c>
      <c r="DE509" s="81">
        <v>0</v>
      </c>
      <c r="DF509" s="81">
        <v>0</v>
      </c>
      <c r="DG509" s="81">
        <v>0</v>
      </c>
      <c r="DH509" s="81">
        <v>0</v>
      </c>
      <c r="DI509" s="81">
        <v>0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0</v>
      </c>
      <c r="DQ509" s="81">
        <v>0</v>
      </c>
      <c r="DR509" s="81">
        <v>0</v>
      </c>
      <c r="DS509" s="81">
        <v>0</v>
      </c>
      <c r="DT509" s="81">
        <v>0</v>
      </c>
      <c r="DU509" s="81">
        <v>0</v>
      </c>
      <c r="DV509" s="81">
        <v>0</v>
      </c>
      <c r="DW509" s="81">
        <v>0</v>
      </c>
    </row>
    <row r="510" spans="1:127" x14ac:dyDescent="0.25">
      <c r="A510" s="58" t="s">
        <v>1752</v>
      </c>
      <c r="B510" s="58" t="s">
        <v>1753</v>
      </c>
      <c r="C510" s="58" t="s">
        <v>1754</v>
      </c>
      <c r="D510" s="59">
        <v>67900</v>
      </c>
      <c r="E510" s="59" t="str">
        <f>VLOOKUP(C510,Data_PulledFromUniProt!$B$2:$E$782,4,FALSE)</f>
        <v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v>
      </c>
      <c r="F510" s="58">
        <v>8.34</v>
      </c>
      <c r="G510" s="81">
        <v>0</v>
      </c>
      <c r="H510" s="81">
        <v>0</v>
      </c>
      <c r="I510" s="81">
        <v>0</v>
      </c>
      <c r="J510" s="81">
        <v>0</v>
      </c>
      <c r="K510" s="81">
        <v>0</v>
      </c>
      <c r="L510" s="81">
        <v>0</v>
      </c>
      <c r="M510" s="81">
        <v>0</v>
      </c>
      <c r="N510" s="81">
        <v>0</v>
      </c>
      <c r="O510" s="81">
        <v>0</v>
      </c>
      <c r="P510" s="81">
        <v>0</v>
      </c>
      <c r="Q510" s="81">
        <v>0</v>
      </c>
      <c r="R510" s="81">
        <v>0</v>
      </c>
      <c r="S510" s="81">
        <v>0</v>
      </c>
      <c r="T510" s="81">
        <v>0</v>
      </c>
      <c r="U510" s="81">
        <v>0</v>
      </c>
      <c r="V510" s="81">
        <v>0</v>
      </c>
      <c r="W510" s="81">
        <v>0</v>
      </c>
      <c r="X510" s="81">
        <v>0</v>
      </c>
      <c r="Y510" s="81">
        <v>0</v>
      </c>
      <c r="Z510" s="81">
        <v>0</v>
      </c>
      <c r="AA510" s="81">
        <v>0</v>
      </c>
      <c r="AB510" s="81">
        <v>0</v>
      </c>
      <c r="AC510" s="81">
        <v>0</v>
      </c>
      <c r="AD510" s="81">
        <v>0</v>
      </c>
      <c r="AE510" s="81">
        <v>0</v>
      </c>
      <c r="AF510" s="81">
        <v>0</v>
      </c>
      <c r="AG510" s="81">
        <v>0</v>
      </c>
      <c r="AH510" s="81">
        <v>0</v>
      </c>
      <c r="AI510" s="81">
        <v>0</v>
      </c>
      <c r="AJ510" s="81">
        <v>0</v>
      </c>
      <c r="AK510" s="81">
        <v>0</v>
      </c>
      <c r="AL510" s="81">
        <v>0</v>
      </c>
      <c r="AM510" s="81">
        <v>0</v>
      </c>
      <c r="AN510" s="81">
        <v>0</v>
      </c>
      <c r="AO510" s="81">
        <v>0</v>
      </c>
      <c r="AP510" s="81">
        <v>0</v>
      </c>
      <c r="AQ510" s="81">
        <v>0</v>
      </c>
      <c r="AR510" s="81">
        <v>0</v>
      </c>
      <c r="AS510" s="81">
        <v>0</v>
      </c>
      <c r="AT510" s="81">
        <v>0</v>
      </c>
      <c r="AU510" s="81">
        <v>0</v>
      </c>
      <c r="AV510" s="81">
        <v>0</v>
      </c>
      <c r="AW510" s="81">
        <v>0</v>
      </c>
      <c r="AX510" s="81">
        <v>0</v>
      </c>
      <c r="AY510" s="81">
        <v>0</v>
      </c>
      <c r="AZ510" s="81">
        <v>0</v>
      </c>
      <c r="BA510" s="81">
        <v>0</v>
      </c>
      <c r="BB510" s="81">
        <v>0</v>
      </c>
      <c r="BC510" s="81">
        <v>0</v>
      </c>
      <c r="BD510" s="81">
        <v>0</v>
      </c>
      <c r="BE510" s="81">
        <v>0</v>
      </c>
      <c r="BF510" s="81">
        <v>0</v>
      </c>
      <c r="BG510" s="81">
        <v>0</v>
      </c>
      <c r="BH510" s="81">
        <v>0</v>
      </c>
      <c r="BI510" s="81">
        <v>0</v>
      </c>
      <c r="BJ510" s="81">
        <v>0</v>
      </c>
      <c r="BK510" s="81">
        <v>0</v>
      </c>
      <c r="BL510" s="81">
        <v>0</v>
      </c>
      <c r="BM510" s="81">
        <v>0</v>
      </c>
      <c r="BN510" s="81">
        <v>0</v>
      </c>
      <c r="BO510" s="81">
        <v>0</v>
      </c>
      <c r="BP510" s="81">
        <v>0</v>
      </c>
      <c r="BQ510" s="81">
        <v>0</v>
      </c>
      <c r="BR510" s="81">
        <v>0</v>
      </c>
      <c r="BS510" s="81">
        <v>0</v>
      </c>
      <c r="BT510" s="81">
        <v>0</v>
      </c>
      <c r="BU510" s="81">
        <v>0</v>
      </c>
      <c r="BV510" s="81">
        <v>0</v>
      </c>
      <c r="BW510" s="81">
        <v>0</v>
      </c>
      <c r="BX510" s="81">
        <v>0</v>
      </c>
      <c r="BY510" s="81">
        <v>0</v>
      </c>
      <c r="BZ510" s="81">
        <v>1</v>
      </c>
      <c r="CA510" s="81">
        <v>0</v>
      </c>
      <c r="CB510" s="81">
        <v>0</v>
      </c>
      <c r="CC510" s="81">
        <v>0</v>
      </c>
      <c r="CD510" s="81">
        <v>0</v>
      </c>
      <c r="CE510" s="81">
        <v>0</v>
      </c>
      <c r="CF510" s="81">
        <v>0</v>
      </c>
      <c r="CG510" s="81">
        <v>0</v>
      </c>
      <c r="CH510" s="81">
        <v>0</v>
      </c>
      <c r="CI510" s="81">
        <v>0</v>
      </c>
      <c r="CJ510" s="81">
        <v>0</v>
      </c>
      <c r="CK510" s="81">
        <v>0</v>
      </c>
      <c r="CL510" s="81">
        <v>0</v>
      </c>
      <c r="CM510" s="81">
        <v>0</v>
      </c>
      <c r="CN510" s="81">
        <v>0</v>
      </c>
      <c r="CO510" s="81">
        <v>0</v>
      </c>
      <c r="CP510" s="81">
        <v>0</v>
      </c>
      <c r="CQ510" s="81">
        <v>0</v>
      </c>
      <c r="CR510" s="81">
        <v>0</v>
      </c>
      <c r="CS510" s="81">
        <v>0</v>
      </c>
      <c r="CT510" s="81">
        <v>0</v>
      </c>
      <c r="CU510" s="81">
        <v>0</v>
      </c>
      <c r="CV510" s="81">
        <v>0</v>
      </c>
      <c r="CW510" s="81">
        <v>0</v>
      </c>
      <c r="CX510" s="81">
        <v>0</v>
      </c>
      <c r="CY510" s="81">
        <v>0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0</v>
      </c>
      <c r="DF510" s="81">
        <v>0</v>
      </c>
      <c r="DG510" s="81">
        <v>0</v>
      </c>
      <c r="DH510" s="81">
        <v>0</v>
      </c>
      <c r="DI510" s="81">
        <v>0</v>
      </c>
      <c r="DJ510" s="81">
        <v>0</v>
      </c>
      <c r="DK510" s="81">
        <v>0</v>
      </c>
      <c r="DL510" s="81">
        <v>0</v>
      </c>
      <c r="DM510" s="81">
        <v>0</v>
      </c>
      <c r="DN510" s="81">
        <v>0</v>
      </c>
      <c r="DO510" s="81">
        <v>0</v>
      </c>
      <c r="DP510" s="81">
        <v>0</v>
      </c>
      <c r="DQ510" s="81">
        <v>0</v>
      </c>
      <c r="DR510" s="81">
        <v>0</v>
      </c>
      <c r="DS510" s="81">
        <v>0</v>
      </c>
      <c r="DT510" s="81">
        <v>0</v>
      </c>
      <c r="DU510" s="81">
        <v>0</v>
      </c>
      <c r="DV510" s="81">
        <v>0</v>
      </c>
      <c r="DW510" s="81">
        <v>0</v>
      </c>
    </row>
    <row r="511" spans="1:127" x14ac:dyDescent="0.25">
      <c r="A511" s="58" t="s">
        <v>1755</v>
      </c>
      <c r="B511" s="58" t="s">
        <v>1756</v>
      </c>
      <c r="C511" s="58" t="s">
        <v>1757</v>
      </c>
      <c r="D511" s="59">
        <v>64000</v>
      </c>
      <c r="E511" s="59" t="str">
        <f>VLOOKUP(C511,Data_PulledFromUniProt!$B$2:$E$782,4,FALSE)</f>
        <v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v>
      </c>
      <c r="F511" s="58">
        <v>6.39</v>
      </c>
      <c r="G511" s="81">
        <v>0</v>
      </c>
      <c r="H511" s="81">
        <v>0</v>
      </c>
      <c r="I511" s="81">
        <v>0</v>
      </c>
      <c r="J511" s="81">
        <v>0</v>
      </c>
      <c r="K511" s="81">
        <v>0</v>
      </c>
      <c r="L511" s="81">
        <v>0</v>
      </c>
      <c r="M511" s="81">
        <v>0</v>
      </c>
      <c r="N511" s="81">
        <v>0</v>
      </c>
      <c r="O511" s="81">
        <v>0</v>
      </c>
      <c r="P511" s="81">
        <v>0</v>
      </c>
      <c r="Q511" s="81">
        <v>0</v>
      </c>
      <c r="R511" s="81">
        <v>0</v>
      </c>
      <c r="S511" s="81">
        <v>0</v>
      </c>
      <c r="T511" s="81">
        <v>0</v>
      </c>
      <c r="U511" s="81">
        <v>0</v>
      </c>
      <c r="V511" s="81">
        <v>0</v>
      </c>
      <c r="W511" s="81">
        <v>0</v>
      </c>
      <c r="X511" s="81">
        <v>0</v>
      </c>
      <c r="Y511" s="81">
        <v>0</v>
      </c>
      <c r="Z511" s="81">
        <v>0</v>
      </c>
      <c r="AA511" s="81">
        <v>0</v>
      </c>
      <c r="AB511" s="81">
        <v>0</v>
      </c>
      <c r="AC511" s="81">
        <v>0</v>
      </c>
      <c r="AD511" s="81">
        <v>0</v>
      </c>
      <c r="AE511" s="81">
        <v>0</v>
      </c>
      <c r="AF511" s="81">
        <v>0</v>
      </c>
      <c r="AG511" s="81">
        <v>0</v>
      </c>
      <c r="AH511" s="81">
        <v>0</v>
      </c>
      <c r="AI511" s="81">
        <v>0</v>
      </c>
      <c r="AJ511" s="81">
        <v>0</v>
      </c>
      <c r="AK511" s="81">
        <v>0</v>
      </c>
      <c r="AL511" s="81">
        <v>0</v>
      </c>
      <c r="AM511" s="81">
        <v>0</v>
      </c>
      <c r="AN511" s="81">
        <v>0</v>
      </c>
      <c r="AO511" s="81">
        <v>0</v>
      </c>
      <c r="AP511" s="81">
        <v>0</v>
      </c>
      <c r="AQ511" s="81">
        <v>0</v>
      </c>
      <c r="AR511" s="81">
        <v>0</v>
      </c>
      <c r="AS511" s="81">
        <v>0</v>
      </c>
      <c r="AT511" s="81">
        <v>0</v>
      </c>
      <c r="AU511" s="81">
        <v>0</v>
      </c>
      <c r="AV511" s="81">
        <v>0</v>
      </c>
      <c r="AW511" s="81">
        <v>0</v>
      </c>
      <c r="AX511" s="81">
        <v>0</v>
      </c>
      <c r="AY511" s="81">
        <v>0</v>
      </c>
      <c r="AZ511" s="81">
        <v>0</v>
      </c>
      <c r="BA511" s="81">
        <v>0</v>
      </c>
      <c r="BB511" s="81">
        <v>0</v>
      </c>
      <c r="BC511" s="81">
        <v>0</v>
      </c>
      <c r="BD511" s="81">
        <v>0</v>
      </c>
      <c r="BE511" s="81">
        <v>0</v>
      </c>
      <c r="BF511" s="81">
        <v>0</v>
      </c>
      <c r="BG511" s="81">
        <v>0</v>
      </c>
      <c r="BH511" s="81">
        <v>0</v>
      </c>
      <c r="BI511" s="81">
        <v>0</v>
      </c>
      <c r="BJ511" s="81">
        <v>0</v>
      </c>
      <c r="BK511" s="81">
        <v>0</v>
      </c>
      <c r="BL511" s="81">
        <v>0</v>
      </c>
      <c r="BM511" s="81">
        <v>0</v>
      </c>
      <c r="BN511" s="81">
        <v>0</v>
      </c>
      <c r="BO511" s="81">
        <v>0</v>
      </c>
      <c r="BP511" s="81">
        <v>0</v>
      </c>
      <c r="BQ511" s="81">
        <v>0</v>
      </c>
      <c r="BR511" s="81">
        <v>0</v>
      </c>
      <c r="BS511" s="81">
        <v>0</v>
      </c>
      <c r="BT511" s="81">
        <v>0</v>
      </c>
      <c r="BU511" s="81">
        <v>0</v>
      </c>
      <c r="BV511" s="81">
        <v>0</v>
      </c>
      <c r="BW511" s="81">
        <v>0</v>
      </c>
      <c r="BX511" s="81">
        <v>0</v>
      </c>
      <c r="BY511" s="81">
        <v>0</v>
      </c>
      <c r="BZ511" s="81">
        <v>1</v>
      </c>
      <c r="CA511" s="81">
        <v>0</v>
      </c>
      <c r="CB511" s="81">
        <v>0</v>
      </c>
      <c r="CC511" s="81">
        <v>0</v>
      </c>
      <c r="CD511" s="81">
        <v>0</v>
      </c>
      <c r="CE511" s="81">
        <v>0</v>
      </c>
      <c r="CF511" s="81">
        <v>0</v>
      </c>
      <c r="CG511" s="81">
        <v>0</v>
      </c>
      <c r="CH511" s="81">
        <v>0</v>
      </c>
      <c r="CI511" s="81">
        <v>0</v>
      </c>
      <c r="CJ511" s="81">
        <v>0</v>
      </c>
      <c r="CK511" s="81">
        <v>0</v>
      </c>
      <c r="CL511" s="81">
        <v>0</v>
      </c>
      <c r="CM511" s="81">
        <v>0</v>
      </c>
      <c r="CN511" s="81">
        <v>0</v>
      </c>
      <c r="CO511" s="81">
        <v>0</v>
      </c>
      <c r="CP511" s="81">
        <v>0</v>
      </c>
      <c r="CQ511" s="81">
        <v>0</v>
      </c>
      <c r="CR511" s="81">
        <v>0</v>
      </c>
      <c r="CS511" s="81">
        <v>0</v>
      </c>
      <c r="CT511" s="81">
        <v>0</v>
      </c>
      <c r="CU511" s="81">
        <v>0</v>
      </c>
      <c r="CV511" s="81">
        <v>0</v>
      </c>
      <c r="CW511" s="81">
        <v>0</v>
      </c>
      <c r="CX511" s="81">
        <v>0</v>
      </c>
      <c r="CY511" s="81">
        <v>0</v>
      </c>
      <c r="CZ511" s="81">
        <v>0</v>
      </c>
      <c r="DA511" s="81">
        <v>0</v>
      </c>
      <c r="DB511" s="81">
        <v>0</v>
      </c>
      <c r="DC511" s="81">
        <v>0</v>
      </c>
      <c r="DD511" s="81">
        <v>0</v>
      </c>
      <c r="DE511" s="81">
        <v>0</v>
      </c>
      <c r="DF511" s="81">
        <v>0</v>
      </c>
      <c r="DG511" s="81">
        <v>0</v>
      </c>
      <c r="DH511" s="81">
        <v>0</v>
      </c>
      <c r="DI511" s="81">
        <v>0</v>
      </c>
      <c r="DJ511" s="81">
        <v>0</v>
      </c>
      <c r="DK511" s="81">
        <v>0</v>
      </c>
      <c r="DL511" s="81">
        <v>0</v>
      </c>
      <c r="DM511" s="81">
        <v>0</v>
      </c>
      <c r="DN511" s="81">
        <v>0</v>
      </c>
      <c r="DO511" s="81">
        <v>0</v>
      </c>
      <c r="DP511" s="81">
        <v>0</v>
      </c>
      <c r="DQ511" s="81">
        <v>0</v>
      </c>
      <c r="DR511" s="81">
        <v>0</v>
      </c>
      <c r="DS511" s="81">
        <v>0</v>
      </c>
      <c r="DT511" s="81">
        <v>0</v>
      </c>
      <c r="DU511" s="81">
        <v>0</v>
      </c>
      <c r="DV511" s="81">
        <v>0</v>
      </c>
      <c r="DW511" s="81">
        <v>0</v>
      </c>
    </row>
    <row r="512" spans="1:127" x14ac:dyDescent="0.25">
      <c r="A512" s="58" t="s">
        <v>1758</v>
      </c>
      <c r="B512" s="58" t="s">
        <v>1759</v>
      </c>
      <c r="C512" s="58" t="s">
        <v>1760</v>
      </c>
      <c r="D512" s="59">
        <v>60300</v>
      </c>
      <c r="E512" s="59" t="str">
        <f>VLOOKUP(C512,Data_PulledFromUniProt!$B$2:$E$782,4,FALSE)</f>
        <v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v>
      </c>
      <c r="F512" s="58">
        <v>4.7300000000000004</v>
      </c>
      <c r="G512" s="81">
        <v>0</v>
      </c>
      <c r="H512" s="81">
        <v>0</v>
      </c>
      <c r="I512" s="81">
        <v>0</v>
      </c>
      <c r="J512" s="81">
        <v>0</v>
      </c>
      <c r="K512" s="81">
        <v>0</v>
      </c>
      <c r="L512" s="81">
        <v>0</v>
      </c>
      <c r="M512" s="81">
        <v>0</v>
      </c>
      <c r="N512" s="81">
        <v>0</v>
      </c>
      <c r="O512" s="81">
        <v>0</v>
      </c>
      <c r="P512" s="81">
        <v>0</v>
      </c>
      <c r="Q512" s="81">
        <v>0</v>
      </c>
      <c r="R512" s="81">
        <v>0</v>
      </c>
      <c r="S512" s="81">
        <v>0</v>
      </c>
      <c r="T512" s="81">
        <v>0</v>
      </c>
      <c r="U512" s="81">
        <v>0</v>
      </c>
      <c r="V512" s="81">
        <v>0</v>
      </c>
      <c r="W512" s="81">
        <v>0</v>
      </c>
      <c r="X512" s="81">
        <v>0</v>
      </c>
      <c r="Y512" s="81">
        <v>0</v>
      </c>
      <c r="Z512" s="81">
        <v>0</v>
      </c>
      <c r="AA512" s="81">
        <v>0</v>
      </c>
      <c r="AB512" s="81">
        <v>0</v>
      </c>
      <c r="AC512" s="81">
        <v>0</v>
      </c>
      <c r="AD512" s="81">
        <v>0</v>
      </c>
      <c r="AE512" s="81">
        <v>0</v>
      </c>
      <c r="AF512" s="81">
        <v>0</v>
      </c>
      <c r="AG512" s="81">
        <v>0</v>
      </c>
      <c r="AH512" s="81">
        <v>0</v>
      </c>
      <c r="AI512" s="81">
        <v>0</v>
      </c>
      <c r="AJ512" s="81">
        <v>0</v>
      </c>
      <c r="AK512" s="81">
        <v>0</v>
      </c>
      <c r="AL512" s="81">
        <v>0</v>
      </c>
      <c r="AM512" s="81">
        <v>0</v>
      </c>
      <c r="AN512" s="81">
        <v>0</v>
      </c>
      <c r="AO512" s="81">
        <v>0</v>
      </c>
      <c r="AP512" s="81">
        <v>0</v>
      </c>
      <c r="AQ512" s="81">
        <v>0</v>
      </c>
      <c r="AR512" s="81">
        <v>0</v>
      </c>
      <c r="AS512" s="81">
        <v>0</v>
      </c>
      <c r="AT512" s="81">
        <v>0</v>
      </c>
      <c r="AU512" s="81">
        <v>0</v>
      </c>
      <c r="AV512" s="81">
        <v>0</v>
      </c>
      <c r="AW512" s="81">
        <v>0</v>
      </c>
      <c r="AX512" s="81">
        <v>0</v>
      </c>
      <c r="AY512" s="81">
        <v>0</v>
      </c>
      <c r="AZ512" s="81">
        <v>0</v>
      </c>
      <c r="BA512" s="81">
        <v>0</v>
      </c>
      <c r="BB512" s="81">
        <v>0</v>
      </c>
      <c r="BC512" s="81">
        <v>0</v>
      </c>
      <c r="BD512" s="81">
        <v>0</v>
      </c>
      <c r="BE512" s="81">
        <v>0</v>
      </c>
      <c r="BF512" s="81">
        <v>0</v>
      </c>
      <c r="BG512" s="81">
        <v>0</v>
      </c>
      <c r="BH512" s="81">
        <v>0</v>
      </c>
      <c r="BI512" s="81">
        <v>0</v>
      </c>
      <c r="BJ512" s="81">
        <v>0</v>
      </c>
      <c r="BK512" s="81">
        <v>0</v>
      </c>
      <c r="BL512" s="81">
        <v>0</v>
      </c>
      <c r="BM512" s="81">
        <v>0</v>
      </c>
      <c r="BN512" s="81">
        <v>0</v>
      </c>
      <c r="BO512" s="81">
        <v>0</v>
      </c>
      <c r="BP512" s="81">
        <v>0</v>
      </c>
      <c r="BQ512" s="81">
        <v>0</v>
      </c>
      <c r="BR512" s="81">
        <v>0</v>
      </c>
      <c r="BS512" s="81">
        <v>0</v>
      </c>
      <c r="BT512" s="81">
        <v>0</v>
      </c>
      <c r="BU512" s="81">
        <v>0</v>
      </c>
      <c r="BV512" s="81">
        <v>0</v>
      </c>
      <c r="BW512" s="81">
        <v>0</v>
      </c>
      <c r="BX512" s="81">
        <v>0</v>
      </c>
      <c r="BY512" s="81">
        <v>0</v>
      </c>
      <c r="BZ512" s="81">
        <v>0</v>
      </c>
      <c r="CA512" s="81">
        <v>0</v>
      </c>
      <c r="CB512" s="81">
        <v>0</v>
      </c>
      <c r="CC512" s="81">
        <v>0</v>
      </c>
      <c r="CD512" s="81">
        <v>0</v>
      </c>
      <c r="CE512" s="81">
        <v>0</v>
      </c>
      <c r="CF512" s="81">
        <v>0</v>
      </c>
      <c r="CG512" s="81">
        <v>0</v>
      </c>
      <c r="CH512" s="81">
        <v>0</v>
      </c>
      <c r="CI512" s="81">
        <v>0</v>
      </c>
      <c r="CJ512" s="81">
        <v>0</v>
      </c>
      <c r="CK512" s="81">
        <v>0</v>
      </c>
      <c r="CL512" s="81">
        <v>0</v>
      </c>
      <c r="CM512" s="81">
        <v>0</v>
      </c>
      <c r="CN512" s="81">
        <v>0</v>
      </c>
      <c r="CO512" s="81">
        <v>0</v>
      </c>
      <c r="CP512" s="81">
        <v>0</v>
      </c>
      <c r="CQ512" s="81">
        <v>0</v>
      </c>
      <c r="CR512" s="81">
        <v>1</v>
      </c>
      <c r="CS512" s="81">
        <v>0</v>
      </c>
      <c r="CT512" s="81">
        <v>0</v>
      </c>
      <c r="CU512" s="81">
        <v>0</v>
      </c>
      <c r="CV512" s="81">
        <v>0</v>
      </c>
      <c r="CW512" s="81">
        <v>0</v>
      </c>
      <c r="CX512" s="81">
        <v>0</v>
      </c>
      <c r="CY512" s="81">
        <v>0</v>
      </c>
      <c r="CZ512" s="81">
        <v>0</v>
      </c>
      <c r="DA512" s="81">
        <v>0</v>
      </c>
      <c r="DB512" s="81">
        <v>0</v>
      </c>
      <c r="DC512" s="81">
        <v>0</v>
      </c>
      <c r="DD512" s="81">
        <v>0</v>
      </c>
      <c r="DE512" s="81">
        <v>0</v>
      </c>
      <c r="DF512" s="81">
        <v>0</v>
      </c>
      <c r="DG512" s="81">
        <v>0</v>
      </c>
      <c r="DH512" s="81">
        <v>0</v>
      </c>
      <c r="DI512" s="81">
        <v>0</v>
      </c>
      <c r="DJ512" s="81">
        <v>0</v>
      </c>
      <c r="DK512" s="81">
        <v>0</v>
      </c>
      <c r="DL512" s="81">
        <v>0</v>
      </c>
      <c r="DM512" s="81">
        <v>0</v>
      </c>
      <c r="DN512" s="81">
        <v>0</v>
      </c>
      <c r="DO512" s="81">
        <v>0</v>
      </c>
      <c r="DP512" s="81">
        <v>0</v>
      </c>
      <c r="DQ512" s="81">
        <v>0</v>
      </c>
      <c r="DR512" s="81">
        <v>0</v>
      </c>
      <c r="DS512" s="81">
        <v>0</v>
      </c>
      <c r="DT512" s="81">
        <v>0</v>
      </c>
      <c r="DU512" s="81">
        <v>0</v>
      </c>
      <c r="DV512" s="81">
        <v>0</v>
      </c>
      <c r="DW512" s="81">
        <v>0</v>
      </c>
    </row>
    <row r="513" spans="1:127" x14ac:dyDescent="0.25">
      <c r="A513" s="58" t="s">
        <v>1761</v>
      </c>
      <c r="B513" s="58" t="s">
        <v>1762</v>
      </c>
      <c r="C513" s="58" t="s">
        <v>1763</v>
      </c>
      <c r="D513" s="59">
        <v>11300</v>
      </c>
      <c r="E513" s="59" t="str">
        <f>VLOOKUP(C513,Data_PulledFromUniProt!$B$2:$E$782,4,FALSE)</f>
        <v>MSTGPTAATGSNRRLQQTQNQVDEVVDIMRVNVDKVLERDQKLSELDDRADALQAGASQFETSAAKLKRKYWWKNCKMWAIGITVLVIFIIIIIVWVVSS</v>
      </c>
      <c r="F513" s="58">
        <v>9.2200000000000006</v>
      </c>
      <c r="G513" s="81">
        <v>0</v>
      </c>
      <c r="H513" s="81">
        <v>0</v>
      </c>
      <c r="I513" s="81">
        <v>0</v>
      </c>
      <c r="J513" s="81">
        <v>0</v>
      </c>
      <c r="K513" s="81">
        <v>0</v>
      </c>
      <c r="L513" s="81">
        <v>0</v>
      </c>
      <c r="M513" s="81">
        <v>0</v>
      </c>
      <c r="N513" s="81">
        <v>0</v>
      </c>
      <c r="O513" s="81">
        <v>0</v>
      </c>
      <c r="P513" s="81">
        <v>0</v>
      </c>
      <c r="Q513" s="81">
        <v>0</v>
      </c>
      <c r="R513" s="81">
        <v>0</v>
      </c>
      <c r="S513" s="81">
        <v>0</v>
      </c>
      <c r="T513" s="81">
        <v>0</v>
      </c>
      <c r="U513" s="81">
        <v>0</v>
      </c>
      <c r="V513" s="81">
        <v>0</v>
      </c>
      <c r="W513" s="81">
        <v>0</v>
      </c>
      <c r="X513" s="81">
        <v>0</v>
      </c>
      <c r="Y513" s="81">
        <v>0</v>
      </c>
      <c r="Z513" s="81">
        <v>0</v>
      </c>
      <c r="AA513" s="81">
        <v>0</v>
      </c>
      <c r="AB513" s="81">
        <v>0</v>
      </c>
      <c r="AC513" s="81">
        <v>0</v>
      </c>
      <c r="AD513" s="81">
        <v>0</v>
      </c>
      <c r="AE513" s="81">
        <v>0</v>
      </c>
      <c r="AF513" s="81">
        <v>0</v>
      </c>
      <c r="AG513" s="81">
        <v>0</v>
      </c>
      <c r="AH513" s="81">
        <v>0</v>
      </c>
      <c r="AI513" s="81">
        <v>0</v>
      </c>
      <c r="AJ513" s="81">
        <v>0</v>
      </c>
      <c r="AK513" s="81">
        <v>0</v>
      </c>
      <c r="AL513" s="81">
        <v>0</v>
      </c>
      <c r="AM513" s="81">
        <v>0</v>
      </c>
      <c r="AN513" s="81">
        <v>0</v>
      </c>
      <c r="AO513" s="81">
        <v>0</v>
      </c>
      <c r="AP513" s="81">
        <v>0</v>
      </c>
      <c r="AQ513" s="81">
        <v>0</v>
      </c>
      <c r="AR513" s="81">
        <v>0</v>
      </c>
      <c r="AS513" s="81">
        <v>0</v>
      </c>
      <c r="AT513" s="81">
        <v>0</v>
      </c>
      <c r="AU513" s="81">
        <v>0</v>
      </c>
      <c r="AV513" s="81">
        <v>0</v>
      </c>
      <c r="AW513" s="81">
        <v>0</v>
      </c>
      <c r="AX513" s="81">
        <v>0</v>
      </c>
      <c r="AY513" s="81">
        <v>0</v>
      </c>
      <c r="AZ513" s="81">
        <v>0</v>
      </c>
      <c r="BA513" s="81">
        <v>0</v>
      </c>
      <c r="BB513" s="81">
        <v>0</v>
      </c>
      <c r="BC513" s="81">
        <v>0</v>
      </c>
      <c r="BD513" s="81">
        <v>0</v>
      </c>
      <c r="BE513" s="81">
        <v>0</v>
      </c>
      <c r="BF513" s="81">
        <v>0</v>
      </c>
      <c r="BG513" s="81">
        <v>0</v>
      </c>
      <c r="BH513" s="81">
        <v>0</v>
      </c>
      <c r="BI513" s="81">
        <v>0</v>
      </c>
      <c r="BJ513" s="81">
        <v>0</v>
      </c>
      <c r="BK513" s="81">
        <v>0</v>
      </c>
      <c r="BL513" s="81">
        <v>0</v>
      </c>
      <c r="BM513" s="81">
        <v>0</v>
      </c>
      <c r="BN513" s="81">
        <v>0</v>
      </c>
      <c r="BO513" s="81">
        <v>0</v>
      </c>
      <c r="BP513" s="81">
        <v>0</v>
      </c>
      <c r="BQ513" s="81">
        <v>0</v>
      </c>
      <c r="BR513" s="81">
        <v>0</v>
      </c>
      <c r="BS513" s="81">
        <v>0</v>
      </c>
      <c r="BT513" s="81">
        <v>0</v>
      </c>
      <c r="BU513" s="81">
        <v>0</v>
      </c>
      <c r="BV513" s="81">
        <v>0</v>
      </c>
      <c r="BW513" s="81">
        <v>0</v>
      </c>
      <c r="BX513" s="81">
        <v>0</v>
      </c>
      <c r="BY513" s="81">
        <v>0</v>
      </c>
      <c r="BZ513" s="81">
        <v>0</v>
      </c>
      <c r="CA513" s="81">
        <v>0</v>
      </c>
      <c r="CB513" s="81">
        <v>0</v>
      </c>
      <c r="CC513" s="81">
        <v>0</v>
      </c>
      <c r="CD513" s="81">
        <v>0</v>
      </c>
      <c r="CE513" s="81">
        <v>0</v>
      </c>
      <c r="CF513" s="81">
        <v>0</v>
      </c>
      <c r="CG513" s="81">
        <v>0</v>
      </c>
      <c r="CH513" s="81">
        <v>0</v>
      </c>
      <c r="CI513" s="81">
        <v>0</v>
      </c>
      <c r="CJ513" s="81">
        <v>1</v>
      </c>
      <c r="CK513" s="81">
        <v>0</v>
      </c>
      <c r="CL513" s="81">
        <v>0</v>
      </c>
      <c r="CM513" s="81">
        <v>0</v>
      </c>
      <c r="CN513" s="81">
        <v>0</v>
      </c>
      <c r="CO513" s="81">
        <v>0</v>
      </c>
      <c r="CP513" s="81">
        <v>0</v>
      </c>
      <c r="CQ513" s="81">
        <v>0</v>
      </c>
      <c r="CR513" s="81">
        <v>0</v>
      </c>
      <c r="CS513" s="81">
        <v>0</v>
      </c>
      <c r="CT513" s="81">
        <v>0</v>
      </c>
      <c r="CU513" s="81">
        <v>0</v>
      </c>
      <c r="CV513" s="81">
        <v>0</v>
      </c>
      <c r="CW513" s="81">
        <v>0</v>
      </c>
      <c r="CX513" s="81">
        <v>0</v>
      </c>
      <c r="CY513" s="81">
        <v>0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0</v>
      </c>
      <c r="DJ513" s="81">
        <v>0</v>
      </c>
      <c r="DK513" s="81">
        <v>0</v>
      </c>
      <c r="DL513" s="81">
        <v>0</v>
      </c>
      <c r="DM513" s="81">
        <v>0</v>
      </c>
      <c r="DN513" s="81">
        <v>0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0</v>
      </c>
      <c r="DV513" s="81">
        <v>0</v>
      </c>
      <c r="DW513" s="81">
        <v>0</v>
      </c>
    </row>
    <row r="514" spans="1:127" x14ac:dyDescent="0.25">
      <c r="A514" s="58" t="s">
        <v>1764</v>
      </c>
      <c r="B514" s="58" t="s">
        <v>1765</v>
      </c>
      <c r="C514" s="58" t="s">
        <v>1766</v>
      </c>
      <c r="D514" s="59">
        <v>38200</v>
      </c>
      <c r="E514" s="59" t="str">
        <f>VLOOKUP(C514,Data_PulledFromUniProt!$B$2:$E$782,4,FALSE)</f>
        <v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v>
      </c>
      <c r="F514" s="58">
        <v>5.5</v>
      </c>
      <c r="G514" s="81">
        <v>0</v>
      </c>
      <c r="H514" s="81">
        <v>0</v>
      </c>
      <c r="I514" s="81">
        <v>0</v>
      </c>
      <c r="J514" s="81">
        <v>0</v>
      </c>
      <c r="K514" s="81">
        <v>0</v>
      </c>
      <c r="L514" s="81">
        <v>0</v>
      </c>
      <c r="M514" s="81">
        <v>0</v>
      </c>
      <c r="N514" s="81">
        <v>0</v>
      </c>
      <c r="O514" s="81">
        <v>0</v>
      </c>
      <c r="P514" s="81">
        <v>0</v>
      </c>
      <c r="Q514" s="81">
        <v>0</v>
      </c>
      <c r="R514" s="81">
        <v>0</v>
      </c>
      <c r="S514" s="81">
        <v>0</v>
      </c>
      <c r="T514" s="81">
        <v>0</v>
      </c>
      <c r="U514" s="81">
        <v>0</v>
      </c>
      <c r="V514" s="81">
        <v>0</v>
      </c>
      <c r="W514" s="81">
        <v>0</v>
      </c>
      <c r="X514" s="81">
        <v>0</v>
      </c>
      <c r="Y514" s="81">
        <v>0</v>
      </c>
      <c r="Z514" s="81">
        <v>0</v>
      </c>
      <c r="AA514" s="81">
        <v>0</v>
      </c>
      <c r="AB514" s="81">
        <v>0</v>
      </c>
      <c r="AC514" s="81">
        <v>0</v>
      </c>
      <c r="AD514" s="81">
        <v>0</v>
      </c>
      <c r="AE514" s="81">
        <v>0</v>
      </c>
      <c r="AF514" s="81">
        <v>0</v>
      </c>
      <c r="AG514" s="81">
        <v>0</v>
      </c>
      <c r="AH514" s="81">
        <v>0</v>
      </c>
      <c r="AI514" s="81">
        <v>0</v>
      </c>
      <c r="AJ514" s="81">
        <v>0</v>
      </c>
      <c r="AK514" s="81">
        <v>0</v>
      </c>
      <c r="AL514" s="81">
        <v>0</v>
      </c>
      <c r="AM514" s="81">
        <v>0</v>
      </c>
      <c r="AN514" s="81">
        <v>0</v>
      </c>
      <c r="AO514" s="81">
        <v>0</v>
      </c>
      <c r="AP514" s="81">
        <v>0</v>
      </c>
      <c r="AQ514" s="81">
        <v>0</v>
      </c>
      <c r="AR514" s="81">
        <v>0</v>
      </c>
      <c r="AS514" s="81">
        <v>0</v>
      </c>
      <c r="AT514" s="81">
        <v>0</v>
      </c>
      <c r="AU514" s="81">
        <v>0</v>
      </c>
      <c r="AV514" s="81">
        <v>0</v>
      </c>
      <c r="AW514" s="81">
        <v>0</v>
      </c>
      <c r="AX514" s="81">
        <v>0</v>
      </c>
      <c r="AY514" s="81">
        <v>0</v>
      </c>
      <c r="AZ514" s="81">
        <v>0</v>
      </c>
      <c r="BA514" s="81">
        <v>0</v>
      </c>
      <c r="BB514" s="81">
        <v>0</v>
      </c>
      <c r="BC514" s="81">
        <v>0</v>
      </c>
      <c r="BD514" s="81">
        <v>0</v>
      </c>
      <c r="BE514" s="81">
        <v>0</v>
      </c>
      <c r="BF514" s="81">
        <v>0</v>
      </c>
      <c r="BG514" s="81">
        <v>0</v>
      </c>
      <c r="BH514" s="81">
        <v>0</v>
      </c>
      <c r="BI514" s="81">
        <v>0</v>
      </c>
      <c r="BJ514" s="81">
        <v>0</v>
      </c>
      <c r="BK514" s="81">
        <v>0</v>
      </c>
      <c r="BL514" s="81">
        <v>0</v>
      </c>
      <c r="BM514" s="81">
        <v>0</v>
      </c>
      <c r="BN514" s="81">
        <v>0</v>
      </c>
      <c r="BO514" s="81">
        <v>0</v>
      </c>
      <c r="BP514" s="81">
        <v>0</v>
      </c>
      <c r="BQ514" s="81">
        <v>0</v>
      </c>
      <c r="BR514" s="81">
        <v>0</v>
      </c>
      <c r="BS514" s="81">
        <v>0</v>
      </c>
      <c r="BT514" s="81">
        <v>0</v>
      </c>
      <c r="BU514" s="81">
        <v>0</v>
      </c>
      <c r="BV514" s="81">
        <v>0</v>
      </c>
      <c r="BW514" s="81">
        <v>0</v>
      </c>
      <c r="BX514" s="81">
        <v>0</v>
      </c>
      <c r="BY514" s="81">
        <v>0</v>
      </c>
      <c r="BZ514" s="81">
        <v>0</v>
      </c>
      <c r="CA514" s="81">
        <v>0</v>
      </c>
      <c r="CB514" s="81">
        <v>0</v>
      </c>
      <c r="CC514" s="81">
        <v>0</v>
      </c>
      <c r="CD514" s="81">
        <v>0</v>
      </c>
      <c r="CE514" s="81">
        <v>0</v>
      </c>
      <c r="CF514" s="81">
        <v>0</v>
      </c>
      <c r="CG514" s="81">
        <v>0</v>
      </c>
      <c r="CH514" s="81">
        <v>0</v>
      </c>
      <c r="CI514" s="81">
        <v>0</v>
      </c>
      <c r="CJ514" s="81">
        <v>1</v>
      </c>
      <c r="CK514" s="81">
        <v>0</v>
      </c>
      <c r="CL514" s="81">
        <v>0</v>
      </c>
      <c r="CM514" s="81">
        <v>0</v>
      </c>
      <c r="CN514" s="81">
        <v>0</v>
      </c>
      <c r="CO514" s="81">
        <v>0</v>
      </c>
      <c r="CP514" s="81">
        <v>0</v>
      </c>
      <c r="CQ514" s="81">
        <v>0</v>
      </c>
      <c r="CR514" s="81">
        <v>0</v>
      </c>
      <c r="CS514" s="81">
        <v>0</v>
      </c>
      <c r="CT514" s="81">
        <v>0</v>
      </c>
      <c r="CU514" s="81">
        <v>0</v>
      </c>
      <c r="CV514" s="81">
        <v>0</v>
      </c>
      <c r="CW514" s="81">
        <v>0</v>
      </c>
      <c r="CX514" s="81">
        <v>0</v>
      </c>
      <c r="CY514" s="81">
        <v>0</v>
      </c>
      <c r="CZ514" s="81">
        <v>0</v>
      </c>
      <c r="DA514" s="81">
        <v>0</v>
      </c>
      <c r="DB514" s="81">
        <v>0</v>
      </c>
      <c r="DC514" s="81">
        <v>0</v>
      </c>
      <c r="DD514" s="81">
        <v>0</v>
      </c>
      <c r="DE514" s="81">
        <v>0</v>
      </c>
      <c r="DF514" s="81">
        <v>0</v>
      </c>
      <c r="DG514" s="81">
        <v>0</v>
      </c>
      <c r="DH514" s="81">
        <v>0</v>
      </c>
      <c r="DI514" s="81">
        <v>0</v>
      </c>
      <c r="DJ514" s="81">
        <v>0</v>
      </c>
      <c r="DK514" s="81">
        <v>0</v>
      </c>
      <c r="DL514" s="81">
        <v>0</v>
      </c>
      <c r="DM514" s="81">
        <v>0</v>
      </c>
      <c r="DN514" s="81">
        <v>0</v>
      </c>
      <c r="DO514" s="81">
        <v>0</v>
      </c>
      <c r="DP514" s="81">
        <v>0</v>
      </c>
      <c r="DQ514" s="81">
        <v>0</v>
      </c>
      <c r="DR514" s="81">
        <v>0</v>
      </c>
      <c r="DS514" s="81">
        <v>0</v>
      </c>
      <c r="DT514" s="81">
        <v>0</v>
      </c>
      <c r="DU514" s="81">
        <v>0</v>
      </c>
      <c r="DV514" s="81">
        <v>0</v>
      </c>
      <c r="DW514" s="81">
        <v>0</v>
      </c>
    </row>
    <row r="515" spans="1:127" x14ac:dyDescent="0.25">
      <c r="A515" s="58" t="s">
        <v>1767</v>
      </c>
      <c r="B515" s="58" t="s">
        <v>1768</v>
      </c>
      <c r="C515" s="58" t="s">
        <v>1769</v>
      </c>
      <c r="D515" s="59">
        <v>46600</v>
      </c>
      <c r="E515" s="59" t="str">
        <f>VLOOKUP(C515,Data_PulledFromUniProt!$B$2:$E$782,4,FALSE)</f>
        <v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v>
      </c>
      <c r="F515" s="58">
        <v>9.01</v>
      </c>
      <c r="G515" s="81">
        <v>0</v>
      </c>
      <c r="H515" s="81">
        <v>0</v>
      </c>
      <c r="I515" s="81">
        <v>0</v>
      </c>
      <c r="J515" s="81">
        <v>0</v>
      </c>
      <c r="K515" s="81">
        <v>0</v>
      </c>
      <c r="L515" s="81">
        <v>0</v>
      </c>
      <c r="M515" s="81">
        <v>0</v>
      </c>
      <c r="N515" s="81">
        <v>0</v>
      </c>
      <c r="O515" s="81">
        <v>0</v>
      </c>
      <c r="P515" s="81">
        <v>0</v>
      </c>
      <c r="Q515" s="81">
        <v>0</v>
      </c>
      <c r="R515" s="81">
        <v>0</v>
      </c>
      <c r="S515" s="81">
        <v>0</v>
      </c>
      <c r="T515" s="81">
        <v>0</v>
      </c>
      <c r="U515" s="81">
        <v>0</v>
      </c>
      <c r="V515" s="81">
        <v>0</v>
      </c>
      <c r="W515" s="81">
        <v>0</v>
      </c>
      <c r="X515" s="81">
        <v>0</v>
      </c>
      <c r="Y515" s="81">
        <v>0</v>
      </c>
      <c r="Z515" s="81">
        <v>0</v>
      </c>
      <c r="AA515" s="81">
        <v>0</v>
      </c>
      <c r="AB515" s="81">
        <v>0</v>
      </c>
      <c r="AC515" s="81">
        <v>0</v>
      </c>
      <c r="AD515" s="81">
        <v>0</v>
      </c>
      <c r="AE515" s="81">
        <v>0</v>
      </c>
      <c r="AF515" s="81">
        <v>0</v>
      </c>
      <c r="AG515" s="81">
        <v>0</v>
      </c>
      <c r="AH515" s="81">
        <v>0</v>
      </c>
      <c r="AI515" s="81">
        <v>0</v>
      </c>
      <c r="AJ515" s="81">
        <v>0</v>
      </c>
      <c r="AK515" s="81">
        <v>0</v>
      </c>
      <c r="AL515" s="81">
        <v>0</v>
      </c>
      <c r="AM515" s="81">
        <v>0</v>
      </c>
      <c r="AN515" s="81">
        <v>0</v>
      </c>
      <c r="AO515" s="81">
        <v>0</v>
      </c>
      <c r="AP515" s="81">
        <v>0</v>
      </c>
      <c r="AQ515" s="81">
        <v>0</v>
      </c>
      <c r="AR515" s="81">
        <v>0</v>
      </c>
      <c r="AS515" s="81">
        <v>0</v>
      </c>
      <c r="AT515" s="81">
        <v>0</v>
      </c>
      <c r="AU515" s="81">
        <v>0</v>
      </c>
      <c r="AV515" s="81">
        <v>0</v>
      </c>
      <c r="AW515" s="81">
        <v>0</v>
      </c>
      <c r="AX515" s="81">
        <v>0</v>
      </c>
      <c r="AY515" s="81">
        <v>0</v>
      </c>
      <c r="AZ515" s="81">
        <v>0</v>
      </c>
      <c r="BA515" s="81">
        <v>0</v>
      </c>
      <c r="BB515" s="81">
        <v>0</v>
      </c>
      <c r="BC515" s="81">
        <v>0</v>
      </c>
      <c r="BD515" s="81">
        <v>0</v>
      </c>
      <c r="BE515" s="81">
        <v>0</v>
      </c>
      <c r="BF515" s="81">
        <v>0</v>
      </c>
      <c r="BG515" s="81">
        <v>0</v>
      </c>
      <c r="BH515" s="81">
        <v>0</v>
      </c>
      <c r="BI515" s="81">
        <v>0</v>
      </c>
      <c r="BJ515" s="81">
        <v>0</v>
      </c>
      <c r="BK515" s="81">
        <v>0</v>
      </c>
      <c r="BL515" s="81">
        <v>0</v>
      </c>
      <c r="BM515" s="81">
        <v>0</v>
      </c>
      <c r="BN515" s="81">
        <v>0</v>
      </c>
      <c r="BO515" s="81">
        <v>0</v>
      </c>
      <c r="BP515" s="81">
        <v>0</v>
      </c>
      <c r="BQ515" s="81">
        <v>0</v>
      </c>
      <c r="BR515" s="81">
        <v>0</v>
      </c>
      <c r="BS515" s="81">
        <v>0</v>
      </c>
      <c r="BT515" s="81">
        <v>0</v>
      </c>
      <c r="BU515" s="81">
        <v>0</v>
      </c>
      <c r="BV515" s="81">
        <v>0</v>
      </c>
      <c r="BW515" s="81">
        <v>0</v>
      </c>
      <c r="BX515" s="81">
        <v>0</v>
      </c>
      <c r="BY515" s="81">
        <v>0</v>
      </c>
      <c r="BZ515" s="81">
        <v>0</v>
      </c>
      <c r="CA515" s="81">
        <v>0</v>
      </c>
      <c r="CB515" s="81">
        <v>0</v>
      </c>
      <c r="CC515" s="81">
        <v>0</v>
      </c>
      <c r="CD515" s="81">
        <v>0</v>
      </c>
      <c r="CE515" s="81">
        <v>0</v>
      </c>
      <c r="CF515" s="81">
        <v>0</v>
      </c>
      <c r="CG515" s="81">
        <v>0</v>
      </c>
      <c r="CH515" s="81">
        <v>0</v>
      </c>
      <c r="CI515" s="81">
        <v>0</v>
      </c>
      <c r="CJ515" s="81">
        <v>1</v>
      </c>
      <c r="CK515" s="81">
        <v>0</v>
      </c>
      <c r="CL515" s="81">
        <v>0</v>
      </c>
      <c r="CM515" s="81">
        <v>0</v>
      </c>
      <c r="CN515" s="81">
        <v>0</v>
      </c>
      <c r="CO515" s="81">
        <v>0</v>
      </c>
      <c r="CP515" s="81">
        <v>0</v>
      </c>
      <c r="CQ515" s="81">
        <v>0</v>
      </c>
      <c r="CR515" s="81">
        <v>0</v>
      </c>
      <c r="CS515" s="81">
        <v>0</v>
      </c>
      <c r="CT515" s="81">
        <v>0</v>
      </c>
      <c r="CU515" s="81">
        <v>0</v>
      </c>
      <c r="CV515" s="81">
        <v>0</v>
      </c>
      <c r="CW515" s="81">
        <v>0</v>
      </c>
      <c r="CX515" s="81">
        <v>0</v>
      </c>
      <c r="CY515" s="81">
        <v>0</v>
      </c>
      <c r="CZ515" s="81">
        <v>0</v>
      </c>
      <c r="DA515" s="81">
        <v>0</v>
      </c>
      <c r="DB515" s="81">
        <v>0</v>
      </c>
      <c r="DC515" s="81">
        <v>0</v>
      </c>
      <c r="DD515" s="81">
        <v>0</v>
      </c>
      <c r="DE515" s="81">
        <v>0</v>
      </c>
      <c r="DF515" s="81">
        <v>0</v>
      </c>
      <c r="DG515" s="81">
        <v>0</v>
      </c>
      <c r="DH515" s="81">
        <v>0</v>
      </c>
      <c r="DI515" s="81">
        <v>0</v>
      </c>
      <c r="DJ515" s="81">
        <v>0</v>
      </c>
      <c r="DK515" s="81">
        <v>0</v>
      </c>
      <c r="DL515" s="81">
        <v>0</v>
      </c>
      <c r="DM515" s="81">
        <v>0</v>
      </c>
      <c r="DN515" s="81">
        <v>0</v>
      </c>
      <c r="DO515" s="81">
        <v>0</v>
      </c>
      <c r="DP515" s="81">
        <v>0</v>
      </c>
      <c r="DQ515" s="81">
        <v>0</v>
      </c>
      <c r="DR515" s="81">
        <v>0</v>
      </c>
      <c r="DS515" s="81">
        <v>0</v>
      </c>
      <c r="DT515" s="81">
        <v>0</v>
      </c>
      <c r="DU515" s="81">
        <v>0</v>
      </c>
      <c r="DV515" s="81">
        <v>0</v>
      </c>
      <c r="DW515" s="81">
        <v>0</v>
      </c>
    </row>
    <row r="516" spans="1:127" x14ac:dyDescent="0.25">
      <c r="A516" s="58" t="s">
        <v>1770</v>
      </c>
      <c r="B516" s="58" t="s">
        <v>1771</v>
      </c>
      <c r="C516" s="58" t="s">
        <v>1772</v>
      </c>
      <c r="D516" s="59">
        <v>108000</v>
      </c>
      <c r="E516" s="59" t="str">
        <f>VLOOKUP(C516,Data_PulledFromUniProt!$B$2:$E$782,4,FALSE)</f>
        <v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v>
      </c>
      <c r="F516" s="58">
        <v>6.39</v>
      </c>
      <c r="G516" s="81">
        <v>0</v>
      </c>
      <c r="H516" s="81">
        <v>0</v>
      </c>
      <c r="I516" s="81">
        <v>0</v>
      </c>
      <c r="J516" s="81">
        <v>0</v>
      </c>
      <c r="K516" s="81">
        <v>0</v>
      </c>
      <c r="L516" s="81">
        <v>0</v>
      </c>
      <c r="M516" s="81">
        <v>0</v>
      </c>
      <c r="N516" s="81">
        <v>0</v>
      </c>
      <c r="O516" s="81">
        <v>0</v>
      </c>
      <c r="P516" s="81">
        <v>0</v>
      </c>
      <c r="Q516" s="81">
        <v>0</v>
      </c>
      <c r="R516" s="81">
        <v>0</v>
      </c>
      <c r="S516" s="81">
        <v>0</v>
      </c>
      <c r="T516" s="81">
        <v>0</v>
      </c>
      <c r="U516" s="81">
        <v>0</v>
      </c>
      <c r="V516" s="81">
        <v>0</v>
      </c>
      <c r="W516" s="81">
        <v>0</v>
      </c>
      <c r="X516" s="81">
        <v>0</v>
      </c>
      <c r="Y516" s="81">
        <v>0</v>
      </c>
      <c r="Z516" s="81">
        <v>0</v>
      </c>
      <c r="AA516" s="81">
        <v>0</v>
      </c>
      <c r="AB516" s="81">
        <v>0</v>
      </c>
      <c r="AC516" s="81">
        <v>0</v>
      </c>
      <c r="AD516" s="81">
        <v>0</v>
      </c>
      <c r="AE516" s="81">
        <v>0</v>
      </c>
      <c r="AF516" s="81">
        <v>0</v>
      </c>
      <c r="AG516" s="81">
        <v>0</v>
      </c>
      <c r="AH516" s="81">
        <v>0</v>
      </c>
      <c r="AI516" s="81">
        <v>0</v>
      </c>
      <c r="AJ516" s="81">
        <v>0</v>
      </c>
      <c r="AK516" s="81">
        <v>0</v>
      </c>
      <c r="AL516" s="81">
        <v>0</v>
      </c>
      <c r="AM516" s="81">
        <v>0</v>
      </c>
      <c r="AN516" s="81">
        <v>0</v>
      </c>
      <c r="AO516" s="81">
        <v>0</v>
      </c>
      <c r="AP516" s="81">
        <v>0</v>
      </c>
      <c r="AQ516" s="81">
        <v>0</v>
      </c>
      <c r="AR516" s="81">
        <v>0</v>
      </c>
      <c r="AS516" s="81">
        <v>0</v>
      </c>
      <c r="AT516" s="81">
        <v>0</v>
      </c>
      <c r="AU516" s="81">
        <v>0</v>
      </c>
      <c r="AV516" s="81">
        <v>0</v>
      </c>
      <c r="AW516" s="81">
        <v>0</v>
      </c>
      <c r="AX516" s="81">
        <v>0</v>
      </c>
      <c r="AY516" s="81">
        <v>0</v>
      </c>
      <c r="AZ516" s="81">
        <v>0</v>
      </c>
      <c r="BA516" s="81">
        <v>0</v>
      </c>
      <c r="BB516" s="81">
        <v>0</v>
      </c>
      <c r="BC516" s="81">
        <v>0</v>
      </c>
      <c r="BD516" s="81">
        <v>0</v>
      </c>
      <c r="BE516" s="81">
        <v>0</v>
      </c>
      <c r="BF516" s="81">
        <v>0</v>
      </c>
      <c r="BG516" s="81">
        <v>0</v>
      </c>
      <c r="BH516" s="81">
        <v>0</v>
      </c>
      <c r="BI516" s="81">
        <v>0</v>
      </c>
      <c r="BJ516" s="81">
        <v>0</v>
      </c>
      <c r="BK516" s="81">
        <v>0</v>
      </c>
      <c r="BL516" s="81">
        <v>0</v>
      </c>
      <c r="BM516" s="81">
        <v>0</v>
      </c>
      <c r="BN516" s="81">
        <v>0</v>
      </c>
      <c r="BO516" s="81">
        <v>0</v>
      </c>
      <c r="BP516" s="81">
        <v>0</v>
      </c>
      <c r="BQ516" s="81">
        <v>0</v>
      </c>
      <c r="BR516" s="81">
        <v>0</v>
      </c>
      <c r="BS516" s="81">
        <v>0</v>
      </c>
      <c r="BT516" s="81">
        <v>0</v>
      </c>
      <c r="BU516" s="81">
        <v>0</v>
      </c>
      <c r="BV516" s="81">
        <v>0</v>
      </c>
      <c r="BW516" s="81">
        <v>0</v>
      </c>
      <c r="BX516" s="81">
        <v>0</v>
      </c>
      <c r="BY516" s="81">
        <v>0</v>
      </c>
      <c r="BZ516" s="81">
        <v>0</v>
      </c>
      <c r="CA516" s="81">
        <v>0</v>
      </c>
      <c r="CB516" s="81">
        <v>0</v>
      </c>
      <c r="CC516" s="81">
        <v>0</v>
      </c>
      <c r="CD516" s="81">
        <v>0</v>
      </c>
      <c r="CE516" s="81">
        <v>0</v>
      </c>
      <c r="CF516" s="81">
        <v>0</v>
      </c>
      <c r="CG516" s="81">
        <v>0</v>
      </c>
      <c r="CH516" s="81">
        <v>0</v>
      </c>
      <c r="CI516" s="81">
        <v>0</v>
      </c>
      <c r="CJ516" s="81">
        <v>1</v>
      </c>
      <c r="CK516" s="81">
        <v>0</v>
      </c>
      <c r="CL516" s="81">
        <v>0</v>
      </c>
      <c r="CM516" s="81">
        <v>0</v>
      </c>
      <c r="CN516" s="81">
        <v>0</v>
      </c>
      <c r="CO516" s="81">
        <v>0</v>
      </c>
      <c r="CP516" s="81">
        <v>0</v>
      </c>
      <c r="CQ516" s="81">
        <v>0</v>
      </c>
      <c r="CR516" s="81">
        <v>0</v>
      </c>
      <c r="CS516" s="81">
        <v>0</v>
      </c>
      <c r="CT516" s="81">
        <v>0</v>
      </c>
      <c r="CU516" s="81">
        <v>0</v>
      </c>
      <c r="CV516" s="81">
        <v>0</v>
      </c>
      <c r="CW516" s="81">
        <v>0</v>
      </c>
      <c r="CX516" s="81">
        <v>0</v>
      </c>
      <c r="CY516" s="81">
        <v>0</v>
      </c>
      <c r="CZ516" s="81">
        <v>0</v>
      </c>
      <c r="DA516" s="81">
        <v>0</v>
      </c>
      <c r="DB516" s="81">
        <v>0</v>
      </c>
      <c r="DC516" s="81">
        <v>0</v>
      </c>
      <c r="DD516" s="81">
        <v>0</v>
      </c>
      <c r="DE516" s="81">
        <v>0</v>
      </c>
      <c r="DF516" s="81">
        <v>0</v>
      </c>
      <c r="DG516" s="81">
        <v>0</v>
      </c>
      <c r="DH516" s="81">
        <v>0</v>
      </c>
      <c r="DI516" s="81">
        <v>0</v>
      </c>
      <c r="DJ516" s="81">
        <v>0</v>
      </c>
      <c r="DK516" s="81">
        <v>0</v>
      </c>
      <c r="DL516" s="81">
        <v>0</v>
      </c>
      <c r="DM516" s="81">
        <v>0</v>
      </c>
      <c r="DN516" s="81">
        <v>0</v>
      </c>
      <c r="DO516" s="81">
        <v>0</v>
      </c>
      <c r="DP516" s="81">
        <v>0</v>
      </c>
      <c r="DQ516" s="81">
        <v>0</v>
      </c>
      <c r="DR516" s="81">
        <v>0</v>
      </c>
      <c r="DS516" s="81">
        <v>0</v>
      </c>
      <c r="DT516" s="81">
        <v>0</v>
      </c>
      <c r="DU516" s="81">
        <v>0</v>
      </c>
      <c r="DV516" s="81">
        <v>0</v>
      </c>
      <c r="DW516" s="81">
        <v>0</v>
      </c>
    </row>
    <row r="517" spans="1:127" x14ac:dyDescent="0.25">
      <c r="A517" s="58" t="s">
        <v>1773</v>
      </c>
      <c r="B517" s="58" t="s">
        <v>1774</v>
      </c>
      <c r="C517" s="58" t="s">
        <v>1775</v>
      </c>
      <c r="D517" s="59">
        <v>112000</v>
      </c>
      <c r="E517" s="59" t="str">
        <f>VLOOKUP(C517,Data_PulledFromUniProt!$B$2:$E$782,4,FALSE)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517" s="58">
        <v>8.86</v>
      </c>
      <c r="G517" s="81">
        <v>0</v>
      </c>
      <c r="H517" s="81">
        <v>0</v>
      </c>
      <c r="I517" s="81">
        <v>0</v>
      </c>
      <c r="J517" s="81">
        <v>0</v>
      </c>
      <c r="K517" s="81">
        <v>0</v>
      </c>
      <c r="L517" s="81">
        <v>0</v>
      </c>
      <c r="M517" s="81">
        <v>0</v>
      </c>
      <c r="N517" s="81">
        <v>0</v>
      </c>
      <c r="O517" s="81">
        <v>0</v>
      </c>
      <c r="P517" s="81">
        <v>0</v>
      </c>
      <c r="Q517" s="81">
        <v>0</v>
      </c>
      <c r="R517" s="81">
        <v>0</v>
      </c>
      <c r="S517" s="81">
        <v>0</v>
      </c>
      <c r="T517" s="81">
        <v>0</v>
      </c>
      <c r="U517" s="81">
        <v>0</v>
      </c>
      <c r="V517" s="81">
        <v>0</v>
      </c>
      <c r="W517" s="81">
        <v>0</v>
      </c>
      <c r="X517" s="81">
        <v>0</v>
      </c>
      <c r="Y517" s="81">
        <v>0</v>
      </c>
      <c r="Z517" s="81">
        <v>0</v>
      </c>
      <c r="AA517" s="81">
        <v>0</v>
      </c>
      <c r="AB517" s="81">
        <v>0</v>
      </c>
      <c r="AC517" s="81">
        <v>0</v>
      </c>
      <c r="AD517" s="81">
        <v>0</v>
      </c>
      <c r="AE517" s="81">
        <v>0</v>
      </c>
      <c r="AF517" s="81">
        <v>0</v>
      </c>
      <c r="AG517" s="81">
        <v>0</v>
      </c>
      <c r="AH517" s="81">
        <v>0</v>
      </c>
      <c r="AI517" s="81">
        <v>0</v>
      </c>
      <c r="AJ517" s="81">
        <v>0</v>
      </c>
      <c r="AK517" s="81">
        <v>0</v>
      </c>
      <c r="AL517" s="81">
        <v>0</v>
      </c>
      <c r="AM517" s="81">
        <v>0</v>
      </c>
      <c r="AN517" s="81">
        <v>0</v>
      </c>
      <c r="AO517" s="81">
        <v>0</v>
      </c>
      <c r="AP517" s="81">
        <v>0</v>
      </c>
      <c r="AQ517" s="81">
        <v>0</v>
      </c>
      <c r="AR517" s="81">
        <v>0</v>
      </c>
      <c r="AS517" s="81">
        <v>0</v>
      </c>
      <c r="AT517" s="81">
        <v>0</v>
      </c>
      <c r="AU517" s="81">
        <v>0</v>
      </c>
      <c r="AV517" s="81">
        <v>0</v>
      </c>
      <c r="AW517" s="81">
        <v>0</v>
      </c>
      <c r="AX517" s="81">
        <v>0</v>
      </c>
      <c r="AY517" s="81">
        <v>0</v>
      </c>
      <c r="AZ517" s="81">
        <v>0</v>
      </c>
      <c r="BA517" s="81">
        <v>0</v>
      </c>
      <c r="BB517" s="81">
        <v>0</v>
      </c>
      <c r="BC517" s="81">
        <v>0</v>
      </c>
      <c r="BD517" s="81">
        <v>0</v>
      </c>
      <c r="BE517" s="81">
        <v>0</v>
      </c>
      <c r="BF517" s="81">
        <v>0</v>
      </c>
      <c r="BG517" s="81">
        <v>0</v>
      </c>
      <c r="BH517" s="81">
        <v>0</v>
      </c>
      <c r="BI517" s="81">
        <v>0</v>
      </c>
      <c r="BJ517" s="81">
        <v>0</v>
      </c>
      <c r="BK517" s="81">
        <v>0</v>
      </c>
      <c r="BL517" s="81">
        <v>0</v>
      </c>
      <c r="BM517" s="81">
        <v>0</v>
      </c>
      <c r="BN517" s="81">
        <v>0</v>
      </c>
      <c r="BO517" s="81">
        <v>0</v>
      </c>
      <c r="BP517" s="81">
        <v>0</v>
      </c>
      <c r="BQ517" s="81">
        <v>0</v>
      </c>
      <c r="BR517" s="81">
        <v>0</v>
      </c>
      <c r="BS517" s="81">
        <v>0</v>
      </c>
      <c r="BT517" s="81">
        <v>0</v>
      </c>
      <c r="BU517" s="81">
        <v>0</v>
      </c>
      <c r="BV517" s="81">
        <v>0</v>
      </c>
      <c r="BW517" s="81">
        <v>0</v>
      </c>
      <c r="BX517" s="81">
        <v>0</v>
      </c>
      <c r="BY517" s="81">
        <v>0</v>
      </c>
      <c r="BZ517" s="81">
        <v>0</v>
      </c>
      <c r="CA517" s="81">
        <v>0</v>
      </c>
      <c r="CB517" s="81">
        <v>0</v>
      </c>
      <c r="CC517" s="81">
        <v>0</v>
      </c>
      <c r="CD517" s="81">
        <v>0</v>
      </c>
      <c r="CE517" s="81">
        <v>0</v>
      </c>
      <c r="CF517" s="81">
        <v>0</v>
      </c>
      <c r="CG517" s="81">
        <v>0</v>
      </c>
      <c r="CH517" s="81">
        <v>0</v>
      </c>
      <c r="CI517" s="81">
        <v>0</v>
      </c>
      <c r="CJ517" s="81">
        <v>1</v>
      </c>
      <c r="CK517" s="81">
        <v>0</v>
      </c>
      <c r="CL517" s="81">
        <v>0</v>
      </c>
      <c r="CM517" s="81">
        <v>0</v>
      </c>
      <c r="CN517" s="81">
        <v>0</v>
      </c>
      <c r="CO517" s="81">
        <v>0</v>
      </c>
      <c r="CP517" s="81">
        <v>0</v>
      </c>
      <c r="CQ517" s="81">
        <v>0</v>
      </c>
      <c r="CR517" s="81">
        <v>0</v>
      </c>
      <c r="CS517" s="81">
        <v>0</v>
      </c>
      <c r="CT517" s="81">
        <v>0</v>
      </c>
      <c r="CU517" s="81">
        <v>0</v>
      </c>
      <c r="CV517" s="81">
        <v>0</v>
      </c>
      <c r="CW517" s="81">
        <v>0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0</v>
      </c>
      <c r="DF517" s="81">
        <v>0</v>
      </c>
      <c r="DG517" s="81">
        <v>0</v>
      </c>
      <c r="DH517" s="81">
        <v>0</v>
      </c>
      <c r="DI517" s="81">
        <v>0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0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0</v>
      </c>
      <c r="DW517" s="81">
        <v>0</v>
      </c>
    </row>
    <row r="518" spans="1:127" x14ac:dyDescent="0.25">
      <c r="A518" s="58" t="s">
        <v>1776</v>
      </c>
      <c r="B518" s="58" t="s">
        <v>1777</v>
      </c>
      <c r="C518" s="58" t="s">
        <v>1778</v>
      </c>
      <c r="D518" s="58">
        <v>118321</v>
      </c>
      <c r="E518" s="59" t="str">
        <f>VLOOKUP(C518,Data_PulledFromUniProt!$B$2:$E$782,4,FALSE)</f>
        <v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v>
      </c>
      <c r="F518" s="58">
        <v>5.82</v>
      </c>
      <c r="G518" s="81">
        <v>0</v>
      </c>
      <c r="H518" s="81">
        <v>0</v>
      </c>
      <c r="I518" s="81">
        <v>0</v>
      </c>
      <c r="J518" s="81">
        <v>0</v>
      </c>
      <c r="K518" s="81">
        <v>0</v>
      </c>
      <c r="L518" s="81">
        <v>0</v>
      </c>
      <c r="M518" s="81">
        <v>0</v>
      </c>
      <c r="N518" s="81">
        <v>0</v>
      </c>
      <c r="O518" s="81">
        <v>0</v>
      </c>
      <c r="P518" s="81">
        <v>0</v>
      </c>
      <c r="Q518" s="81">
        <v>0</v>
      </c>
      <c r="R518" s="81">
        <v>0</v>
      </c>
      <c r="S518" s="81">
        <v>0</v>
      </c>
      <c r="T518" s="81">
        <v>0</v>
      </c>
      <c r="U518" s="81">
        <v>0</v>
      </c>
      <c r="V518" s="81">
        <v>0</v>
      </c>
      <c r="W518" s="81">
        <v>0</v>
      </c>
      <c r="X518" s="81">
        <v>0</v>
      </c>
      <c r="Y518" s="81">
        <v>0</v>
      </c>
      <c r="Z518" s="81">
        <v>0</v>
      </c>
      <c r="AA518" s="81">
        <v>0</v>
      </c>
      <c r="AB518" s="81">
        <v>0</v>
      </c>
      <c r="AC518" s="81">
        <v>0</v>
      </c>
      <c r="AD518" s="81">
        <v>0</v>
      </c>
      <c r="AE518" s="81">
        <v>0</v>
      </c>
      <c r="AF518" s="81">
        <v>0</v>
      </c>
      <c r="AG518" s="81">
        <v>0</v>
      </c>
      <c r="AH518" s="81">
        <v>0</v>
      </c>
      <c r="AI518" s="81">
        <v>0</v>
      </c>
      <c r="AJ518" s="81">
        <v>0</v>
      </c>
      <c r="AK518" s="81">
        <v>0</v>
      </c>
      <c r="AL518" s="81">
        <v>0</v>
      </c>
      <c r="AM518" s="81">
        <v>0</v>
      </c>
      <c r="AN518" s="81">
        <v>0</v>
      </c>
      <c r="AO518" s="81">
        <v>0</v>
      </c>
      <c r="AP518" s="81">
        <v>0</v>
      </c>
      <c r="AQ518" s="81">
        <v>0</v>
      </c>
      <c r="AR518" s="81">
        <v>0</v>
      </c>
      <c r="AS518" s="81">
        <v>0</v>
      </c>
      <c r="AT518" s="81">
        <v>0</v>
      </c>
      <c r="AU518" s="81">
        <v>0</v>
      </c>
      <c r="AV518" s="81">
        <v>0</v>
      </c>
      <c r="AW518" s="81">
        <v>0</v>
      </c>
      <c r="AX518" s="81">
        <v>0</v>
      </c>
      <c r="AY518" s="81">
        <v>0</v>
      </c>
      <c r="AZ518" s="81">
        <v>0</v>
      </c>
      <c r="BA518" s="81">
        <v>0</v>
      </c>
      <c r="BB518" s="81">
        <v>0</v>
      </c>
      <c r="BC518" s="81">
        <v>0</v>
      </c>
      <c r="BD518" s="81">
        <v>0</v>
      </c>
      <c r="BE518" s="81">
        <v>0</v>
      </c>
      <c r="BF518" s="81">
        <v>0</v>
      </c>
      <c r="BG518" s="81">
        <v>0</v>
      </c>
      <c r="BH518" s="81">
        <v>0</v>
      </c>
      <c r="BI518" s="81">
        <v>0</v>
      </c>
      <c r="BJ518" s="81">
        <v>0</v>
      </c>
      <c r="BK518" s="81">
        <v>0</v>
      </c>
      <c r="BL518" s="81">
        <v>0</v>
      </c>
      <c r="BM518" s="81">
        <v>0</v>
      </c>
      <c r="BN518" s="81">
        <v>0</v>
      </c>
      <c r="BO518" s="81">
        <v>0</v>
      </c>
      <c r="BP518" s="81">
        <v>0</v>
      </c>
      <c r="BQ518" s="81">
        <v>0</v>
      </c>
      <c r="BR518" s="81">
        <v>0</v>
      </c>
      <c r="BS518" s="81">
        <v>0</v>
      </c>
      <c r="BT518" s="81">
        <v>0</v>
      </c>
      <c r="BU518" s="81">
        <v>0</v>
      </c>
      <c r="BV518" s="81">
        <v>0</v>
      </c>
      <c r="BW518" s="81">
        <v>0</v>
      </c>
      <c r="BX518" s="81">
        <v>0</v>
      </c>
      <c r="BY518" s="81">
        <v>0</v>
      </c>
      <c r="BZ518" s="81">
        <v>0</v>
      </c>
      <c r="CA518" s="81">
        <v>0</v>
      </c>
      <c r="CB518" s="81">
        <v>0</v>
      </c>
      <c r="CC518" s="81">
        <v>0</v>
      </c>
      <c r="CD518" s="81">
        <v>0</v>
      </c>
      <c r="CE518" s="81">
        <v>0</v>
      </c>
      <c r="CF518" s="81">
        <v>0</v>
      </c>
      <c r="CG518" s="81">
        <v>0</v>
      </c>
      <c r="CH518" s="81">
        <v>0</v>
      </c>
      <c r="CI518" s="81">
        <v>0</v>
      </c>
      <c r="CJ518" s="81">
        <v>1</v>
      </c>
      <c r="CK518" s="81">
        <v>0</v>
      </c>
      <c r="CL518" s="81">
        <v>0</v>
      </c>
      <c r="CM518" s="81">
        <v>0</v>
      </c>
      <c r="CN518" s="81">
        <v>0</v>
      </c>
      <c r="CO518" s="81">
        <v>0</v>
      </c>
      <c r="CP518" s="81">
        <v>0</v>
      </c>
      <c r="CQ518" s="81">
        <v>0</v>
      </c>
      <c r="CR518" s="81">
        <v>0</v>
      </c>
      <c r="CS518" s="81">
        <v>0</v>
      </c>
      <c r="CT518" s="81">
        <v>0</v>
      </c>
      <c r="CU518" s="81">
        <v>0</v>
      </c>
      <c r="CV518" s="81">
        <v>0</v>
      </c>
      <c r="CW518" s="81">
        <v>0</v>
      </c>
      <c r="CX518" s="81">
        <v>0</v>
      </c>
      <c r="CY518" s="81">
        <v>0</v>
      </c>
      <c r="CZ518" s="81">
        <v>0</v>
      </c>
      <c r="DA518" s="81">
        <v>0</v>
      </c>
      <c r="DB518" s="81">
        <v>0</v>
      </c>
      <c r="DC518" s="81">
        <v>0</v>
      </c>
      <c r="DD518" s="81">
        <v>0</v>
      </c>
      <c r="DE518" s="81">
        <v>0</v>
      </c>
      <c r="DF518" s="81">
        <v>0</v>
      </c>
      <c r="DG518" s="81">
        <v>0</v>
      </c>
      <c r="DH518" s="81">
        <v>0</v>
      </c>
      <c r="DI518" s="81">
        <v>0</v>
      </c>
      <c r="DJ518" s="81">
        <v>0</v>
      </c>
      <c r="DK518" s="81">
        <v>0</v>
      </c>
      <c r="DL518" s="81">
        <v>0</v>
      </c>
      <c r="DM518" s="81">
        <v>0</v>
      </c>
      <c r="DN518" s="81">
        <v>0</v>
      </c>
      <c r="DO518" s="81">
        <v>0</v>
      </c>
      <c r="DP518" s="81">
        <v>0</v>
      </c>
      <c r="DQ518" s="81">
        <v>0</v>
      </c>
      <c r="DR518" s="81">
        <v>0</v>
      </c>
      <c r="DS518" s="81">
        <v>0</v>
      </c>
      <c r="DT518" s="81">
        <v>0</v>
      </c>
      <c r="DU518" s="81">
        <v>0</v>
      </c>
      <c r="DV518" s="81">
        <v>0</v>
      </c>
      <c r="DW518" s="81">
        <v>0</v>
      </c>
    </row>
    <row r="519" spans="1:127" x14ac:dyDescent="0.25">
      <c r="A519" s="58" t="s">
        <v>1779</v>
      </c>
      <c r="B519" s="58" t="s">
        <v>1780</v>
      </c>
      <c r="C519" s="58" t="s">
        <v>1781</v>
      </c>
      <c r="D519" s="59">
        <v>143000</v>
      </c>
      <c r="E519" s="59" t="str">
        <f>VLOOKUP(C519,Data_PulledFromUniProt!$B$2:$E$782,4,FALSE)</f>
        <v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v>
      </c>
      <c r="F519" s="58">
        <v>6.37</v>
      </c>
      <c r="G519" s="81">
        <v>0</v>
      </c>
      <c r="H519" s="81">
        <v>0</v>
      </c>
      <c r="I519" s="81">
        <v>0</v>
      </c>
      <c r="J519" s="81">
        <v>0</v>
      </c>
      <c r="K519" s="81">
        <v>0</v>
      </c>
      <c r="L519" s="81">
        <v>0</v>
      </c>
      <c r="M519" s="81">
        <v>0</v>
      </c>
      <c r="N519" s="81">
        <v>0</v>
      </c>
      <c r="O519" s="81">
        <v>0</v>
      </c>
      <c r="P519" s="81">
        <v>0</v>
      </c>
      <c r="Q519" s="81">
        <v>0</v>
      </c>
      <c r="R519" s="81">
        <v>0</v>
      </c>
      <c r="S519" s="81">
        <v>0</v>
      </c>
      <c r="T519" s="81">
        <v>0</v>
      </c>
      <c r="U519" s="81">
        <v>0</v>
      </c>
      <c r="V519" s="81">
        <v>0</v>
      </c>
      <c r="W519" s="81">
        <v>0</v>
      </c>
      <c r="X519" s="81">
        <v>0</v>
      </c>
      <c r="Y519" s="81">
        <v>0</v>
      </c>
      <c r="Z519" s="81">
        <v>0</v>
      </c>
      <c r="AA519" s="81">
        <v>0</v>
      </c>
      <c r="AB519" s="81">
        <v>0</v>
      </c>
      <c r="AC519" s="81">
        <v>0</v>
      </c>
      <c r="AD519" s="81">
        <v>0</v>
      </c>
      <c r="AE519" s="81">
        <v>0</v>
      </c>
      <c r="AF519" s="81">
        <v>0</v>
      </c>
      <c r="AG519" s="81">
        <v>0</v>
      </c>
      <c r="AH519" s="81">
        <v>0</v>
      </c>
      <c r="AI519" s="81">
        <v>0</v>
      </c>
      <c r="AJ519" s="81">
        <v>0</v>
      </c>
      <c r="AK519" s="81">
        <v>0</v>
      </c>
      <c r="AL519" s="81">
        <v>0</v>
      </c>
      <c r="AM519" s="81">
        <v>0</v>
      </c>
      <c r="AN519" s="81">
        <v>0</v>
      </c>
      <c r="AO519" s="81">
        <v>0</v>
      </c>
      <c r="AP519" s="81">
        <v>0</v>
      </c>
      <c r="AQ519" s="81">
        <v>0</v>
      </c>
      <c r="AR519" s="81">
        <v>0</v>
      </c>
      <c r="AS519" s="81">
        <v>0</v>
      </c>
      <c r="AT519" s="81">
        <v>0</v>
      </c>
      <c r="AU519" s="81">
        <v>0</v>
      </c>
      <c r="AV519" s="81">
        <v>0</v>
      </c>
      <c r="AW519" s="81">
        <v>0</v>
      </c>
      <c r="AX519" s="81">
        <v>0</v>
      </c>
      <c r="AY519" s="81">
        <v>0</v>
      </c>
      <c r="AZ519" s="81">
        <v>0</v>
      </c>
      <c r="BA519" s="81">
        <v>0</v>
      </c>
      <c r="BB519" s="81">
        <v>0</v>
      </c>
      <c r="BC519" s="81">
        <v>0</v>
      </c>
      <c r="BD519" s="81">
        <v>0</v>
      </c>
      <c r="BE519" s="81">
        <v>0</v>
      </c>
      <c r="BF519" s="81">
        <v>0</v>
      </c>
      <c r="BG519" s="81">
        <v>0</v>
      </c>
      <c r="BH519" s="81">
        <v>0</v>
      </c>
      <c r="BI519" s="81">
        <v>0</v>
      </c>
      <c r="BJ519" s="81">
        <v>0</v>
      </c>
      <c r="BK519" s="81">
        <v>0</v>
      </c>
      <c r="BL519" s="81">
        <v>0</v>
      </c>
      <c r="BM519" s="81">
        <v>0</v>
      </c>
      <c r="BN519" s="81">
        <v>0</v>
      </c>
      <c r="BO519" s="81">
        <v>0</v>
      </c>
      <c r="BP519" s="81">
        <v>0</v>
      </c>
      <c r="BQ519" s="81">
        <v>0</v>
      </c>
      <c r="BR519" s="81">
        <v>0</v>
      </c>
      <c r="BS519" s="81">
        <v>0</v>
      </c>
      <c r="BT519" s="81">
        <v>0</v>
      </c>
      <c r="BU519" s="81">
        <v>0</v>
      </c>
      <c r="BV519" s="81">
        <v>0</v>
      </c>
      <c r="BW519" s="81">
        <v>0</v>
      </c>
      <c r="BX519" s="81">
        <v>0</v>
      </c>
      <c r="BY519" s="81">
        <v>0</v>
      </c>
      <c r="BZ519" s="81">
        <v>0</v>
      </c>
      <c r="CA519" s="81">
        <v>0</v>
      </c>
      <c r="CB519" s="81">
        <v>0</v>
      </c>
      <c r="CC519" s="81">
        <v>0</v>
      </c>
      <c r="CD519" s="81">
        <v>0</v>
      </c>
      <c r="CE519" s="81">
        <v>0</v>
      </c>
      <c r="CF519" s="81">
        <v>0</v>
      </c>
      <c r="CG519" s="81">
        <v>0</v>
      </c>
      <c r="CH519" s="81">
        <v>0</v>
      </c>
      <c r="CI519" s="81">
        <v>0</v>
      </c>
      <c r="CJ519" s="81">
        <v>1</v>
      </c>
      <c r="CK519" s="81">
        <v>0</v>
      </c>
      <c r="CL519" s="81">
        <v>0</v>
      </c>
      <c r="CM519" s="81">
        <v>0</v>
      </c>
      <c r="CN519" s="81">
        <v>0</v>
      </c>
      <c r="CO519" s="81">
        <v>0</v>
      </c>
      <c r="CP519" s="81">
        <v>0</v>
      </c>
      <c r="CQ519" s="81">
        <v>0</v>
      </c>
      <c r="CR519" s="81">
        <v>0</v>
      </c>
      <c r="CS519" s="81">
        <v>0</v>
      </c>
      <c r="CT519" s="81">
        <v>0</v>
      </c>
      <c r="CU519" s="81">
        <v>0</v>
      </c>
      <c r="CV519" s="81">
        <v>0</v>
      </c>
      <c r="CW519" s="81">
        <v>0</v>
      </c>
      <c r="CX519" s="81">
        <v>0</v>
      </c>
      <c r="CY519" s="81">
        <v>0</v>
      </c>
      <c r="CZ519" s="81">
        <v>0</v>
      </c>
      <c r="DA519" s="81">
        <v>0</v>
      </c>
      <c r="DB519" s="81">
        <v>0</v>
      </c>
      <c r="DC519" s="81">
        <v>0</v>
      </c>
      <c r="DD519" s="81">
        <v>0</v>
      </c>
      <c r="DE519" s="81">
        <v>0</v>
      </c>
      <c r="DF519" s="81">
        <v>0</v>
      </c>
      <c r="DG519" s="81">
        <v>0</v>
      </c>
      <c r="DH519" s="81">
        <v>0</v>
      </c>
      <c r="DI519" s="81">
        <v>0</v>
      </c>
      <c r="DJ519" s="81">
        <v>0</v>
      </c>
      <c r="DK519" s="81">
        <v>0</v>
      </c>
      <c r="DL519" s="81">
        <v>0</v>
      </c>
      <c r="DM519" s="81">
        <v>0</v>
      </c>
      <c r="DN519" s="81">
        <v>0</v>
      </c>
      <c r="DO519" s="81">
        <v>0</v>
      </c>
      <c r="DP519" s="81">
        <v>0</v>
      </c>
      <c r="DQ519" s="81">
        <v>0</v>
      </c>
      <c r="DR519" s="81">
        <v>0</v>
      </c>
      <c r="DS519" s="81">
        <v>0</v>
      </c>
      <c r="DT519" s="81">
        <v>0</v>
      </c>
      <c r="DU519" s="81">
        <v>0</v>
      </c>
      <c r="DV519" s="81">
        <v>0</v>
      </c>
      <c r="DW519" s="81">
        <v>0</v>
      </c>
    </row>
    <row r="520" spans="1:127" x14ac:dyDescent="0.25">
      <c r="A520" s="58" t="s">
        <v>1782</v>
      </c>
      <c r="B520" s="58" t="s">
        <v>1783</v>
      </c>
      <c r="C520" s="58" t="s">
        <v>1784</v>
      </c>
      <c r="D520" s="59">
        <v>107000</v>
      </c>
      <c r="E520" s="59" t="str">
        <f>VLOOKUP(C520,Data_PulledFromUniProt!$B$2:$E$782,4,FALSE)</f>
        <v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v>
      </c>
      <c r="F520" s="58">
        <v>6.1</v>
      </c>
      <c r="G520" s="81">
        <v>0</v>
      </c>
      <c r="H520" s="81">
        <v>0</v>
      </c>
      <c r="I520" s="81">
        <v>0</v>
      </c>
      <c r="J520" s="81">
        <v>0</v>
      </c>
      <c r="K520" s="81">
        <v>0</v>
      </c>
      <c r="L520" s="81">
        <v>0</v>
      </c>
      <c r="M520" s="81">
        <v>0</v>
      </c>
      <c r="N520" s="81">
        <v>0</v>
      </c>
      <c r="O520" s="81">
        <v>0</v>
      </c>
      <c r="P520" s="81">
        <v>0</v>
      </c>
      <c r="Q520" s="81">
        <v>0</v>
      </c>
      <c r="R520" s="81">
        <v>0</v>
      </c>
      <c r="S520" s="81">
        <v>0</v>
      </c>
      <c r="T520" s="81">
        <v>0</v>
      </c>
      <c r="U520" s="81">
        <v>0</v>
      </c>
      <c r="V520" s="81">
        <v>0</v>
      </c>
      <c r="W520" s="81">
        <v>0</v>
      </c>
      <c r="X520" s="81">
        <v>0</v>
      </c>
      <c r="Y520" s="81">
        <v>0</v>
      </c>
      <c r="Z520" s="81">
        <v>0</v>
      </c>
      <c r="AA520" s="81">
        <v>0</v>
      </c>
      <c r="AB520" s="81">
        <v>0</v>
      </c>
      <c r="AC520" s="81">
        <v>0</v>
      </c>
      <c r="AD520" s="81">
        <v>0</v>
      </c>
      <c r="AE520" s="81">
        <v>0</v>
      </c>
      <c r="AF520" s="81">
        <v>0</v>
      </c>
      <c r="AG520" s="81">
        <v>0</v>
      </c>
      <c r="AH520" s="81">
        <v>0</v>
      </c>
      <c r="AI520" s="81">
        <v>0</v>
      </c>
      <c r="AJ520" s="81">
        <v>0</v>
      </c>
      <c r="AK520" s="81">
        <v>0</v>
      </c>
      <c r="AL520" s="81">
        <v>0</v>
      </c>
      <c r="AM520" s="81">
        <v>0</v>
      </c>
      <c r="AN520" s="81">
        <v>0</v>
      </c>
      <c r="AO520" s="81">
        <v>0</v>
      </c>
      <c r="AP520" s="81">
        <v>0</v>
      </c>
      <c r="AQ520" s="81">
        <v>0</v>
      </c>
      <c r="AR520" s="81">
        <v>0</v>
      </c>
      <c r="AS520" s="81">
        <v>0</v>
      </c>
      <c r="AT520" s="81">
        <v>0</v>
      </c>
      <c r="AU520" s="81">
        <v>0</v>
      </c>
      <c r="AV520" s="81">
        <v>0</v>
      </c>
      <c r="AW520" s="81">
        <v>0</v>
      </c>
      <c r="AX520" s="81">
        <v>0</v>
      </c>
      <c r="AY520" s="81">
        <v>0</v>
      </c>
      <c r="AZ520" s="81">
        <v>0</v>
      </c>
      <c r="BA520" s="81">
        <v>0</v>
      </c>
      <c r="BB520" s="81">
        <v>0</v>
      </c>
      <c r="BC520" s="81">
        <v>0</v>
      </c>
      <c r="BD520" s="81">
        <v>0</v>
      </c>
      <c r="BE520" s="81">
        <v>0</v>
      </c>
      <c r="BF520" s="81">
        <v>0</v>
      </c>
      <c r="BG520" s="81">
        <v>0</v>
      </c>
      <c r="BH520" s="81">
        <v>0</v>
      </c>
      <c r="BI520" s="81">
        <v>0</v>
      </c>
      <c r="BJ520" s="81">
        <v>0</v>
      </c>
      <c r="BK520" s="81">
        <v>0</v>
      </c>
      <c r="BL520" s="81">
        <v>0</v>
      </c>
      <c r="BM520" s="81">
        <v>0</v>
      </c>
      <c r="BN520" s="81">
        <v>0</v>
      </c>
      <c r="BO520" s="81">
        <v>0</v>
      </c>
      <c r="BP520" s="81">
        <v>0</v>
      </c>
      <c r="BQ520" s="81">
        <v>0</v>
      </c>
      <c r="BR520" s="81">
        <v>0</v>
      </c>
      <c r="BS520" s="81">
        <v>0</v>
      </c>
      <c r="BT520" s="81">
        <v>0</v>
      </c>
      <c r="BU520" s="81">
        <v>0</v>
      </c>
      <c r="BV520" s="81">
        <v>0</v>
      </c>
      <c r="BW520" s="81">
        <v>0</v>
      </c>
      <c r="BX520" s="81">
        <v>0</v>
      </c>
      <c r="BY520" s="81">
        <v>0</v>
      </c>
      <c r="BZ520" s="81">
        <v>0</v>
      </c>
      <c r="CA520" s="81">
        <v>0</v>
      </c>
      <c r="CB520" s="81">
        <v>0</v>
      </c>
      <c r="CC520" s="81">
        <v>0</v>
      </c>
      <c r="CD520" s="81">
        <v>0</v>
      </c>
      <c r="CE520" s="81">
        <v>0</v>
      </c>
      <c r="CF520" s="81">
        <v>0</v>
      </c>
      <c r="CG520" s="81">
        <v>0</v>
      </c>
      <c r="CH520" s="81">
        <v>0</v>
      </c>
      <c r="CI520" s="81">
        <v>0</v>
      </c>
      <c r="CJ520" s="81">
        <v>1</v>
      </c>
      <c r="CK520" s="81">
        <v>0</v>
      </c>
      <c r="CL520" s="81">
        <v>0</v>
      </c>
      <c r="CM520" s="81">
        <v>0</v>
      </c>
      <c r="CN520" s="81">
        <v>0</v>
      </c>
      <c r="CO520" s="81">
        <v>0</v>
      </c>
      <c r="CP520" s="81">
        <v>0</v>
      </c>
      <c r="CQ520" s="81">
        <v>0</v>
      </c>
      <c r="CR520" s="81">
        <v>0</v>
      </c>
      <c r="CS520" s="81">
        <v>0</v>
      </c>
      <c r="CT520" s="81">
        <v>0</v>
      </c>
      <c r="CU520" s="81">
        <v>0</v>
      </c>
      <c r="CV520" s="81">
        <v>0</v>
      </c>
      <c r="CW520" s="81">
        <v>0</v>
      </c>
      <c r="CX520" s="81">
        <v>0</v>
      </c>
      <c r="CY520" s="81">
        <v>0</v>
      </c>
      <c r="CZ520" s="81">
        <v>0</v>
      </c>
      <c r="DA520" s="81">
        <v>0</v>
      </c>
      <c r="DB520" s="81">
        <v>0</v>
      </c>
      <c r="DC520" s="81">
        <v>0</v>
      </c>
      <c r="DD520" s="81">
        <v>0</v>
      </c>
      <c r="DE520" s="81">
        <v>0</v>
      </c>
      <c r="DF520" s="81">
        <v>0</v>
      </c>
      <c r="DG520" s="81">
        <v>0</v>
      </c>
      <c r="DH520" s="81">
        <v>0</v>
      </c>
      <c r="DI520" s="81">
        <v>0</v>
      </c>
      <c r="DJ520" s="81">
        <v>0</v>
      </c>
      <c r="DK520" s="81">
        <v>0</v>
      </c>
      <c r="DL520" s="81">
        <v>0</v>
      </c>
      <c r="DM520" s="81">
        <v>0</v>
      </c>
      <c r="DN520" s="81">
        <v>0</v>
      </c>
      <c r="DO520" s="81">
        <v>0</v>
      </c>
      <c r="DP520" s="81">
        <v>0</v>
      </c>
      <c r="DQ520" s="81">
        <v>0</v>
      </c>
      <c r="DR520" s="81">
        <v>0</v>
      </c>
      <c r="DS520" s="81">
        <v>0</v>
      </c>
      <c r="DT520" s="81">
        <v>0</v>
      </c>
      <c r="DU520" s="81">
        <v>0</v>
      </c>
      <c r="DV520" s="81">
        <v>0</v>
      </c>
      <c r="DW520" s="81">
        <v>0</v>
      </c>
    </row>
    <row r="521" spans="1:127" x14ac:dyDescent="0.25">
      <c r="A521" s="58" t="s">
        <v>1785</v>
      </c>
      <c r="B521" s="58" t="s">
        <v>1786</v>
      </c>
      <c r="C521" s="58" t="s">
        <v>1787</v>
      </c>
      <c r="D521" s="59">
        <v>480000</v>
      </c>
      <c r="E521" s="59" t="str">
        <f>VLOOKUP(C521,Data_PulledFromUniProt!$B$2:$E$782,4,FALSE)</f>
        <v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v>
      </c>
      <c r="F521" s="58">
        <v>6.39</v>
      </c>
      <c r="G521" s="81">
        <v>0</v>
      </c>
      <c r="H521" s="81">
        <v>0</v>
      </c>
      <c r="I521" s="81">
        <v>0</v>
      </c>
      <c r="J521" s="81">
        <v>0</v>
      </c>
      <c r="K521" s="81">
        <v>0</v>
      </c>
      <c r="L521" s="81">
        <v>0</v>
      </c>
      <c r="M521" s="81">
        <v>0</v>
      </c>
      <c r="N521" s="81">
        <v>0</v>
      </c>
      <c r="O521" s="81">
        <v>0</v>
      </c>
      <c r="P521" s="81">
        <v>0</v>
      </c>
      <c r="Q521" s="81">
        <v>0</v>
      </c>
      <c r="R521" s="81">
        <v>0</v>
      </c>
      <c r="S521" s="81">
        <v>0</v>
      </c>
      <c r="T521" s="81">
        <v>0</v>
      </c>
      <c r="U521" s="81">
        <v>0</v>
      </c>
      <c r="V521" s="81">
        <v>0</v>
      </c>
      <c r="W521" s="81">
        <v>0</v>
      </c>
      <c r="X521" s="81">
        <v>0</v>
      </c>
      <c r="Y521" s="81">
        <v>0</v>
      </c>
      <c r="Z521" s="81">
        <v>0</v>
      </c>
      <c r="AA521" s="81">
        <v>0</v>
      </c>
      <c r="AB521" s="81">
        <v>0</v>
      </c>
      <c r="AC521" s="81">
        <v>0</v>
      </c>
      <c r="AD521" s="81">
        <v>0</v>
      </c>
      <c r="AE521" s="81">
        <v>0</v>
      </c>
      <c r="AF521" s="81">
        <v>0</v>
      </c>
      <c r="AG521" s="81">
        <v>0</v>
      </c>
      <c r="AH521" s="81">
        <v>0</v>
      </c>
      <c r="AI521" s="81">
        <v>0</v>
      </c>
      <c r="AJ521" s="81">
        <v>0</v>
      </c>
      <c r="AK521" s="81">
        <v>0</v>
      </c>
      <c r="AL521" s="81">
        <v>0</v>
      </c>
      <c r="AM521" s="81">
        <v>0</v>
      </c>
      <c r="AN521" s="81">
        <v>0</v>
      </c>
      <c r="AO521" s="81">
        <v>0</v>
      </c>
      <c r="AP521" s="81">
        <v>0</v>
      </c>
      <c r="AQ521" s="81">
        <v>0</v>
      </c>
      <c r="AR521" s="81">
        <v>0</v>
      </c>
      <c r="AS521" s="81">
        <v>0</v>
      </c>
      <c r="AT521" s="81">
        <v>0</v>
      </c>
      <c r="AU521" s="81">
        <v>0</v>
      </c>
      <c r="AV521" s="81">
        <v>0</v>
      </c>
      <c r="AW521" s="81">
        <v>0</v>
      </c>
      <c r="AX521" s="81">
        <v>0</v>
      </c>
      <c r="AY521" s="81">
        <v>0</v>
      </c>
      <c r="AZ521" s="81">
        <v>0</v>
      </c>
      <c r="BA521" s="81">
        <v>0</v>
      </c>
      <c r="BB521" s="81">
        <v>0</v>
      </c>
      <c r="BC521" s="81">
        <v>0</v>
      </c>
      <c r="BD521" s="81">
        <v>0</v>
      </c>
      <c r="BE521" s="81">
        <v>0</v>
      </c>
      <c r="BF521" s="81">
        <v>0</v>
      </c>
      <c r="BG521" s="81">
        <v>0</v>
      </c>
      <c r="BH521" s="81">
        <v>0</v>
      </c>
      <c r="BI521" s="81">
        <v>0</v>
      </c>
      <c r="BJ521" s="81">
        <v>0</v>
      </c>
      <c r="BK521" s="81">
        <v>0</v>
      </c>
      <c r="BL521" s="81">
        <v>0</v>
      </c>
      <c r="BM521" s="81">
        <v>0</v>
      </c>
      <c r="BN521" s="81">
        <v>0</v>
      </c>
      <c r="BO521" s="81">
        <v>0</v>
      </c>
      <c r="BP521" s="81">
        <v>0</v>
      </c>
      <c r="BQ521" s="81">
        <v>0</v>
      </c>
      <c r="BR521" s="81">
        <v>0</v>
      </c>
      <c r="BS521" s="81">
        <v>0</v>
      </c>
      <c r="BT521" s="81">
        <v>0</v>
      </c>
      <c r="BU521" s="81">
        <v>0</v>
      </c>
      <c r="BV521" s="81">
        <v>0</v>
      </c>
      <c r="BW521" s="81">
        <v>0</v>
      </c>
      <c r="BX521" s="81">
        <v>0</v>
      </c>
      <c r="BY521" s="81">
        <v>0</v>
      </c>
      <c r="BZ521" s="81">
        <v>0</v>
      </c>
      <c r="CA521" s="81">
        <v>0</v>
      </c>
      <c r="CB521" s="81">
        <v>0</v>
      </c>
      <c r="CC521" s="81">
        <v>0</v>
      </c>
      <c r="CD521" s="81">
        <v>0</v>
      </c>
      <c r="CE521" s="81">
        <v>0</v>
      </c>
      <c r="CF521" s="81">
        <v>0</v>
      </c>
      <c r="CG521" s="81">
        <v>0</v>
      </c>
      <c r="CH521" s="81">
        <v>0</v>
      </c>
      <c r="CI521" s="81">
        <v>0</v>
      </c>
      <c r="CJ521" s="81">
        <v>1</v>
      </c>
      <c r="CK521" s="81">
        <v>0</v>
      </c>
      <c r="CL521" s="81">
        <v>0</v>
      </c>
      <c r="CM521" s="81">
        <v>0</v>
      </c>
      <c r="CN521" s="81">
        <v>0</v>
      </c>
      <c r="CO521" s="81">
        <v>0</v>
      </c>
      <c r="CP521" s="81">
        <v>0</v>
      </c>
      <c r="CQ521" s="81">
        <v>0</v>
      </c>
      <c r="CR521" s="81">
        <v>0</v>
      </c>
      <c r="CS521" s="81">
        <v>0</v>
      </c>
      <c r="CT521" s="81">
        <v>0</v>
      </c>
      <c r="CU521" s="81">
        <v>0</v>
      </c>
      <c r="CV521" s="81">
        <v>0</v>
      </c>
      <c r="CW521" s="81">
        <v>0</v>
      </c>
      <c r="CX521" s="81">
        <v>0</v>
      </c>
      <c r="CY521" s="81">
        <v>0</v>
      </c>
      <c r="CZ521" s="81">
        <v>0</v>
      </c>
      <c r="DA521" s="81">
        <v>0</v>
      </c>
      <c r="DB521" s="81">
        <v>0</v>
      </c>
      <c r="DC521" s="81">
        <v>0</v>
      </c>
      <c r="DD521" s="81">
        <v>0</v>
      </c>
      <c r="DE521" s="81">
        <v>0</v>
      </c>
      <c r="DF521" s="81">
        <v>0</v>
      </c>
      <c r="DG521" s="81">
        <v>0</v>
      </c>
      <c r="DH521" s="81">
        <v>0</v>
      </c>
      <c r="DI521" s="81">
        <v>0</v>
      </c>
      <c r="DJ521" s="81">
        <v>0</v>
      </c>
      <c r="DK521" s="81">
        <v>0</v>
      </c>
      <c r="DL521" s="81">
        <v>0</v>
      </c>
      <c r="DM521" s="81">
        <v>0</v>
      </c>
      <c r="DN521" s="81">
        <v>0</v>
      </c>
      <c r="DO521" s="81">
        <v>0</v>
      </c>
      <c r="DP521" s="81">
        <v>0</v>
      </c>
      <c r="DQ521" s="81">
        <v>0</v>
      </c>
      <c r="DR521" s="81">
        <v>0</v>
      </c>
      <c r="DS521" s="81">
        <v>0</v>
      </c>
      <c r="DT521" s="81">
        <v>0</v>
      </c>
      <c r="DU521" s="81">
        <v>0</v>
      </c>
      <c r="DV521" s="81">
        <v>0</v>
      </c>
      <c r="DW521" s="81">
        <v>0</v>
      </c>
    </row>
    <row r="522" spans="1:127" x14ac:dyDescent="0.25">
      <c r="A522" s="58" t="s">
        <v>1788</v>
      </c>
      <c r="B522" s="58" t="s">
        <v>1789</v>
      </c>
      <c r="C522" s="58" t="s">
        <v>1790</v>
      </c>
      <c r="D522" s="59">
        <v>294000</v>
      </c>
      <c r="E522" s="59" t="str">
        <f>VLOOKUP(C522,Data_PulledFromUniProt!$B$2:$E$782,4,FALSE)</f>
        <v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v>
      </c>
      <c r="F522" s="58">
        <v>9.01</v>
      </c>
      <c r="G522" s="81">
        <v>0</v>
      </c>
      <c r="H522" s="81">
        <v>0</v>
      </c>
      <c r="I522" s="81">
        <v>0</v>
      </c>
      <c r="J522" s="81">
        <v>0</v>
      </c>
      <c r="K522" s="81">
        <v>0</v>
      </c>
      <c r="L522" s="81">
        <v>0</v>
      </c>
      <c r="M522" s="81">
        <v>0</v>
      </c>
      <c r="N522" s="81">
        <v>0</v>
      </c>
      <c r="O522" s="81">
        <v>0</v>
      </c>
      <c r="P522" s="81">
        <v>0</v>
      </c>
      <c r="Q522" s="81">
        <v>0</v>
      </c>
      <c r="R522" s="81">
        <v>0</v>
      </c>
      <c r="S522" s="81">
        <v>0</v>
      </c>
      <c r="T522" s="81">
        <v>0</v>
      </c>
      <c r="U522" s="81">
        <v>0</v>
      </c>
      <c r="V522" s="81">
        <v>0</v>
      </c>
      <c r="W522" s="81">
        <v>0</v>
      </c>
      <c r="X522" s="81">
        <v>0</v>
      </c>
      <c r="Y522" s="81">
        <v>0</v>
      </c>
      <c r="Z522" s="81">
        <v>0</v>
      </c>
      <c r="AA522" s="81">
        <v>0</v>
      </c>
      <c r="AB522" s="81">
        <v>0</v>
      </c>
      <c r="AC522" s="81">
        <v>0</v>
      </c>
      <c r="AD522" s="81">
        <v>0</v>
      </c>
      <c r="AE522" s="81">
        <v>0</v>
      </c>
      <c r="AF522" s="81">
        <v>0</v>
      </c>
      <c r="AG522" s="81">
        <v>0</v>
      </c>
      <c r="AH522" s="81">
        <v>0</v>
      </c>
      <c r="AI522" s="81">
        <v>0</v>
      </c>
      <c r="AJ522" s="81">
        <v>0</v>
      </c>
      <c r="AK522" s="81">
        <v>0</v>
      </c>
      <c r="AL522" s="81">
        <v>0</v>
      </c>
      <c r="AM522" s="81">
        <v>0</v>
      </c>
      <c r="AN522" s="81">
        <v>0</v>
      </c>
      <c r="AO522" s="81">
        <v>0</v>
      </c>
      <c r="AP522" s="81">
        <v>0</v>
      </c>
      <c r="AQ522" s="81">
        <v>0</v>
      </c>
      <c r="AR522" s="81">
        <v>0</v>
      </c>
      <c r="AS522" s="81">
        <v>0</v>
      </c>
      <c r="AT522" s="81">
        <v>0</v>
      </c>
      <c r="AU522" s="81">
        <v>0</v>
      </c>
      <c r="AV522" s="81">
        <v>0</v>
      </c>
      <c r="AW522" s="81">
        <v>0</v>
      </c>
      <c r="AX522" s="81">
        <v>0</v>
      </c>
      <c r="AY522" s="81">
        <v>0</v>
      </c>
      <c r="AZ522" s="81">
        <v>0</v>
      </c>
      <c r="BA522" s="81">
        <v>0</v>
      </c>
      <c r="BB522" s="81">
        <v>0</v>
      </c>
      <c r="BC522" s="81">
        <v>0</v>
      </c>
      <c r="BD522" s="81">
        <v>0</v>
      </c>
      <c r="BE522" s="81">
        <v>0</v>
      </c>
      <c r="BF522" s="81">
        <v>0</v>
      </c>
      <c r="BG522" s="81">
        <v>0</v>
      </c>
      <c r="BH522" s="81">
        <v>0</v>
      </c>
      <c r="BI522" s="81">
        <v>0</v>
      </c>
      <c r="BJ522" s="81">
        <v>0</v>
      </c>
      <c r="BK522" s="81">
        <v>0</v>
      </c>
      <c r="BL522" s="81">
        <v>0</v>
      </c>
      <c r="BM522" s="81">
        <v>0</v>
      </c>
      <c r="BN522" s="81">
        <v>0</v>
      </c>
      <c r="BO522" s="81">
        <v>0</v>
      </c>
      <c r="BP522" s="81">
        <v>0</v>
      </c>
      <c r="BQ522" s="81">
        <v>1</v>
      </c>
      <c r="BR522" s="81">
        <v>0</v>
      </c>
      <c r="BS522" s="81">
        <v>0</v>
      </c>
      <c r="BT522" s="81">
        <v>0</v>
      </c>
      <c r="BU522" s="81">
        <v>0</v>
      </c>
      <c r="BV522" s="81">
        <v>0</v>
      </c>
      <c r="BW522" s="81">
        <v>0</v>
      </c>
      <c r="BX522" s="81">
        <v>0</v>
      </c>
      <c r="BY522" s="81">
        <v>0</v>
      </c>
      <c r="BZ522" s="81">
        <v>0</v>
      </c>
      <c r="CA522" s="81">
        <v>0</v>
      </c>
      <c r="CB522" s="81">
        <v>0</v>
      </c>
      <c r="CC522" s="81">
        <v>0</v>
      </c>
      <c r="CD522" s="81">
        <v>0</v>
      </c>
      <c r="CE522" s="81">
        <v>0</v>
      </c>
      <c r="CF522" s="81">
        <v>0</v>
      </c>
      <c r="CG522" s="81">
        <v>0</v>
      </c>
      <c r="CH522" s="81">
        <v>0</v>
      </c>
      <c r="CI522" s="81">
        <v>0</v>
      </c>
      <c r="CJ522" s="81">
        <v>0</v>
      </c>
      <c r="CK522" s="81">
        <v>0</v>
      </c>
      <c r="CL522" s="81">
        <v>0</v>
      </c>
      <c r="CM522" s="81">
        <v>0</v>
      </c>
      <c r="CN522" s="81">
        <v>0</v>
      </c>
      <c r="CO522" s="81">
        <v>0</v>
      </c>
      <c r="CP522" s="81">
        <v>0</v>
      </c>
      <c r="CQ522" s="81">
        <v>0</v>
      </c>
      <c r="CR522" s="81">
        <v>0</v>
      </c>
      <c r="CS522" s="81">
        <v>0</v>
      </c>
      <c r="CT522" s="81">
        <v>0</v>
      </c>
      <c r="CU522" s="81">
        <v>0</v>
      </c>
      <c r="CV522" s="81">
        <v>0</v>
      </c>
      <c r="CW522" s="81">
        <v>0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0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0</v>
      </c>
      <c r="DT522" s="81">
        <v>0</v>
      </c>
      <c r="DU522" s="81">
        <v>0</v>
      </c>
      <c r="DV522" s="81">
        <v>0</v>
      </c>
      <c r="DW522" s="81">
        <v>0</v>
      </c>
    </row>
    <row r="523" spans="1:127" x14ac:dyDescent="0.25">
      <c r="A523" s="58" t="s">
        <v>1791</v>
      </c>
      <c r="B523" s="58" t="s">
        <v>1792</v>
      </c>
      <c r="C523" s="58" t="s">
        <v>1793</v>
      </c>
      <c r="D523" s="59">
        <v>126000</v>
      </c>
      <c r="E523" s="59" t="str">
        <f>VLOOKUP(C523,Data_PulledFromUniProt!$B$2:$E$782,4,FALSE)</f>
        <v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v>
      </c>
      <c r="F523" s="58">
        <v>6.39</v>
      </c>
      <c r="G523" s="81">
        <v>0</v>
      </c>
      <c r="H523" s="81">
        <v>0</v>
      </c>
      <c r="I523" s="81">
        <v>0</v>
      </c>
      <c r="J523" s="81">
        <v>0</v>
      </c>
      <c r="K523" s="81">
        <v>0</v>
      </c>
      <c r="L523" s="81">
        <v>0</v>
      </c>
      <c r="M523" s="81">
        <v>0</v>
      </c>
      <c r="N523" s="81">
        <v>0</v>
      </c>
      <c r="O523" s="81">
        <v>0</v>
      </c>
      <c r="P523" s="81">
        <v>0</v>
      </c>
      <c r="Q523" s="81">
        <v>0</v>
      </c>
      <c r="R523" s="81">
        <v>0</v>
      </c>
      <c r="S523" s="81">
        <v>0</v>
      </c>
      <c r="T523" s="81">
        <v>0</v>
      </c>
      <c r="U523" s="81">
        <v>0</v>
      </c>
      <c r="V523" s="81">
        <v>0</v>
      </c>
      <c r="W523" s="81">
        <v>0</v>
      </c>
      <c r="X523" s="81">
        <v>0</v>
      </c>
      <c r="Y523" s="81">
        <v>0</v>
      </c>
      <c r="Z523" s="81">
        <v>0</v>
      </c>
      <c r="AA523" s="81">
        <v>0</v>
      </c>
      <c r="AB523" s="81">
        <v>0</v>
      </c>
      <c r="AC523" s="81">
        <v>0</v>
      </c>
      <c r="AD523" s="81">
        <v>0</v>
      </c>
      <c r="AE523" s="81">
        <v>0</v>
      </c>
      <c r="AF523" s="81">
        <v>0</v>
      </c>
      <c r="AG523" s="81">
        <v>0</v>
      </c>
      <c r="AH523" s="81">
        <v>0</v>
      </c>
      <c r="AI523" s="81">
        <v>0</v>
      </c>
      <c r="AJ523" s="81">
        <v>0</v>
      </c>
      <c r="AK523" s="81">
        <v>0</v>
      </c>
      <c r="AL523" s="81">
        <v>0</v>
      </c>
      <c r="AM523" s="81">
        <v>0</v>
      </c>
      <c r="AN523" s="81">
        <v>0</v>
      </c>
      <c r="AO523" s="81">
        <v>0</v>
      </c>
      <c r="AP523" s="81">
        <v>0</v>
      </c>
      <c r="AQ523" s="81">
        <v>0</v>
      </c>
      <c r="AR523" s="81">
        <v>0</v>
      </c>
      <c r="AS523" s="81">
        <v>0</v>
      </c>
      <c r="AT523" s="81">
        <v>0</v>
      </c>
      <c r="AU523" s="81">
        <v>0</v>
      </c>
      <c r="AV523" s="81">
        <v>0</v>
      </c>
      <c r="AW523" s="81">
        <v>0</v>
      </c>
      <c r="AX523" s="81">
        <v>0</v>
      </c>
      <c r="AY523" s="81">
        <v>0</v>
      </c>
      <c r="AZ523" s="81">
        <v>0</v>
      </c>
      <c r="BA523" s="81">
        <v>0</v>
      </c>
      <c r="BB523" s="81">
        <v>0</v>
      </c>
      <c r="BC523" s="81">
        <v>0</v>
      </c>
      <c r="BD523" s="81">
        <v>0</v>
      </c>
      <c r="BE523" s="81">
        <v>0</v>
      </c>
      <c r="BF523" s="81">
        <v>0</v>
      </c>
      <c r="BG523" s="81">
        <v>0</v>
      </c>
      <c r="BH523" s="81">
        <v>0</v>
      </c>
      <c r="BI523" s="81">
        <v>0</v>
      </c>
      <c r="BJ523" s="81">
        <v>0</v>
      </c>
      <c r="BK523" s="81">
        <v>0</v>
      </c>
      <c r="BL523" s="81">
        <v>0</v>
      </c>
      <c r="BM523" s="81">
        <v>0</v>
      </c>
      <c r="BN523" s="81">
        <v>0</v>
      </c>
      <c r="BO523" s="81">
        <v>0</v>
      </c>
      <c r="BP523" s="81">
        <v>0</v>
      </c>
      <c r="BQ523" s="81">
        <v>0</v>
      </c>
      <c r="BR523" s="81">
        <v>0</v>
      </c>
      <c r="BS523" s="81">
        <v>0</v>
      </c>
      <c r="BT523" s="81">
        <v>0</v>
      </c>
      <c r="BU523" s="81">
        <v>0</v>
      </c>
      <c r="BV523" s="81">
        <v>0</v>
      </c>
      <c r="BW523" s="81">
        <v>0</v>
      </c>
      <c r="BX523" s="81">
        <v>0</v>
      </c>
      <c r="BY523" s="81">
        <v>0</v>
      </c>
      <c r="BZ523" s="81">
        <v>0</v>
      </c>
      <c r="CA523" s="81"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0</v>
      </c>
      <c r="CH523" s="81">
        <v>0</v>
      </c>
      <c r="CI523" s="81">
        <v>0</v>
      </c>
      <c r="CJ523" s="81">
        <v>0</v>
      </c>
      <c r="CK523" s="81">
        <v>0</v>
      </c>
      <c r="CL523" s="81">
        <v>0</v>
      </c>
      <c r="CM523" s="81">
        <v>0</v>
      </c>
      <c r="CN523" s="81">
        <v>2</v>
      </c>
      <c r="CO523" s="81">
        <v>0</v>
      </c>
      <c r="CP523" s="81">
        <v>0</v>
      </c>
      <c r="CQ523" s="81">
        <v>0</v>
      </c>
      <c r="CR523" s="81">
        <v>0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0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0</v>
      </c>
      <c r="DG523" s="81">
        <v>0</v>
      </c>
      <c r="DH523" s="81">
        <v>0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0</v>
      </c>
      <c r="DW523" s="81">
        <v>0</v>
      </c>
    </row>
    <row r="524" spans="1:127" x14ac:dyDescent="0.25">
      <c r="A524" s="58" t="s">
        <v>1794</v>
      </c>
      <c r="B524" s="58" t="s">
        <v>1795</v>
      </c>
      <c r="C524" s="58" t="s">
        <v>1796</v>
      </c>
      <c r="D524" s="59">
        <v>76200</v>
      </c>
      <c r="E524" s="59" t="str">
        <f>VLOOKUP(C524,Data_PulledFromUniProt!$B$2:$E$782,4,FALSE)</f>
        <v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v>
      </c>
      <c r="F524" s="58">
        <v>8.4600000000000009</v>
      </c>
      <c r="G524" s="81">
        <v>0</v>
      </c>
      <c r="H524" s="81">
        <v>0</v>
      </c>
      <c r="I524" s="81">
        <v>0</v>
      </c>
      <c r="J524" s="81">
        <v>0</v>
      </c>
      <c r="K524" s="81">
        <v>0</v>
      </c>
      <c r="L524" s="81">
        <v>0</v>
      </c>
      <c r="M524" s="81">
        <v>0</v>
      </c>
      <c r="N524" s="81">
        <v>0</v>
      </c>
      <c r="O524" s="81">
        <v>0</v>
      </c>
      <c r="P524" s="81">
        <v>0</v>
      </c>
      <c r="Q524" s="81">
        <v>0</v>
      </c>
      <c r="R524" s="81">
        <v>0</v>
      </c>
      <c r="S524" s="81">
        <v>0</v>
      </c>
      <c r="T524" s="81">
        <v>0</v>
      </c>
      <c r="U524" s="81">
        <v>0</v>
      </c>
      <c r="V524" s="81">
        <v>0</v>
      </c>
      <c r="W524" s="81">
        <v>0</v>
      </c>
      <c r="X524" s="81">
        <v>0</v>
      </c>
      <c r="Y524" s="81">
        <v>0</v>
      </c>
      <c r="Z524" s="81">
        <v>0</v>
      </c>
      <c r="AA524" s="81">
        <v>0</v>
      </c>
      <c r="AB524" s="81">
        <v>0</v>
      </c>
      <c r="AC524" s="81">
        <v>0</v>
      </c>
      <c r="AD524" s="81">
        <v>0</v>
      </c>
      <c r="AE524" s="81">
        <v>0</v>
      </c>
      <c r="AF524" s="81">
        <v>0</v>
      </c>
      <c r="AG524" s="81">
        <v>0</v>
      </c>
      <c r="AH524" s="81">
        <v>0</v>
      </c>
      <c r="AI524" s="81">
        <v>0</v>
      </c>
      <c r="AJ524" s="81">
        <v>0</v>
      </c>
      <c r="AK524" s="81">
        <v>0</v>
      </c>
      <c r="AL524" s="81">
        <v>0</v>
      </c>
      <c r="AM524" s="81">
        <v>0</v>
      </c>
      <c r="AN524" s="81">
        <v>0</v>
      </c>
      <c r="AO524" s="81">
        <v>0</v>
      </c>
      <c r="AP524" s="81">
        <v>0</v>
      </c>
      <c r="AQ524" s="81">
        <v>0</v>
      </c>
      <c r="AR524" s="81">
        <v>0</v>
      </c>
      <c r="AS524" s="81">
        <v>0</v>
      </c>
      <c r="AT524" s="81">
        <v>0</v>
      </c>
      <c r="AU524" s="81">
        <v>0</v>
      </c>
      <c r="AV524" s="81">
        <v>0</v>
      </c>
      <c r="AW524" s="81">
        <v>0</v>
      </c>
      <c r="AX524" s="81">
        <v>0</v>
      </c>
      <c r="AY524" s="81">
        <v>0</v>
      </c>
      <c r="AZ524" s="81">
        <v>0</v>
      </c>
      <c r="BA524" s="81">
        <v>0</v>
      </c>
      <c r="BB524" s="81">
        <v>0</v>
      </c>
      <c r="BC524" s="81">
        <v>0</v>
      </c>
      <c r="BD524" s="81">
        <v>0</v>
      </c>
      <c r="BE524" s="81">
        <v>0</v>
      </c>
      <c r="BF524" s="81">
        <v>0</v>
      </c>
      <c r="BG524" s="81">
        <v>0</v>
      </c>
      <c r="BH524" s="81">
        <v>0</v>
      </c>
      <c r="BI524" s="81">
        <v>0</v>
      </c>
      <c r="BJ524" s="81">
        <v>0</v>
      </c>
      <c r="BK524" s="81">
        <v>0</v>
      </c>
      <c r="BL524" s="81">
        <v>0</v>
      </c>
      <c r="BM524" s="81">
        <v>0</v>
      </c>
      <c r="BN524" s="81">
        <v>0</v>
      </c>
      <c r="BO524" s="81">
        <v>0</v>
      </c>
      <c r="BP524" s="81">
        <v>0</v>
      </c>
      <c r="BQ524" s="81">
        <v>0</v>
      </c>
      <c r="BR524" s="81">
        <v>0</v>
      </c>
      <c r="BS524" s="81">
        <v>0</v>
      </c>
      <c r="BT524" s="81">
        <v>0</v>
      </c>
      <c r="BU524" s="81">
        <v>0</v>
      </c>
      <c r="BV524" s="81">
        <v>0</v>
      </c>
      <c r="BW524" s="81">
        <v>0</v>
      </c>
      <c r="BX524" s="81">
        <v>0</v>
      </c>
      <c r="BY524" s="81">
        <v>0</v>
      </c>
      <c r="BZ524" s="81">
        <v>0</v>
      </c>
      <c r="CA524" s="81">
        <v>0</v>
      </c>
      <c r="CB524" s="81">
        <v>0</v>
      </c>
      <c r="CC524" s="81">
        <v>0</v>
      </c>
      <c r="CD524" s="81">
        <v>0</v>
      </c>
      <c r="CE524" s="81">
        <v>0</v>
      </c>
      <c r="CF524" s="81">
        <v>0</v>
      </c>
      <c r="CG524" s="81">
        <v>0</v>
      </c>
      <c r="CH524" s="81">
        <v>0</v>
      </c>
      <c r="CI524" s="81">
        <v>0</v>
      </c>
      <c r="CJ524" s="81">
        <v>0</v>
      </c>
      <c r="CK524" s="81">
        <v>0</v>
      </c>
      <c r="CL524" s="81">
        <v>0</v>
      </c>
      <c r="CM524" s="81">
        <v>0</v>
      </c>
      <c r="CN524" s="81">
        <v>1</v>
      </c>
      <c r="CO524" s="81">
        <v>0</v>
      </c>
      <c r="CP524" s="81">
        <v>0</v>
      </c>
      <c r="CQ524" s="81">
        <v>0</v>
      </c>
      <c r="CR524" s="81">
        <v>0</v>
      </c>
      <c r="CS524" s="81">
        <v>0</v>
      </c>
      <c r="CT524" s="81">
        <v>0</v>
      </c>
      <c r="CU524" s="81">
        <v>0</v>
      </c>
      <c r="CV524" s="81">
        <v>0</v>
      </c>
      <c r="CW524" s="81">
        <v>0</v>
      </c>
      <c r="CX524" s="81">
        <v>0</v>
      </c>
      <c r="CY524" s="81">
        <v>0</v>
      </c>
      <c r="CZ524" s="81">
        <v>0</v>
      </c>
      <c r="DA524" s="81">
        <v>0</v>
      </c>
      <c r="DB524" s="81">
        <v>0</v>
      </c>
      <c r="DC524" s="81">
        <v>0</v>
      </c>
      <c r="DD524" s="81">
        <v>0</v>
      </c>
      <c r="DE524" s="81">
        <v>0</v>
      </c>
      <c r="DF524" s="81">
        <v>0</v>
      </c>
      <c r="DG524" s="81">
        <v>0</v>
      </c>
      <c r="DH524" s="81">
        <v>0</v>
      </c>
      <c r="DI524" s="81">
        <v>0</v>
      </c>
      <c r="DJ524" s="81">
        <v>0</v>
      </c>
      <c r="DK524" s="81">
        <v>0</v>
      </c>
      <c r="DL524" s="81">
        <v>0</v>
      </c>
      <c r="DM524" s="81">
        <v>0</v>
      </c>
      <c r="DN524" s="81">
        <v>0</v>
      </c>
      <c r="DO524" s="81">
        <v>0</v>
      </c>
      <c r="DP524" s="81">
        <v>0</v>
      </c>
      <c r="DQ524" s="81">
        <v>0</v>
      </c>
      <c r="DR524" s="81">
        <v>0</v>
      </c>
      <c r="DS524" s="81">
        <v>0</v>
      </c>
      <c r="DT524" s="81">
        <v>0</v>
      </c>
      <c r="DU524" s="81">
        <v>0</v>
      </c>
      <c r="DV524" s="81">
        <v>0</v>
      </c>
      <c r="DW524" s="81">
        <v>0</v>
      </c>
    </row>
    <row r="525" spans="1:127" x14ac:dyDescent="0.25">
      <c r="A525" s="58" t="s">
        <v>1797</v>
      </c>
      <c r="B525" s="58" t="s">
        <v>1798</v>
      </c>
      <c r="C525" s="58" t="s">
        <v>1799</v>
      </c>
      <c r="D525" s="59">
        <v>103000</v>
      </c>
      <c r="E525" s="59" t="str">
        <f>VLOOKUP(C525,Data_PulledFromUniProt!$B$2:$E$782,4,FALSE)</f>
        <v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v>
      </c>
      <c r="F525" s="58">
        <v>5.08</v>
      </c>
      <c r="G525" s="81">
        <v>0</v>
      </c>
      <c r="H525" s="81">
        <v>0</v>
      </c>
      <c r="I525" s="81">
        <v>0</v>
      </c>
      <c r="J525" s="81">
        <v>0</v>
      </c>
      <c r="K525" s="81">
        <v>0</v>
      </c>
      <c r="L525" s="81">
        <v>0</v>
      </c>
      <c r="M525" s="81">
        <v>0</v>
      </c>
      <c r="N525" s="81">
        <v>0</v>
      </c>
      <c r="O525" s="81">
        <v>0</v>
      </c>
      <c r="P525" s="81">
        <v>0</v>
      </c>
      <c r="Q525" s="81">
        <v>0</v>
      </c>
      <c r="R525" s="81">
        <v>0</v>
      </c>
      <c r="S525" s="81">
        <v>0</v>
      </c>
      <c r="T525" s="81">
        <v>0</v>
      </c>
      <c r="U525" s="81">
        <v>0</v>
      </c>
      <c r="V525" s="81">
        <v>0</v>
      </c>
      <c r="W525" s="81">
        <v>0</v>
      </c>
      <c r="X525" s="81">
        <v>0</v>
      </c>
      <c r="Y525" s="81">
        <v>0</v>
      </c>
      <c r="Z525" s="81">
        <v>0</v>
      </c>
      <c r="AA525" s="81">
        <v>0</v>
      </c>
      <c r="AB525" s="81">
        <v>0</v>
      </c>
      <c r="AC525" s="81">
        <v>0</v>
      </c>
      <c r="AD525" s="81">
        <v>0</v>
      </c>
      <c r="AE525" s="81">
        <v>0</v>
      </c>
      <c r="AF525" s="81">
        <v>0</v>
      </c>
      <c r="AG525" s="81">
        <v>0</v>
      </c>
      <c r="AH525" s="81">
        <v>0</v>
      </c>
      <c r="AI525" s="81">
        <v>0</v>
      </c>
      <c r="AJ525" s="81">
        <v>0</v>
      </c>
      <c r="AK525" s="81">
        <v>0</v>
      </c>
      <c r="AL525" s="81">
        <v>0</v>
      </c>
      <c r="AM525" s="81">
        <v>0</v>
      </c>
      <c r="AN525" s="81">
        <v>0</v>
      </c>
      <c r="AO525" s="81">
        <v>0</v>
      </c>
      <c r="AP525" s="81">
        <v>0</v>
      </c>
      <c r="AQ525" s="81">
        <v>0</v>
      </c>
      <c r="AR525" s="81">
        <v>0</v>
      </c>
      <c r="AS525" s="81">
        <v>0</v>
      </c>
      <c r="AT525" s="81">
        <v>0</v>
      </c>
      <c r="AU525" s="81">
        <v>0</v>
      </c>
      <c r="AV525" s="81">
        <v>0</v>
      </c>
      <c r="AW525" s="81">
        <v>0</v>
      </c>
      <c r="AX525" s="81">
        <v>0</v>
      </c>
      <c r="AY525" s="81">
        <v>0</v>
      </c>
      <c r="AZ525" s="81">
        <v>0</v>
      </c>
      <c r="BA525" s="81">
        <v>0</v>
      </c>
      <c r="BB525" s="81">
        <v>0</v>
      </c>
      <c r="BC525" s="81">
        <v>0</v>
      </c>
      <c r="BD525" s="81">
        <v>0</v>
      </c>
      <c r="BE525" s="81">
        <v>0</v>
      </c>
      <c r="BF525" s="81">
        <v>0</v>
      </c>
      <c r="BG525" s="81">
        <v>0</v>
      </c>
      <c r="BH525" s="81">
        <v>0</v>
      </c>
      <c r="BI525" s="81">
        <v>0</v>
      </c>
      <c r="BJ525" s="81">
        <v>0</v>
      </c>
      <c r="BK525" s="81">
        <v>0</v>
      </c>
      <c r="BL525" s="81">
        <v>0</v>
      </c>
      <c r="BM525" s="81">
        <v>0</v>
      </c>
      <c r="BN525" s="81">
        <v>0</v>
      </c>
      <c r="BO525" s="81">
        <v>0</v>
      </c>
      <c r="BP525" s="81">
        <v>0</v>
      </c>
      <c r="BQ525" s="81">
        <v>0</v>
      </c>
      <c r="BR525" s="81">
        <v>0</v>
      </c>
      <c r="BS525" s="81">
        <v>0</v>
      </c>
      <c r="BT525" s="81">
        <v>0</v>
      </c>
      <c r="BU525" s="81">
        <v>0</v>
      </c>
      <c r="BV525" s="81">
        <v>0</v>
      </c>
      <c r="BW525" s="81">
        <v>0</v>
      </c>
      <c r="BX525" s="81">
        <v>0</v>
      </c>
      <c r="BY525" s="81">
        <v>0</v>
      </c>
      <c r="BZ525" s="81">
        <v>0</v>
      </c>
      <c r="CA525" s="81">
        <v>0</v>
      </c>
      <c r="CB525" s="81">
        <v>0</v>
      </c>
      <c r="CC525" s="81">
        <v>0</v>
      </c>
      <c r="CD525" s="81">
        <v>0</v>
      </c>
      <c r="CE525" s="81">
        <v>0</v>
      </c>
      <c r="CF525" s="81">
        <v>0</v>
      </c>
      <c r="CG525" s="81">
        <v>0</v>
      </c>
      <c r="CH525" s="81">
        <v>0</v>
      </c>
      <c r="CI525" s="81">
        <v>0</v>
      </c>
      <c r="CJ525" s="81">
        <v>0</v>
      </c>
      <c r="CK525" s="81">
        <v>0</v>
      </c>
      <c r="CL525" s="81">
        <v>0</v>
      </c>
      <c r="CM525" s="81">
        <v>0</v>
      </c>
      <c r="CN525" s="81">
        <v>0</v>
      </c>
      <c r="CO525" s="81">
        <v>0</v>
      </c>
      <c r="CP525" s="81">
        <v>0</v>
      </c>
      <c r="CQ525" s="81">
        <v>0</v>
      </c>
      <c r="CR525" s="81">
        <v>0</v>
      </c>
      <c r="CS525" s="81">
        <v>0</v>
      </c>
      <c r="CT525" s="81">
        <v>0</v>
      </c>
      <c r="CU525" s="81">
        <v>0</v>
      </c>
      <c r="CV525" s="81">
        <v>0</v>
      </c>
      <c r="CW525" s="81">
        <v>0</v>
      </c>
      <c r="CX525" s="81">
        <v>0</v>
      </c>
      <c r="CY525" s="81">
        <v>0</v>
      </c>
      <c r="CZ525" s="81">
        <v>0</v>
      </c>
      <c r="DA525" s="81">
        <v>0</v>
      </c>
      <c r="DB525" s="81">
        <v>1</v>
      </c>
      <c r="DC525" s="81">
        <v>0</v>
      </c>
      <c r="DD525" s="81">
        <v>0</v>
      </c>
      <c r="DE525" s="81">
        <v>0</v>
      </c>
      <c r="DF525" s="81">
        <v>0</v>
      </c>
      <c r="DG525" s="81">
        <v>0</v>
      </c>
      <c r="DH525" s="81">
        <v>0</v>
      </c>
      <c r="DI525" s="81">
        <v>0</v>
      </c>
      <c r="DJ525" s="81">
        <v>0</v>
      </c>
      <c r="DK525" s="81">
        <v>0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0</v>
      </c>
      <c r="DR525" s="81">
        <v>0</v>
      </c>
      <c r="DS525" s="81">
        <v>0</v>
      </c>
      <c r="DT525" s="81">
        <v>0</v>
      </c>
      <c r="DU525" s="81">
        <v>0</v>
      </c>
      <c r="DV525" s="81">
        <v>0</v>
      </c>
      <c r="DW525" s="81">
        <v>0</v>
      </c>
    </row>
    <row r="526" spans="1:127" x14ac:dyDescent="0.25">
      <c r="A526" s="58" t="s">
        <v>1800</v>
      </c>
      <c r="B526" s="58" t="s">
        <v>1801</v>
      </c>
      <c r="C526" s="58" t="s">
        <v>1802</v>
      </c>
      <c r="D526" s="59">
        <v>99900</v>
      </c>
      <c r="E526" s="59" t="str">
        <f>VLOOKUP(C526,Data_PulledFromUniProt!$B$2:$E$782,4,FALSE)</f>
        <v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v>
      </c>
      <c r="F526" s="58">
        <v>9.84</v>
      </c>
      <c r="G526" s="81">
        <v>0</v>
      </c>
      <c r="H526" s="81">
        <v>0</v>
      </c>
      <c r="I526" s="81">
        <v>0</v>
      </c>
      <c r="J526" s="81">
        <v>0</v>
      </c>
      <c r="K526" s="81">
        <v>0</v>
      </c>
      <c r="L526" s="81">
        <v>0</v>
      </c>
      <c r="M526" s="81">
        <v>0</v>
      </c>
      <c r="N526" s="81">
        <v>0</v>
      </c>
      <c r="O526" s="81">
        <v>0</v>
      </c>
      <c r="P526" s="81">
        <v>0</v>
      </c>
      <c r="Q526" s="81">
        <v>0</v>
      </c>
      <c r="R526" s="81">
        <v>0</v>
      </c>
      <c r="S526" s="81">
        <v>0</v>
      </c>
      <c r="T526" s="81">
        <v>0</v>
      </c>
      <c r="U526" s="81">
        <v>0</v>
      </c>
      <c r="V526" s="81">
        <v>0</v>
      </c>
      <c r="W526" s="81">
        <v>0</v>
      </c>
      <c r="X526" s="81">
        <v>0</v>
      </c>
      <c r="Y526" s="81">
        <v>0</v>
      </c>
      <c r="Z526" s="81">
        <v>0</v>
      </c>
      <c r="AA526" s="81">
        <v>0</v>
      </c>
      <c r="AB526" s="81">
        <v>0</v>
      </c>
      <c r="AC526" s="81">
        <v>0</v>
      </c>
      <c r="AD526" s="81">
        <v>0</v>
      </c>
      <c r="AE526" s="81">
        <v>0</v>
      </c>
      <c r="AF526" s="81">
        <v>0</v>
      </c>
      <c r="AG526" s="81">
        <v>0</v>
      </c>
      <c r="AH526" s="81">
        <v>0</v>
      </c>
      <c r="AI526" s="81">
        <v>0</v>
      </c>
      <c r="AJ526" s="81">
        <v>0</v>
      </c>
      <c r="AK526" s="81">
        <v>0</v>
      </c>
      <c r="AL526" s="81">
        <v>0</v>
      </c>
      <c r="AM526" s="81">
        <v>0</v>
      </c>
      <c r="AN526" s="81">
        <v>0</v>
      </c>
      <c r="AO526" s="81">
        <v>0</v>
      </c>
      <c r="AP526" s="81">
        <v>0</v>
      </c>
      <c r="AQ526" s="81">
        <v>0</v>
      </c>
      <c r="AR526" s="81">
        <v>0</v>
      </c>
      <c r="AS526" s="81">
        <v>0</v>
      </c>
      <c r="AT526" s="81">
        <v>0</v>
      </c>
      <c r="AU526" s="81">
        <v>0</v>
      </c>
      <c r="AV526" s="81">
        <v>0</v>
      </c>
      <c r="AW526" s="81">
        <v>0</v>
      </c>
      <c r="AX526" s="81">
        <v>0</v>
      </c>
      <c r="AY526" s="81">
        <v>0</v>
      </c>
      <c r="AZ526" s="81">
        <v>0</v>
      </c>
      <c r="BA526" s="81">
        <v>0</v>
      </c>
      <c r="BB526" s="81">
        <v>0</v>
      </c>
      <c r="BC526" s="81">
        <v>0</v>
      </c>
      <c r="BD526" s="81">
        <v>0</v>
      </c>
      <c r="BE526" s="81">
        <v>0</v>
      </c>
      <c r="BF526" s="81">
        <v>0</v>
      </c>
      <c r="BG526" s="81">
        <v>0</v>
      </c>
      <c r="BH526" s="81">
        <v>0</v>
      </c>
      <c r="BI526" s="81">
        <v>0</v>
      </c>
      <c r="BJ526" s="81">
        <v>0</v>
      </c>
      <c r="BK526" s="81">
        <v>0</v>
      </c>
      <c r="BL526" s="81">
        <v>0</v>
      </c>
      <c r="BM526" s="81">
        <v>0</v>
      </c>
      <c r="BN526" s="81">
        <v>0</v>
      </c>
      <c r="BO526" s="81">
        <v>0</v>
      </c>
      <c r="BP526" s="81">
        <v>0</v>
      </c>
      <c r="BQ526" s="81">
        <v>0</v>
      </c>
      <c r="BR526" s="81">
        <v>0</v>
      </c>
      <c r="BS526" s="81">
        <v>0</v>
      </c>
      <c r="BT526" s="81">
        <v>0</v>
      </c>
      <c r="BU526" s="81">
        <v>0</v>
      </c>
      <c r="BV526" s="81">
        <v>0</v>
      </c>
      <c r="BW526" s="81">
        <v>0</v>
      </c>
      <c r="BX526" s="81">
        <v>0</v>
      </c>
      <c r="BY526" s="81">
        <v>0</v>
      </c>
      <c r="BZ526" s="81">
        <v>0</v>
      </c>
      <c r="CA526" s="81">
        <v>0</v>
      </c>
      <c r="CB526" s="81">
        <v>0</v>
      </c>
      <c r="CC526" s="81">
        <v>0</v>
      </c>
      <c r="CD526" s="81">
        <v>0</v>
      </c>
      <c r="CE526" s="81">
        <v>0</v>
      </c>
      <c r="CF526" s="81">
        <v>0</v>
      </c>
      <c r="CG526" s="81">
        <v>0</v>
      </c>
      <c r="CH526" s="81">
        <v>0</v>
      </c>
      <c r="CI526" s="81">
        <v>0</v>
      </c>
      <c r="CJ526" s="81">
        <v>0</v>
      </c>
      <c r="CK526" s="81">
        <v>0</v>
      </c>
      <c r="CL526" s="81">
        <v>0</v>
      </c>
      <c r="CM526" s="81">
        <v>0</v>
      </c>
      <c r="CN526" s="81">
        <v>0</v>
      </c>
      <c r="CO526" s="81">
        <v>0</v>
      </c>
      <c r="CP526" s="81">
        <v>0</v>
      </c>
      <c r="CQ526" s="81">
        <v>0</v>
      </c>
      <c r="CR526" s="81">
        <v>0</v>
      </c>
      <c r="CS526" s="81">
        <v>0</v>
      </c>
      <c r="CT526" s="81">
        <v>0</v>
      </c>
      <c r="CU526" s="81">
        <v>0</v>
      </c>
      <c r="CV526" s="81">
        <v>0</v>
      </c>
      <c r="CW526" s="81">
        <v>0</v>
      </c>
      <c r="CX526" s="81">
        <v>0</v>
      </c>
      <c r="CY526" s="81">
        <v>0</v>
      </c>
      <c r="CZ526" s="81">
        <v>0</v>
      </c>
      <c r="DA526" s="81">
        <v>0</v>
      </c>
      <c r="DB526" s="81">
        <v>0</v>
      </c>
      <c r="DC526" s="81">
        <v>0</v>
      </c>
      <c r="DD526" s="81">
        <v>1</v>
      </c>
      <c r="DE526" s="81">
        <v>0</v>
      </c>
      <c r="DF526" s="81">
        <v>0</v>
      </c>
      <c r="DG526" s="81">
        <v>0</v>
      </c>
      <c r="DH526" s="81">
        <v>0</v>
      </c>
      <c r="DI526" s="81">
        <v>0</v>
      </c>
      <c r="DJ526" s="81">
        <v>0</v>
      </c>
      <c r="DK526" s="81">
        <v>0</v>
      </c>
      <c r="DL526" s="81">
        <v>0</v>
      </c>
      <c r="DM526" s="81">
        <v>0</v>
      </c>
      <c r="DN526" s="81">
        <v>0</v>
      </c>
      <c r="DO526" s="81">
        <v>0</v>
      </c>
      <c r="DP526" s="81">
        <v>0</v>
      </c>
      <c r="DQ526" s="81">
        <v>0</v>
      </c>
      <c r="DR526" s="81">
        <v>0</v>
      </c>
      <c r="DS526" s="81">
        <v>0</v>
      </c>
      <c r="DT526" s="81">
        <v>0</v>
      </c>
      <c r="DU526" s="81">
        <v>0</v>
      </c>
      <c r="DV526" s="81">
        <v>0</v>
      </c>
      <c r="DW526" s="81">
        <v>0</v>
      </c>
    </row>
    <row r="527" spans="1:127" x14ac:dyDescent="0.25">
      <c r="A527" s="58" t="s">
        <v>1803</v>
      </c>
      <c r="B527" s="58" t="s">
        <v>1804</v>
      </c>
      <c r="C527" s="58" t="s">
        <v>1805</v>
      </c>
      <c r="D527" s="59">
        <v>21600</v>
      </c>
      <c r="E527" s="59" t="str">
        <f>VLOOKUP(C527,Data_PulledFromUniProt!$B$2:$E$782,4,FALSE)</f>
        <v>MDVNIAPLRAWDDFFPGSDRFARPDFRDISKWNNRVVSNLLYYQTNYLVVAAMMISIVGFLSPFNMILGGIVVVLVFTGFVWAAHNKDVLRRMKKRYPTTFVMVVMLASYFLISMFGGVMVFVFGITFPLLLMFIHASLRLRNLKNKLENKMEGIGLKRTPMGIVLDALEQQEEGINRLTDYISKVKE</v>
      </c>
      <c r="F527" s="58">
        <v>10.01</v>
      </c>
      <c r="G527" s="81">
        <v>0</v>
      </c>
      <c r="H527" s="81">
        <v>0</v>
      </c>
      <c r="I527" s="81">
        <v>0</v>
      </c>
      <c r="J527" s="81">
        <v>0</v>
      </c>
      <c r="K527" s="81">
        <v>0</v>
      </c>
      <c r="L527" s="81">
        <v>0</v>
      </c>
      <c r="M527" s="81">
        <v>0</v>
      </c>
      <c r="N527" s="81">
        <v>0</v>
      </c>
      <c r="O527" s="81">
        <v>0</v>
      </c>
      <c r="P527" s="81">
        <v>0</v>
      </c>
      <c r="Q527" s="81">
        <v>0</v>
      </c>
      <c r="R527" s="81">
        <v>0</v>
      </c>
      <c r="S527" s="81">
        <v>0</v>
      </c>
      <c r="T527" s="81">
        <v>0</v>
      </c>
      <c r="U527" s="81">
        <v>0</v>
      </c>
      <c r="V527" s="81">
        <v>0</v>
      </c>
      <c r="W527" s="81">
        <v>0</v>
      </c>
      <c r="X527" s="81">
        <v>0</v>
      </c>
      <c r="Y527" s="81">
        <v>0</v>
      </c>
      <c r="Z527" s="81">
        <v>0</v>
      </c>
      <c r="AA527" s="81">
        <v>0</v>
      </c>
      <c r="AB527" s="81">
        <v>0</v>
      </c>
      <c r="AC527" s="81">
        <v>0</v>
      </c>
      <c r="AD527" s="81">
        <v>0</v>
      </c>
      <c r="AE527" s="81">
        <v>0</v>
      </c>
      <c r="AF527" s="81">
        <v>0</v>
      </c>
      <c r="AG527" s="81">
        <v>0</v>
      </c>
      <c r="AH527" s="81">
        <v>0</v>
      </c>
      <c r="AI527" s="81">
        <v>0</v>
      </c>
      <c r="AJ527" s="81">
        <v>0</v>
      </c>
      <c r="AK527" s="81">
        <v>0</v>
      </c>
      <c r="AL527" s="81">
        <v>0</v>
      </c>
      <c r="AM527" s="81">
        <v>0</v>
      </c>
      <c r="AN527" s="81">
        <v>0</v>
      </c>
      <c r="AO527" s="81">
        <v>0</v>
      </c>
      <c r="AP527" s="81">
        <v>0</v>
      </c>
      <c r="AQ527" s="81">
        <v>0</v>
      </c>
      <c r="AR527" s="81">
        <v>0</v>
      </c>
      <c r="AS527" s="81">
        <v>0</v>
      </c>
      <c r="AT527" s="81">
        <v>0</v>
      </c>
      <c r="AU527" s="81">
        <v>0</v>
      </c>
      <c r="AV527" s="81">
        <v>0</v>
      </c>
      <c r="AW527" s="81">
        <v>0</v>
      </c>
      <c r="AX527" s="81">
        <v>0</v>
      </c>
      <c r="AY527" s="81">
        <v>0</v>
      </c>
      <c r="AZ527" s="81">
        <v>0</v>
      </c>
      <c r="BA527" s="81">
        <v>0</v>
      </c>
      <c r="BB527" s="81">
        <v>0</v>
      </c>
      <c r="BC527" s="81">
        <v>0</v>
      </c>
      <c r="BD527" s="81">
        <v>0</v>
      </c>
      <c r="BE527" s="81">
        <v>0</v>
      </c>
      <c r="BF527" s="81">
        <v>0</v>
      </c>
      <c r="BG527" s="81">
        <v>0</v>
      </c>
      <c r="BH527" s="81">
        <v>0</v>
      </c>
      <c r="BI527" s="81">
        <v>0</v>
      </c>
      <c r="BJ527" s="81">
        <v>0</v>
      </c>
      <c r="BK527" s="81">
        <v>0</v>
      </c>
      <c r="BL527" s="81">
        <v>0</v>
      </c>
      <c r="BM527" s="81">
        <v>0</v>
      </c>
      <c r="BN527" s="81">
        <v>0</v>
      </c>
      <c r="BO527" s="81">
        <v>0</v>
      </c>
      <c r="BP527" s="81">
        <v>0</v>
      </c>
      <c r="BQ527" s="81">
        <v>0</v>
      </c>
      <c r="BR527" s="81">
        <v>0</v>
      </c>
      <c r="BS527" s="81">
        <v>0</v>
      </c>
      <c r="BT527" s="81">
        <v>0</v>
      </c>
      <c r="BU527" s="81">
        <v>0</v>
      </c>
      <c r="BV527" s="81">
        <v>0</v>
      </c>
      <c r="BW527" s="81">
        <v>0</v>
      </c>
      <c r="BX527" s="81">
        <v>0</v>
      </c>
      <c r="BY527" s="81">
        <v>0</v>
      </c>
      <c r="BZ527" s="81">
        <v>0</v>
      </c>
      <c r="CA527" s="81">
        <v>0</v>
      </c>
      <c r="CB527" s="81">
        <v>0</v>
      </c>
      <c r="CC527" s="81">
        <v>0</v>
      </c>
      <c r="CD527" s="81">
        <v>0</v>
      </c>
      <c r="CE527" s="81">
        <v>0</v>
      </c>
      <c r="CF527" s="81">
        <v>0</v>
      </c>
      <c r="CG527" s="81">
        <v>0</v>
      </c>
      <c r="CH527" s="81">
        <v>0</v>
      </c>
      <c r="CI527" s="81">
        <v>0</v>
      </c>
      <c r="CJ527" s="81">
        <v>0</v>
      </c>
      <c r="CK527" s="81">
        <v>0</v>
      </c>
      <c r="CL527" s="81">
        <v>0</v>
      </c>
      <c r="CM527" s="81">
        <v>0</v>
      </c>
      <c r="CN527" s="81">
        <v>0</v>
      </c>
      <c r="CO527" s="81">
        <v>0</v>
      </c>
      <c r="CP527" s="81">
        <v>0</v>
      </c>
      <c r="CQ527" s="81">
        <v>0</v>
      </c>
      <c r="CR527" s="81">
        <v>0</v>
      </c>
      <c r="CS527" s="81">
        <v>0</v>
      </c>
      <c r="CT527" s="81">
        <v>0</v>
      </c>
      <c r="CU527" s="81">
        <v>0</v>
      </c>
      <c r="CV527" s="81">
        <v>0</v>
      </c>
      <c r="CW527" s="81">
        <v>0</v>
      </c>
      <c r="CX527" s="81">
        <v>0</v>
      </c>
      <c r="CY527" s="81">
        <v>0</v>
      </c>
      <c r="CZ527" s="81">
        <v>0</v>
      </c>
      <c r="DA527" s="81">
        <v>0</v>
      </c>
      <c r="DB527" s="81">
        <v>0</v>
      </c>
      <c r="DC527" s="81">
        <v>0</v>
      </c>
      <c r="DD527" s="81">
        <v>1</v>
      </c>
      <c r="DE527" s="81">
        <v>0</v>
      </c>
      <c r="DF527" s="81">
        <v>0</v>
      </c>
      <c r="DG527" s="81">
        <v>0</v>
      </c>
      <c r="DH527" s="81">
        <v>0</v>
      </c>
      <c r="DI527" s="81">
        <v>0</v>
      </c>
      <c r="DJ527" s="81">
        <v>0</v>
      </c>
      <c r="DK527" s="81">
        <v>0</v>
      </c>
      <c r="DL527" s="81">
        <v>0</v>
      </c>
      <c r="DM527" s="81">
        <v>0</v>
      </c>
      <c r="DN527" s="81">
        <v>0</v>
      </c>
      <c r="DO527" s="81">
        <v>0</v>
      </c>
      <c r="DP527" s="81">
        <v>0</v>
      </c>
      <c r="DQ527" s="81">
        <v>0</v>
      </c>
      <c r="DR527" s="81">
        <v>0</v>
      </c>
      <c r="DS527" s="81">
        <v>0</v>
      </c>
      <c r="DT527" s="81">
        <v>0</v>
      </c>
      <c r="DU527" s="81">
        <v>0</v>
      </c>
      <c r="DV527" s="81">
        <v>0</v>
      </c>
      <c r="DW527" s="81">
        <v>0</v>
      </c>
    </row>
    <row r="528" spans="1:127" x14ac:dyDescent="0.25">
      <c r="A528" s="58" t="s">
        <v>1806</v>
      </c>
      <c r="B528" s="58" t="s">
        <v>1807</v>
      </c>
      <c r="C528" s="58" t="s">
        <v>1808</v>
      </c>
      <c r="D528" s="59">
        <v>224000</v>
      </c>
      <c r="E528" s="59" t="str">
        <f>VLOOKUP(C528,Data_PulledFromUniProt!$B$2:$E$782,4,FALSE)</f>
        <v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v>
      </c>
      <c r="F528" s="58">
        <v>5.71</v>
      </c>
      <c r="G528" s="81">
        <v>0</v>
      </c>
      <c r="H528" s="81">
        <v>0</v>
      </c>
      <c r="I528" s="81">
        <v>0</v>
      </c>
      <c r="J528" s="81">
        <v>0</v>
      </c>
      <c r="K528" s="81">
        <v>0</v>
      </c>
      <c r="L528" s="81">
        <v>0</v>
      </c>
      <c r="M528" s="81">
        <v>0</v>
      </c>
      <c r="N528" s="81">
        <v>0</v>
      </c>
      <c r="O528" s="81">
        <v>0</v>
      </c>
      <c r="P528" s="81">
        <v>0</v>
      </c>
      <c r="Q528" s="81">
        <v>0</v>
      </c>
      <c r="R528" s="81">
        <v>0</v>
      </c>
      <c r="S528" s="81">
        <v>0</v>
      </c>
      <c r="T528" s="81">
        <v>0</v>
      </c>
      <c r="U528" s="81">
        <v>0</v>
      </c>
      <c r="V528" s="81">
        <v>0</v>
      </c>
      <c r="W528" s="81">
        <v>0</v>
      </c>
      <c r="X528" s="81">
        <v>0</v>
      </c>
      <c r="Y528" s="81">
        <v>0</v>
      </c>
      <c r="Z528" s="81">
        <v>0</v>
      </c>
      <c r="AA528" s="81">
        <v>0</v>
      </c>
      <c r="AB528" s="81">
        <v>0</v>
      </c>
      <c r="AC528" s="81">
        <v>0</v>
      </c>
      <c r="AD528" s="81">
        <v>0</v>
      </c>
      <c r="AE528" s="81">
        <v>0</v>
      </c>
      <c r="AF528" s="81">
        <v>0</v>
      </c>
      <c r="AG528" s="81">
        <v>0</v>
      </c>
      <c r="AH528" s="81">
        <v>0</v>
      </c>
      <c r="AI528" s="81">
        <v>0</v>
      </c>
      <c r="AJ528" s="81">
        <v>0</v>
      </c>
      <c r="AK528" s="81">
        <v>0</v>
      </c>
      <c r="AL528" s="81">
        <v>0</v>
      </c>
      <c r="AM528" s="81">
        <v>0</v>
      </c>
      <c r="AN528" s="81">
        <v>0</v>
      </c>
      <c r="AO528" s="81">
        <v>0</v>
      </c>
      <c r="AP528" s="81">
        <v>0</v>
      </c>
      <c r="AQ528" s="81">
        <v>0</v>
      </c>
      <c r="AR528" s="81">
        <v>0</v>
      </c>
      <c r="AS528" s="81">
        <v>0</v>
      </c>
      <c r="AT528" s="81">
        <v>0</v>
      </c>
      <c r="AU528" s="81">
        <v>0</v>
      </c>
      <c r="AV528" s="81">
        <v>0</v>
      </c>
      <c r="AW528" s="81">
        <v>0</v>
      </c>
      <c r="AX528" s="81">
        <v>0</v>
      </c>
      <c r="AY528" s="81">
        <v>0</v>
      </c>
      <c r="AZ528" s="81">
        <v>0</v>
      </c>
      <c r="BA528" s="81">
        <v>0</v>
      </c>
      <c r="BB528" s="81">
        <v>0</v>
      </c>
      <c r="BC528" s="81">
        <v>0</v>
      </c>
      <c r="BD528" s="81">
        <v>0</v>
      </c>
      <c r="BE528" s="81">
        <v>0</v>
      </c>
      <c r="BF528" s="81">
        <v>0</v>
      </c>
      <c r="BG528" s="81">
        <v>0</v>
      </c>
      <c r="BH528" s="81">
        <v>0</v>
      </c>
      <c r="BI528" s="81">
        <v>0</v>
      </c>
      <c r="BJ528" s="81">
        <v>0</v>
      </c>
      <c r="BK528" s="81">
        <v>0</v>
      </c>
      <c r="BL528" s="81">
        <v>0</v>
      </c>
      <c r="BM528" s="81">
        <v>0</v>
      </c>
      <c r="BN528" s="81">
        <v>0</v>
      </c>
      <c r="BO528" s="81">
        <v>0</v>
      </c>
      <c r="BP528" s="81">
        <v>0</v>
      </c>
      <c r="BQ528" s="81">
        <v>0</v>
      </c>
      <c r="BR528" s="81">
        <v>0</v>
      </c>
      <c r="BS528" s="81">
        <v>0</v>
      </c>
      <c r="BT528" s="81">
        <v>0</v>
      </c>
      <c r="BU528" s="81">
        <v>0</v>
      </c>
      <c r="BV528" s="81">
        <v>0</v>
      </c>
      <c r="BW528" s="81">
        <v>2</v>
      </c>
      <c r="BX528" s="81">
        <v>0</v>
      </c>
      <c r="BY528" s="81">
        <v>0</v>
      </c>
      <c r="BZ528" s="81">
        <v>0</v>
      </c>
      <c r="CA528" s="81">
        <v>0</v>
      </c>
      <c r="CB528" s="81">
        <v>0</v>
      </c>
      <c r="CC528" s="81">
        <v>0</v>
      </c>
      <c r="CD528" s="81">
        <v>0</v>
      </c>
      <c r="CE528" s="81">
        <v>0</v>
      </c>
      <c r="CF528" s="81">
        <v>0</v>
      </c>
      <c r="CG528" s="81">
        <v>0</v>
      </c>
      <c r="CH528" s="81">
        <v>0</v>
      </c>
      <c r="CI528" s="81">
        <v>0</v>
      </c>
      <c r="CJ528" s="81">
        <v>0</v>
      </c>
      <c r="CK528" s="81">
        <v>0</v>
      </c>
      <c r="CL528" s="81">
        <v>0</v>
      </c>
      <c r="CM528" s="81">
        <v>0</v>
      </c>
      <c r="CN528" s="81">
        <v>0</v>
      </c>
      <c r="CO528" s="81">
        <v>0</v>
      </c>
      <c r="CP528" s="81">
        <v>0</v>
      </c>
      <c r="CQ528" s="81">
        <v>0</v>
      </c>
      <c r="CR528" s="81">
        <v>0</v>
      </c>
      <c r="CS528" s="81">
        <v>0</v>
      </c>
      <c r="CT528" s="81">
        <v>0</v>
      </c>
      <c r="CU528" s="81">
        <v>0</v>
      </c>
      <c r="CV528" s="81">
        <v>0</v>
      </c>
      <c r="CW528" s="81">
        <v>0</v>
      </c>
      <c r="CX528" s="81">
        <v>0</v>
      </c>
      <c r="CY528" s="81">
        <v>0</v>
      </c>
      <c r="CZ528" s="81">
        <v>0</v>
      </c>
      <c r="DA528" s="81">
        <v>0</v>
      </c>
      <c r="DB528" s="81">
        <v>0</v>
      </c>
      <c r="DC528" s="81">
        <v>0</v>
      </c>
      <c r="DD528" s="81">
        <v>0</v>
      </c>
      <c r="DE528" s="81">
        <v>0</v>
      </c>
      <c r="DF528" s="81">
        <v>0</v>
      </c>
      <c r="DG528" s="81">
        <v>0</v>
      </c>
      <c r="DH528" s="81">
        <v>0</v>
      </c>
      <c r="DI528" s="81">
        <v>0</v>
      </c>
      <c r="DJ528" s="81">
        <v>0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0</v>
      </c>
      <c r="DQ528" s="81">
        <v>0</v>
      </c>
      <c r="DR528" s="81">
        <v>0</v>
      </c>
      <c r="DS528" s="81">
        <v>0</v>
      </c>
      <c r="DT528" s="81">
        <v>0</v>
      </c>
      <c r="DU528" s="81">
        <v>0</v>
      </c>
      <c r="DV528" s="81">
        <v>0</v>
      </c>
      <c r="DW528" s="81">
        <v>0</v>
      </c>
    </row>
    <row r="529" spans="1:127" x14ac:dyDescent="0.25">
      <c r="A529" s="58" t="s">
        <v>1809</v>
      </c>
      <c r="B529" s="58" t="s">
        <v>1810</v>
      </c>
      <c r="C529" s="58" t="s">
        <v>1811</v>
      </c>
      <c r="D529" s="59">
        <v>32700</v>
      </c>
      <c r="E529" s="59" t="str">
        <f>VLOOKUP(C529,Data_PulledFromUniProt!$B$2:$E$782,4,FALSE)</f>
        <v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v>
      </c>
      <c r="F529" s="58">
        <v>4.72</v>
      </c>
      <c r="G529" s="81">
        <v>0</v>
      </c>
      <c r="H529" s="81">
        <v>0</v>
      </c>
      <c r="I529" s="81">
        <v>0</v>
      </c>
      <c r="J529" s="81">
        <v>0</v>
      </c>
      <c r="K529" s="81">
        <v>0</v>
      </c>
      <c r="L529" s="81">
        <v>0</v>
      </c>
      <c r="M529" s="81">
        <v>0</v>
      </c>
      <c r="N529" s="81">
        <v>0</v>
      </c>
      <c r="O529" s="81">
        <v>0</v>
      </c>
      <c r="P529" s="81">
        <v>0</v>
      </c>
      <c r="Q529" s="81">
        <v>0</v>
      </c>
      <c r="R529" s="81">
        <v>0</v>
      </c>
      <c r="S529" s="81">
        <v>0</v>
      </c>
      <c r="T529" s="81">
        <v>0</v>
      </c>
      <c r="U529" s="81">
        <v>0</v>
      </c>
      <c r="V529" s="81">
        <v>0</v>
      </c>
      <c r="W529" s="81">
        <v>0</v>
      </c>
      <c r="X529" s="81">
        <v>0</v>
      </c>
      <c r="Y529" s="81">
        <v>0</v>
      </c>
      <c r="Z529" s="81">
        <v>0</v>
      </c>
      <c r="AA529" s="81">
        <v>0</v>
      </c>
      <c r="AB529" s="81">
        <v>0</v>
      </c>
      <c r="AC529" s="81">
        <v>0</v>
      </c>
      <c r="AD529" s="81">
        <v>0</v>
      </c>
      <c r="AE529" s="81">
        <v>0</v>
      </c>
      <c r="AF529" s="81">
        <v>0</v>
      </c>
      <c r="AG529" s="81">
        <v>0</v>
      </c>
      <c r="AH529" s="81">
        <v>0</v>
      </c>
      <c r="AI529" s="81">
        <v>0</v>
      </c>
      <c r="AJ529" s="81">
        <v>0</v>
      </c>
      <c r="AK529" s="81">
        <v>0</v>
      </c>
      <c r="AL529" s="81">
        <v>0</v>
      </c>
      <c r="AM529" s="81">
        <v>0</v>
      </c>
      <c r="AN529" s="81">
        <v>0</v>
      </c>
      <c r="AO529" s="81">
        <v>0</v>
      </c>
      <c r="AP529" s="81">
        <v>0</v>
      </c>
      <c r="AQ529" s="81">
        <v>0</v>
      </c>
      <c r="AR529" s="81">
        <v>0</v>
      </c>
      <c r="AS529" s="81">
        <v>0</v>
      </c>
      <c r="AT529" s="81">
        <v>0</v>
      </c>
      <c r="AU529" s="81">
        <v>0</v>
      </c>
      <c r="AV529" s="81">
        <v>0</v>
      </c>
      <c r="AW529" s="81">
        <v>0</v>
      </c>
      <c r="AX529" s="81">
        <v>0</v>
      </c>
      <c r="AY529" s="81">
        <v>0</v>
      </c>
      <c r="AZ529" s="81">
        <v>0</v>
      </c>
      <c r="BA529" s="81">
        <v>0</v>
      </c>
      <c r="BB529" s="81">
        <v>0</v>
      </c>
      <c r="BC529" s="81">
        <v>0</v>
      </c>
      <c r="BD529" s="81">
        <v>0</v>
      </c>
      <c r="BE529" s="81">
        <v>0</v>
      </c>
      <c r="BF529" s="81">
        <v>0</v>
      </c>
      <c r="BG529" s="81">
        <v>0</v>
      </c>
      <c r="BH529" s="81">
        <v>0</v>
      </c>
      <c r="BI529" s="81">
        <v>0</v>
      </c>
      <c r="BJ529" s="81">
        <v>0</v>
      </c>
      <c r="BK529" s="81">
        <v>0</v>
      </c>
      <c r="BL529" s="81">
        <v>0</v>
      </c>
      <c r="BM529" s="81">
        <v>0</v>
      </c>
      <c r="BN529" s="81">
        <v>0</v>
      </c>
      <c r="BO529" s="81">
        <v>0</v>
      </c>
      <c r="BP529" s="81">
        <v>0</v>
      </c>
      <c r="BQ529" s="81">
        <v>0</v>
      </c>
      <c r="BR529" s="81">
        <v>0</v>
      </c>
      <c r="BS529" s="81">
        <v>0</v>
      </c>
      <c r="BT529" s="81">
        <v>0</v>
      </c>
      <c r="BU529" s="81">
        <v>0</v>
      </c>
      <c r="BV529" s="81">
        <v>0</v>
      </c>
      <c r="BW529" s="81">
        <v>1</v>
      </c>
      <c r="BX529" s="81">
        <v>0</v>
      </c>
      <c r="BY529" s="81">
        <v>0</v>
      </c>
      <c r="BZ529" s="81">
        <v>0</v>
      </c>
      <c r="CA529" s="81">
        <v>0</v>
      </c>
      <c r="CB529" s="81">
        <v>0</v>
      </c>
      <c r="CC529" s="81">
        <v>0</v>
      </c>
      <c r="CD529" s="81">
        <v>0</v>
      </c>
      <c r="CE529" s="81">
        <v>0</v>
      </c>
      <c r="CF529" s="81">
        <v>0</v>
      </c>
      <c r="CG529" s="81">
        <v>0</v>
      </c>
      <c r="CH529" s="81">
        <v>0</v>
      </c>
      <c r="CI529" s="81">
        <v>0</v>
      </c>
      <c r="CJ529" s="81">
        <v>0</v>
      </c>
      <c r="CK529" s="81">
        <v>0</v>
      </c>
      <c r="CL529" s="81">
        <v>0</v>
      </c>
      <c r="CM529" s="81">
        <v>0</v>
      </c>
      <c r="CN529" s="81">
        <v>0</v>
      </c>
      <c r="CO529" s="81">
        <v>0</v>
      </c>
      <c r="CP529" s="81">
        <v>0</v>
      </c>
      <c r="CQ529" s="81">
        <v>0</v>
      </c>
      <c r="CR529" s="81">
        <v>0</v>
      </c>
      <c r="CS529" s="81">
        <v>0</v>
      </c>
      <c r="CT529" s="81">
        <v>0</v>
      </c>
      <c r="CU529" s="81">
        <v>0</v>
      </c>
      <c r="CV529" s="81">
        <v>0</v>
      </c>
      <c r="CW529" s="81">
        <v>0</v>
      </c>
      <c r="CX529" s="81">
        <v>0</v>
      </c>
      <c r="CY529" s="81">
        <v>0</v>
      </c>
      <c r="CZ529" s="81">
        <v>0</v>
      </c>
      <c r="DA529" s="81">
        <v>0</v>
      </c>
      <c r="DB529" s="81">
        <v>0</v>
      </c>
      <c r="DC529" s="81">
        <v>0</v>
      </c>
      <c r="DD529" s="81">
        <v>0</v>
      </c>
      <c r="DE529" s="81">
        <v>0</v>
      </c>
      <c r="DF529" s="81">
        <v>0</v>
      </c>
      <c r="DG529" s="81">
        <v>0</v>
      </c>
      <c r="DH529" s="81">
        <v>0</v>
      </c>
      <c r="DI529" s="81">
        <v>0</v>
      </c>
      <c r="DJ529" s="81">
        <v>0</v>
      </c>
      <c r="DK529" s="81">
        <v>0</v>
      </c>
      <c r="DL529" s="81">
        <v>0</v>
      </c>
      <c r="DM529" s="81">
        <v>0</v>
      </c>
      <c r="DN529" s="81">
        <v>0</v>
      </c>
      <c r="DO529" s="81">
        <v>0</v>
      </c>
      <c r="DP529" s="81">
        <v>0</v>
      </c>
      <c r="DQ529" s="81">
        <v>0</v>
      </c>
      <c r="DR529" s="81">
        <v>0</v>
      </c>
      <c r="DS529" s="81">
        <v>0</v>
      </c>
      <c r="DT529" s="81">
        <v>0</v>
      </c>
      <c r="DU529" s="81">
        <v>0</v>
      </c>
      <c r="DV529" s="81">
        <v>0</v>
      </c>
      <c r="DW529" s="81">
        <v>0</v>
      </c>
    </row>
    <row r="530" spans="1:127" x14ac:dyDescent="0.25">
      <c r="A530" s="58" t="s">
        <v>1812</v>
      </c>
      <c r="B530" s="58" t="s">
        <v>1813</v>
      </c>
      <c r="C530" s="58" t="s">
        <v>1814</v>
      </c>
      <c r="D530" s="59">
        <v>316000</v>
      </c>
      <c r="E530" s="59" t="str">
        <f>VLOOKUP(C530,Data_PulledFromUniProt!$B$2:$E$782,4,FALSE)</f>
        <v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v>
      </c>
      <c r="F530" s="58">
        <v>8.8699999999999992</v>
      </c>
      <c r="G530" s="81">
        <v>0</v>
      </c>
      <c r="H530" s="81">
        <v>0</v>
      </c>
      <c r="I530" s="81">
        <v>0</v>
      </c>
      <c r="J530" s="81">
        <v>0</v>
      </c>
      <c r="K530" s="81">
        <v>0</v>
      </c>
      <c r="L530" s="81">
        <v>0</v>
      </c>
      <c r="M530" s="81">
        <v>0</v>
      </c>
      <c r="N530" s="81">
        <v>0</v>
      </c>
      <c r="O530" s="81">
        <v>0</v>
      </c>
      <c r="P530" s="81">
        <v>0</v>
      </c>
      <c r="Q530" s="81">
        <v>0</v>
      </c>
      <c r="R530" s="81">
        <v>0</v>
      </c>
      <c r="S530" s="81">
        <v>0</v>
      </c>
      <c r="T530" s="81">
        <v>0</v>
      </c>
      <c r="U530" s="81">
        <v>0</v>
      </c>
      <c r="V530" s="81">
        <v>0</v>
      </c>
      <c r="W530" s="81">
        <v>0</v>
      </c>
      <c r="X530" s="81">
        <v>0</v>
      </c>
      <c r="Y530" s="81">
        <v>0</v>
      </c>
      <c r="Z530" s="81">
        <v>0</v>
      </c>
      <c r="AA530" s="81">
        <v>0</v>
      </c>
      <c r="AB530" s="81">
        <v>0</v>
      </c>
      <c r="AC530" s="81">
        <v>0</v>
      </c>
      <c r="AD530" s="81">
        <v>0</v>
      </c>
      <c r="AE530" s="81">
        <v>0</v>
      </c>
      <c r="AF530" s="81">
        <v>0</v>
      </c>
      <c r="AG530" s="81">
        <v>0</v>
      </c>
      <c r="AH530" s="81">
        <v>0</v>
      </c>
      <c r="AI530" s="81">
        <v>0</v>
      </c>
      <c r="AJ530" s="81">
        <v>0</v>
      </c>
      <c r="AK530" s="81">
        <v>0</v>
      </c>
      <c r="AL530" s="81">
        <v>0</v>
      </c>
      <c r="AM530" s="81">
        <v>0</v>
      </c>
      <c r="AN530" s="81">
        <v>0</v>
      </c>
      <c r="AO530" s="81">
        <v>0</v>
      </c>
      <c r="AP530" s="81">
        <v>0</v>
      </c>
      <c r="AQ530" s="81">
        <v>0</v>
      </c>
      <c r="AR530" s="81">
        <v>0</v>
      </c>
      <c r="AS530" s="81">
        <v>0</v>
      </c>
      <c r="AT530" s="81">
        <v>0</v>
      </c>
      <c r="AU530" s="81">
        <v>0</v>
      </c>
      <c r="AV530" s="81">
        <v>0</v>
      </c>
      <c r="AW530" s="81">
        <v>0</v>
      </c>
      <c r="AX530" s="81">
        <v>0</v>
      </c>
      <c r="AY530" s="81">
        <v>0</v>
      </c>
      <c r="AZ530" s="81">
        <v>0</v>
      </c>
      <c r="BA530" s="81">
        <v>0</v>
      </c>
      <c r="BB530" s="81">
        <v>0</v>
      </c>
      <c r="BC530" s="81">
        <v>0</v>
      </c>
      <c r="BD530" s="81">
        <v>0</v>
      </c>
      <c r="BE530" s="81">
        <v>0</v>
      </c>
      <c r="BF530" s="81">
        <v>0</v>
      </c>
      <c r="BG530" s="81">
        <v>0</v>
      </c>
      <c r="BH530" s="81">
        <v>0</v>
      </c>
      <c r="BI530" s="81">
        <v>0</v>
      </c>
      <c r="BJ530" s="81">
        <v>0</v>
      </c>
      <c r="BK530" s="81">
        <v>0</v>
      </c>
      <c r="BL530" s="81">
        <v>0</v>
      </c>
      <c r="BM530" s="81">
        <v>0</v>
      </c>
      <c r="BN530" s="81">
        <v>0</v>
      </c>
      <c r="BO530" s="81">
        <v>0</v>
      </c>
      <c r="BP530" s="81">
        <v>0</v>
      </c>
      <c r="BQ530" s="81">
        <v>0</v>
      </c>
      <c r="BR530" s="81">
        <v>0</v>
      </c>
      <c r="BS530" s="81">
        <v>0</v>
      </c>
      <c r="BT530" s="81">
        <v>0</v>
      </c>
      <c r="BU530" s="81">
        <v>0</v>
      </c>
      <c r="BV530" s="81">
        <v>0</v>
      </c>
      <c r="BW530" s="81">
        <v>1</v>
      </c>
      <c r="BX530" s="81">
        <v>0</v>
      </c>
      <c r="BY530" s="81">
        <v>0</v>
      </c>
      <c r="BZ530" s="81">
        <v>0</v>
      </c>
      <c r="CA530" s="81">
        <v>0</v>
      </c>
      <c r="CB530" s="81">
        <v>0</v>
      </c>
      <c r="CC530" s="81">
        <v>0</v>
      </c>
      <c r="CD530" s="81">
        <v>0</v>
      </c>
      <c r="CE530" s="81">
        <v>0</v>
      </c>
      <c r="CF530" s="81">
        <v>0</v>
      </c>
      <c r="CG530" s="81">
        <v>0</v>
      </c>
      <c r="CH530" s="81">
        <v>0</v>
      </c>
      <c r="CI530" s="81">
        <v>0</v>
      </c>
      <c r="CJ530" s="81">
        <v>0</v>
      </c>
      <c r="CK530" s="81">
        <v>0</v>
      </c>
      <c r="CL530" s="81">
        <v>0</v>
      </c>
      <c r="CM530" s="81">
        <v>0</v>
      </c>
      <c r="CN530" s="81">
        <v>0</v>
      </c>
      <c r="CO530" s="81">
        <v>0</v>
      </c>
      <c r="CP530" s="81">
        <v>0</v>
      </c>
      <c r="CQ530" s="81">
        <v>0</v>
      </c>
      <c r="CR530" s="81">
        <v>0</v>
      </c>
      <c r="CS530" s="81">
        <v>0</v>
      </c>
      <c r="CT530" s="81">
        <v>0</v>
      </c>
      <c r="CU530" s="81">
        <v>0</v>
      </c>
      <c r="CV530" s="81">
        <v>0</v>
      </c>
      <c r="CW530" s="81">
        <v>0</v>
      </c>
      <c r="CX530" s="81">
        <v>0</v>
      </c>
      <c r="CY530" s="81">
        <v>0</v>
      </c>
      <c r="CZ530" s="81">
        <v>0</v>
      </c>
      <c r="DA530" s="81">
        <v>0</v>
      </c>
      <c r="DB530" s="81">
        <v>0</v>
      </c>
      <c r="DC530" s="81">
        <v>0</v>
      </c>
      <c r="DD530" s="81">
        <v>0</v>
      </c>
      <c r="DE530" s="81">
        <v>0</v>
      </c>
      <c r="DF530" s="81">
        <v>0</v>
      </c>
      <c r="DG530" s="81">
        <v>0</v>
      </c>
      <c r="DH530" s="81">
        <v>0</v>
      </c>
      <c r="DI530" s="81">
        <v>0</v>
      </c>
      <c r="DJ530" s="81">
        <v>0</v>
      </c>
      <c r="DK530" s="81">
        <v>0</v>
      </c>
      <c r="DL530" s="81">
        <v>0</v>
      </c>
      <c r="DM530" s="81">
        <v>0</v>
      </c>
      <c r="DN530" s="81">
        <v>0</v>
      </c>
      <c r="DO530" s="81">
        <v>0</v>
      </c>
      <c r="DP530" s="81">
        <v>0</v>
      </c>
      <c r="DQ530" s="81">
        <v>0</v>
      </c>
      <c r="DR530" s="81">
        <v>0</v>
      </c>
      <c r="DS530" s="81">
        <v>0</v>
      </c>
      <c r="DT530" s="81">
        <v>0</v>
      </c>
      <c r="DU530" s="81">
        <v>0</v>
      </c>
      <c r="DV530" s="81">
        <v>0</v>
      </c>
      <c r="DW530" s="81">
        <v>0</v>
      </c>
    </row>
    <row r="531" spans="1:127" x14ac:dyDescent="0.25">
      <c r="A531" s="58" t="s">
        <v>1815</v>
      </c>
      <c r="B531" s="58" t="s">
        <v>1816</v>
      </c>
      <c r="C531" s="58" t="s">
        <v>1817</v>
      </c>
      <c r="D531" s="59">
        <v>37900</v>
      </c>
      <c r="E531" s="59" t="str">
        <f>VLOOKUP(C531,Data_PulledFromUniProt!$B$2:$E$782,4,FALSE)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531" s="58">
        <v>9.99</v>
      </c>
      <c r="G531" s="81">
        <v>0</v>
      </c>
      <c r="H531" s="81">
        <v>0</v>
      </c>
      <c r="I531" s="81">
        <v>0</v>
      </c>
      <c r="J531" s="81">
        <v>0</v>
      </c>
      <c r="K531" s="81">
        <v>0</v>
      </c>
      <c r="L531" s="81">
        <v>0</v>
      </c>
      <c r="M531" s="81">
        <v>0</v>
      </c>
      <c r="N531" s="81">
        <v>0</v>
      </c>
      <c r="O531" s="81">
        <v>0</v>
      </c>
      <c r="P531" s="81">
        <v>0</v>
      </c>
      <c r="Q531" s="81">
        <v>0</v>
      </c>
      <c r="R531" s="81">
        <v>0</v>
      </c>
      <c r="S531" s="81">
        <v>0</v>
      </c>
      <c r="T531" s="81">
        <v>0</v>
      </c>
      <c r="U531" s="81">
        <v>0</v>
      </c>
      <c r="V531" s="81">
        <v>0</v>
      </c>
      <c r="W531" s="81">
        <v>0</v>
      </c>
      <c r="X531" s="81">
        <v>0</v>
      </c>
      <c r="Y531" s="81">
        <v>0</v>
      </c>
      <c r="Z531" s="81">
        <v>0</v>
      </c>
      <c r="AA531" s="81">
        <v>0</v>
      </c>
      <c r="AB531" s="81">
        <v>0</v>
      </c>
      <c r="AC531" s="81">
        <v>0</v>
      </c>
      <c r="AD531" s="81">
        <v>0</v>
      </c>
      <c r="AE531" s="81">
        <v>0</v>
      </c>
      <c r="AF531" s="81">
        <v>0</v>
      </c>
      <c r="AG531" s="81">
        <v>0</v>
      </c>
      <c r="AH531" s="81">
        <v>0</v>
      </c>
      <c r="AI531" s="81">
        <v>0</v>
      </c>
      <c r="AJ531" s="81">
        <v>0</v>
      </c>
      <c r="AK531" s="81">
        <v>0</v>
      </c>
      <c r="AL531" s="81">
        <v>0</v>
      </c>
      <c r="AM531" s="81">
        <v>0</v>
      </c>
      <c r="AN531" s="81">
        <v>0</v>
      </c>
      <c r="AO531" s="81">
        <v>0</v>
      </c>
      <c r="AP531" s="81">
        <v>0</v>
      </c>
      <c r="AQ531" s="81">
        <v>0</v>
      </c>
      <c r="AR531" s="81">
        <v>0</v>
      </c>
      <c r="AS531" s="81">
        <v>0</v>
      </c>
      <c r="AT531" s="81">
        <v>0</v>
      </c>
      <c r="AU531" s="81">
        <v>0</v>
      </c>
      <c r="AV531" s="81">
        <v>0</v>
      </c>
      <c r="AW531" s="81">
        <v>0</v>
      </c>
      <c r="AX531" s="81">
        <v>0</v>
      </c>
      <c r="AY531" s="81">
        <v>0</v>
      </c>
      <c r="AZ531" s="81">
        <v>0</v>
      </c>
      <c r="BA531" s="81">
        <v>0</v>
      </c>
      <c r="BB531" s="81">
        <v>0</v>
      </c>
      <c r="BC531" s="81">
        <v>0</v>
      </c>
      <c r="BD531" s="81">
        <v>0</v>
      </c>
      <c r="BE531" s="81">
        <v>0</v>
      </c>
      <c r="BF531" s="81">
        <v>0</v>
      </c>
      <c r="BG531" s="81">
        <v>0</v>
      </c>
      <c r="BH531" s="81">
        <v>0</v>
      </c>
      <c r="BI531" s="81">
        <v>0</v>
      </c>
      <c r="BJ531" s="81">
        <v>0</v>
      </c>
      <c r="BK531" s="81">
        <v>0</v>
      </c>
      <c r="BL531" s="81">
        <v>0</v>
      </c>
      <c r="BM531" s="81">
        <v>0</v>
      </c>
      <c r="BN531" s="81">
        <v>0</v>
      </c>
      <c r="BO531" s="81">
        <v>0</v>
      </c>
      <c r="BP531" s="81">
        <v>0</v>
      </c>
      <c r="BQ531" s="81">
        <v>0</v>
      </c>
      <c r="BR531" s="81">
        <v>0</v>
      </c>
      <c r="BS531" s="81">
        <v>0</v>
      </c>
      <c r="BT531" s="81">
        <v>0</v>
      </c>
      <c r="BU531" s="81">
        <v>0</v>
      </c>
      <c r="BV531" s="81">
        <v>0</v>
      </c>
      <c r="BW531" s="81">
        <v>0</v>
      </c>
      <c r="BX531" s="81">
        <v>0</v>
      </c>
      <c r="BY531" s="81">
        <v>0</v>
      </c>
      <c r="BZ531" s="81">
        <v>0</v>
      </c>
      <c r="CA531" s="81">
        <v>0</v>
      </c>
      <c r="CB531" s="81">
        <v>0</v>
      </c>
      <c r="CC531" s="81">
        <v>0</v>
      </c>
      <c r="CD531" s="81">
        <v>0</v>
      </c>
      <c r="CE531" s="81">
        <v>0</v>
      </c>
      <c r="CF531" s="81">
        <v>0</v>
      </c>
      <c r="CG531" s="81">
        <v>1</v>
      </c>
      <c r="CH531" s="81">
        <v>0</v>
      </c>
      <c r="CI531" s="81">
        <v>0</v>
      </c>
      <c r="CJ531" s="81">
        <v>0</v>
      </c>
      <c r="CK531" s="81">
        <v>0</v>
      </c>
      <c r="CL531" s="81">
        <v>0</v>
      </c>
      <c r="CM531" s="81">
        <v>0</v>
      </c>
      <c r="CN531" s="81">
        <v>0</v>
      </c>
      <c r="CO531" s="81">
        <v>0</v>
      </c>
      <c r="CP531" s="81">
        <v>0</v>
      </c>
      <c r="CQ531" s="81">
        <v>0</v>
      </c>
      <c r="CR531" s="81">
        <v>0</v>
      </c>
      <c r="CS531" s="81">
        <v>0</v>
      </c>
      <c r="CT531" s="81">
        <v>0</v>
      </c>
      <c r="CU531" s="81">
        <v>0</v>
      </c>
      <c r="CV531" s="81">
        <v>0</v>
      </c>
      <c r="CW531" s="81">
        <v>0</v>
      </c>
      <c r="CX531" s="81">
        <v>0</v>
      </c>
      <c r="CY531" s="81">
        <v>0</v>
      </c>
      <c r="CZ531" s="81">
        <v>0</v>
      </c>
      <c r="DA531" s="81">
        <v>0</v>
      </c>
      <c r="DB531" s="81">
        <v>0</v>
      </c>
      <c r="DC531" s="81">
        <v>0</v>
      </c>
      <c r="DD531" s="81">
        <v>0</v>
      </c>
      <c r="DE531" s="81">
        <v>0</v>
      </c>
      <c r="DF531" s="81">
        <v>0</v>
      </c>
      <c r="DG531" s="81">
        <v>0</v>
      </c>
      <c r="DH531" s="81">
        <v>0</v>
      </c>
      <c r="DI531" s="81">
        <v>0</v>
      </c>
      <c r="DJ531" s="81">
        <v>0</v>
      </c>
      <c r="DK531" s="81">
        <v>0</v>
      </c>
      <c r="DL531" s="81">
        <v>0</v>
      </c>
      <c r="DM531" s="81">
        <v>0</v>
      </c>
      <c r="DN531" s="81">
        <v>0</v>
      </c>
      <c r="DO531" s="81">
        <v>0</v>
      </c>
      <c r="DP531" s="81">
        <v>0</v>
      </c>
      <c r="DQ531" s="81">
        <v>0</v>
      </c>
      <c r="DR531" s="81">
        <v>0</v>
      </c>
      <c r="DS531" s="81">
        <v>0</v>
      </c>
      <c r="DT531" s="81">
        <v>0</v>
      </c>
      <c r="DU531" s="81">
        <v>0</v>
      </c>
      <c r="DV531" s="81">
        <v>0</v>
      </c>
      <c r="DW531" s="81">
        <v>0</v>
      </c>
    </row>
    <row r="532" spans="1:127" x14ac:dyDescent="0.25">
      <c r="A532" s="58" t="s">
        <v>1818</v>
      </c>
      <c r="B532" s="58" t="s">
        <v>1819</v>
      </c>
      <c r="C532" s="58" t="s">
        <v>1820</v>
      </c>
      <c r="D532" s="59">
        <v>48400</v>
      </c>
      <c r="E532" s="59" t="str">
        <f>VLOOKUP(C532,Data_PulledFromUniProt!$B$2:$E$782,4,FALSE)</f>
        <v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v>
      </c>
      <c r="F532" s="58">
        <v>5.71</v>
      </c>
      <c r="G532" s="81">
        <v>0</v>
      </c>
      <c r="H532" s="81">
        <v>0</v>
      </c>
      <c r="I532" s="81">
        <v>0</v>
      </c>
      <c r="J532" s="81">
        <v>0</v>
      </c>
      <c r="K532" s="81">
        <v>0</v>
      </c>
      <c r="L532" s="81">
        <v>0</v>
      </c>
      <c r="M532" s="81">
        <v>0</v>
      </c>
      <c r="N532" s="81">
        <v>0</v>
      </c>
      <c r="O532" s="81">
        <v>0</v>
      </c>
      <c r="P532" s="81">
        <v>0</v>
      </c>
      <c r="Q532" s="81">
        <v>0</v>
      </c>
      <c r="R532" s="81">
        <v>0</v>
      </c>
      <c r="S532" s="81">
        <v>0</v>
      </c>
      <c r="T532" s="81">
        <v>0</v>
      </c>
      <c r="U532" s="81">
        <v>0</v>
      </c>
      <c r="V532" s="81">
        <v>0</v>
      </c>
      <c r="W532" s="81">
        <v>0</v>
      </c>
      <c r="X532" s="81">
        <v>0</v>
      </c>
      <c r="Y532" s="81">
        <v>0</v>
      </c>
      <c r="Z532" s="81">
        <v>0</v>
      </c>
      <c r="AA532" s="81">
        <v>0</v>
      </c>
      <c r="AB532" s="81">
        <v>0</v>
      </c>
      <c r="AC532" s="81">
        <v>0</v>
      </c>
      <c r="AD532" s="81">
        <v>0</v>
      </c>
      <c r="AE532" s="81">
        <v>0</v>
      </c>
      <c r="AF532" s="81">
        <v>0</v>
      </c>
      <c r="AG532" s="81">
        <v>0</v>
      </c>
      <c r="AH532" s="81">
        <v>0</v>
      </c>
      <c r="AI532" s="81">
        <v>0</v>
      </c>
      <c r="AJ532" s="81">
        <v>0</v>
      </c>
      <c r="AK532" s="81">
        <v>0</v>
      </c>
      <c r="AL532" s="81">
        <v>0</v>
      </c>
      <c r="AM532" s="81">
        <v>0</v>
      </c>
      <c r="AN532" s="81">
        <v>0</v>
      </c>
      <c r="AO532" s="81">
        <v>0</v>
      </c>
      <c r="AP532" s="81">
        <v>0</v>
      </c>
      <c r="AQ532" s="81">
        <v>0</v>
      </c>
      <c r="AR532" s="81">
        <v>0</v>
      </c>
      <c r="AS532" s="81">
        <v>0</v>
      </c>
      <c r="AT532" s="81">
        <v>0</v>
      </c>
      <c r="AU532" s="81">
        <v>0</v>
      </c>
      <c r="AV532" s="81">
        <v>0</v>
      </c>
      <c r="AW532" s="81">
        <v>0</v>
      </c>
      <c r="AX532" s="81">
        <v>0</v>
      </c>
      <c r="AY532" s="81">
        <v>0</v>
      </c>
      <c r="AZ532" s="81">
        <v>0</v>
      </c>
      <c r="BA532" s="81">
        <v>0</v>
      </c>
      <c r="BB532" s="81">
        <v>0</v>
      </c>
      <c r="BC532" s="81">
        <v>0</v>
      </c>
      <c r="BD532" s="81">
        <v>0</v>
      </c>
      <c r="BE532" s="81">
        <v>0</v>
      </c>
      <c r="BF532" s="81">
        <v>0</v>
      </c>
      <c r="BG532" s="81">
        <v>0</v>
      </c>
      <c r="BH532" s="81">
        <v>0</v>
      </c>
      <c r="BI532" s="81">
        <v>0</v>
      </c>
      <c r="BJ532" s="81">
        <v>0</v>
      </c>
      <c r="BK532" s="81">
        <v>0</v>
      </c>
      <c r="BL532" s="81">
        <v>0</v>
      </c>
      <c r="BM532" s="81">
        <v>0</v>
      </c>
      <c r="BN532" s="81">
        <v>0</v>
      </c>
      <c r="BO532" s="81">
        <v>0</v>
      </c>
      <c r="BP532" s="81">
        <v>0</v>
      </c>
      <c r="BQ532" s="81">
        <v>0</v>
      </c>
      <c r="BR532" s="81">
        <v>0</v>
      </c>
      <c r="BS532" s="81">
        <v>0</v>
      </c>
      <c r="BT532" s="81">
        <v>0</v>
      </c>
      <c r="BU532" s="81">
        <v>0</v>
      </c>
      <c r="BV532" s="81">
        <v>0</v>
      </c>
      <c r="BW532" s="81">
        <v>0</v>
      </c>
      <c r="BX532" s="81">
        <v>0</v>
      </c>
      <c r="BY532" s="81">
        <v>0</v>
      </c>
      <c r="BZ532" s="81">
        <v>0</v>
      </c>
      <c r="CA532" s="81">
        <v>0</v>
      </c>
      <c r="CB532" s="81">
        <v>0</v>
      </c>
      <c r="CC532" s="81">
        <v>0</v>
      </c>
      <c r="CD532" s="81">
        <v>0</v>
      </c>
      <c r="CE532" s="81">
        <v>0</v>
      </c>
      <c r="CF532" s="81">
        <v>0</v>
      </c>
      <c r="CG532" s="81">
        <v>2</v>
      </c>
      <c r="CH532" s="81">
        <v>0</v>
      </c>
      <c r="CI532" s="81">
        <v>0</v>
      </c>
      <c r="CJ532" s="81">
        <v>0</v>
      </c>
      <c r="CK532" s="81">
        <v>0</v>
      </c>
      <c r="CL532" s="81">
        <v>0</v>
      </c>
      <c r="CM532" s="81">
        <v>0</v>
      </c>
      <c r="CN532" s="81">
        <v>0</v>
      </c>
      <c r="CO532" s="81">
        <v>0</v>
      </c>
      <c r="CP532" s="81">
        <v>0</v>
      </c>
      <c r="CQ532" s="81">
        <v>0</v>
      </c>
      <c r="CR532" s="81">
        <v>0</v>
      </c>
      <c r="CS532" s="81">
        <v>0</v>
      </c>
      <c r="CT532" s="81">
        <v>0</v>
      </c>
      <c r="CU532" s="81">
        <v>0</v>
      </c>
      <c r="CV532" s="81">
        <v>0</v>
      </c>
      <c r="CW532" s="81">
        <v>0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0</v>
      </c>
      <c r="DF532" s="81">
        <v>0</v>
      </c>
      <c r="DG532" s="81">
        <v>0</v>
      </c>
      <c r="DH532" s="81">
        <v>0</v>
      </c>
      <c r="DI532" s="81">
        <v>0</v>
      </c>
      <c r="DJ532" s="81">
        <v>0</v>
      </c>
      <c r="DK532" s="81">
        <v>0</v>
      </c>
      <c r="DL532" s="81">
        <v>0</v>
      </c>
      <c r="DM532" s="81">
        <v>0</v>
      </c>
      <c r="DN532" s="81">
        <v>0</v>
      </c>
      <c r="DO532" s="81">
        <v>0</v>
      </c>
      <c r="DP532" s="81">
        <v>0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</row>
    <row r="533" spans="1:127" x14ac:dyDescent="0.25">
      <c r="A533" s="58" t="s">
        <v>1821</v>
      </c>
      <c r="B533" s="58" t="s">
        <v>1822</v>
      </c>
      <c r="C533" s="58" t="s">
        <v>1823</v>
      </c>
      <c r="D533" s="59">
        <v>92700</v>
      </c>
      <c r="E533" s="59" t="str">
        <f>VLOOKUP(C533,Data_PulledFromUniProt!$B$2:$E$782,4,FALSE)</f>
        <v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v>
      </c>
      <c r="F533" s="58">
        <v>9.01</v>
      </c>
      <c r="G533" s="81">
        <v>0</v>
      </c>
      <c r="H533" s="81">
        <v>0</v>
      </c>
      <c r="I533" s="81">
        <v>0</v>
      </c>
      <c r="J533" s="81">
        <v>0</v>
      </c>
      <c r="K533" s="81">
        <v>0</v>
      </c>
      <c r="L533" s="81">
        <v>0</v>
      </c>
      <c r="M533" s="81">
        <v>0</v>
      </c>
      <c r="N533" s="81">
        <v>0</v>
      </c>
      <c r="O533" s="81">
        <v>0</v>
      </c>
      <c r="P533" s="81">
        <v>0</v>
      </c>
      <c r="Q533" s="81">
        <v>0</v>
      </c>
      <c r="R533" s="81">
        <v>0</v>
      </c>
      <c r="S533" s="81">
        <v>0</v>
      </c>
      <c r="T533" s="81">
        <v>0</v>
      </c>
      <c r="U533" s="81">
        <v>0</v>
      </c>
      <c r="V533" s="81">
        <v>0</v>
      </c>
      <c r="W533" s="81">
        <v>0</v>
      </c>
      <c r="X533" s="81">
        <v>0</v>
      </c>
      <c r="Y533" s="81">
        <v>0</v>
      </c>
      <c r="Z533" s="81">
        <v>0</v>
      </c>
      <c r="AA533" s="81">
        <v>0</v>
      </c>
      <c r="AB533" s="81">
        <v>0</v>
      </c>
      <c r="AC533" s="81">
        <v>0</v>
      </c>
      <c r="AD533" s="81">
        <v>0</v>
      </c>
      <c r="AE533" s="81">
        <v>0</v>
      </c>
      <c r="AF533" s="81">
        <v>0</v>
      </c>
      <c r="AG533" s="81">
        <v>0</v>
      </c>
      <c r="AH533" s="81">
        <v>0</v>
      </c>
      <c r="AI533" s="81">
        <v>0</v>
      </c>
      <c r="AJ533" s="81">
        <v>0</v>
      </c>
      <c r="AK533" s="81">
        <v>0</v>
      </c>
      <c r="AL533" s="81">
        <v>0</v>
      </c>
      <c r="AM533" s="81">
        <v>0</v>
      </c>
      <c r="AN533" s="81">
        <v>0</v>
      </c>
      <c r="AO533" s="81">
        <v>0</v>
      </c>
      <c r="AP533" s="81">
        <v>0</v>
      </c>
      <c r="AQ533" s="81">
        <v>0</v>
      </c>
      <c r="AR533" s="81">
        <v>0</v>
      </c>
      <c r="AS533" s="81">
        <v>0</v>
      </c>
      <c r="AT533" s="81">
        <v>0</v>
      </c>
      <c r="AU533" s="81">
        <v>0</v>
      </c>
      <c r="AV533" s="81">
        <v>0</v>
      </c>
      <c r="AW533" s="81">
        <v>0</v>
      </c>
      <c r="AX533" s="81">
        <v>0</v>
      </c>
      <c r="AY533" s="81">
        <v>0</v>
      </c>
      <c r="AZ533" s="81">
        <v>0</v>
      </c>
      <c r="BA533" s="81">
        <v>0</v>
      </c>
      <c r="BB533" s="81">
        <v>0</v>
      </c>
      <c r="BC533" s="81">
        <v>0</v>
      </c>
      <c r="BD533" s="81">
        <v>0</v>
      </c>
      <c r="BE533" s="81">
        <v>0</v>
      </c>
      <c r="BF533" s="81">
        <v>0</v>
      </c>
      <c r="BG533" s="81">
        <v>0</v>
      </c>
      <c r="BH533" s="81">
        <v>0</v>
      </c>
      <c r="BI533" s="81">
        <v>0</v>
      </c>
      <c r="BJ533" s="81">
        <v>0</v>
      </c>
      <c r="BK533" s="81">
        <v>0</v>
      </c>
      <c r="BL533" s="81">
        <v>0</v>
      </c>
      <c r="BM533" s="81">
        <v>0</v>
      </c>
      <c r="BN533" s="81">
        <v>0</v>
      </c>
      <c r="BO533" s="81">
        <v>0</v>
      </c>
      <c r="BP533" s="81">
        <v>0</v>
      </c>
      <c r="BQ533" s="81">
        <v>0</v>
      </c>
      <c r="BR533" s="81">
        <v>0</v>
      </c>
      <c r="BS533" s="81">
        <v>0</v>
      </c>
      <c r="BT533" s="81">
        <v>0</v>
      </c>
      <c r="BU533" s="81">
        <v>0</v>
      </c>
      <c r="BV533" s="81">
        <v>0</v>
      </c>
      <c r="BW533" s="81">
        <v>0</v>
      </c>
      <c r="BX533" s="81">
        <v>0</v>
      </c>
      <c r="BY533" s="81">
        <v>0</v>
      </c>
      <c r="BZ533" s="81">
        <v>0</v>
      </c>
      <c r="CA533" s="81">
        <v>0</v>
      </c>
      <c r="CB533" s="81">
        <v>0</v>
      </c>
      <c r="CC533" s="81">
        <v>0</v>
      </c>
      <c r="CD533" s="81">
        <v>0</v>
      </c>
      <c r="CE533" s="81">
        <v>0</v>
      </c>
      <c r="CF533" s="81">
        <v>0</v>
      </c>
      <c r="CG533" s="81">
        <v>1</v>
      </c>
      <c r="CH533" s="81">
        <v>0</v>
      </c>
      <c r="CI533" s="81">
        <v>0</v>
      </c>
      <c r="CJ533" s="81">
        <v>0</v>
      </c>
      <c r="CK533" s="81">
        <v>0</v>
      </c>
      <c r="CL533" s="81">
        <v>0</v>
      </c>
      <c r="CM533" s="81">
        <v>0</v>
      </c>
      <c r="CN533" s="81">
        <v>0</v>
      </c>
      <c r="CO533" s="81">
        <v>0</v>
      </c>
      <c r="CP533" s="81">
        <v>0</v>
      </c>
      <c r="CQ533" s="81">
        <v>0</v>
      </c>
      <c r="CR533" s="81">
        <v>0</v>
      </c>
      <c r="CS533" s="81">
        <v>0</v>
      </c>
      <c r="CT533" s="81">
        <v>0</v>
      </c>
      <c r="CU533" s="81">
        <v>0</v>
      </c>
      <c r="CV533" s="81">
        <v>0</v>
      </c>
      <c r="CW533" s="81">
        <v>0</v>
      </c>
      <c r="CX533" s="81">
        <v>0</v>
      </c>
      <c r="CY533" s="81">
        <v>0</v>
      </c>
      <c r="CZ533" s="81">
        <v>0</v>
      </c>
      <c r="DA533" s="81">
        <v>0</v>
      </c>
      <c r="DB533" s="81">
        <v>0</v>
      </c>
      <c r="DC533" s="81">
        <v>0</v>
      </c>
      <c r="DD533" s="81">
        <v>0</v>
      </c>
      <c r="DE533" s="81">
        <v>0</v>
      </c>
      <c r="DF533" s="81">
        <v>0</v>
      </c>
      <c r="DG533" s="81">
        <v>0</v>
      </c>
      <c r="DH533" s="81">
        <v>0</v>
      </c>
      <c r="DI533" s="81">
        <v>0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0</v>
      </c>
      <c r="DQ533" s="81">
        <v>0</v>
      </c>
      <c r="DR533" s="81">
        <v>0</v>
      </c>
      <c r="DS533" s="81">
        <v>0</v>
      </c>
      <c r="DT533" s="81">
        <v>0</v>
      </c>
      <c r="DU533" s="81">
        <v>0</v>
      </c>
      <c r="DV533" s="81">
        <v>0</v>
      </c>
      <c r="DW533" s="81">
        <v>0</v>
      </c>
    </row>
    <row r="534" spans="1:127" x14ac:dyDescent="0.25">
      <c r="A534" s="58" t="s">
        <v>1824</v>
      </c>
      <c r="B534" s="58" t="s">
        <v>1825</v>
      </c>
      <c r="C534" s="58" t="s">
        <v>1826</v>
      </c>
      <c r="D534" s="59">
        <v>51400</v>
      </c>
      <c r="E534" s="59" t="str">
        <f>VLOOKUP(C534,Data_PulledFromUniProt!$B$2:$E$782,4,FALSE)</f>
        <v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v>
      </c>
      <c r="F534" s="58">
        <v>9.84</v>
      </c>
      <c r="G534" s="81">
        <v>0</v>
      </c>
      <c r="H534" s="81">
        <v>0</v>
      </c>
      <c r="I534" s="81">
        <v>0</v>
      </c>
      <c r="J534" s="81">
        <v>0</v>
      </c>
      <c r="K534" s="81">
        <v>0</v>
      </c>
      <c r="L534" s="81">
        <v>0</v>
      </c>
      <c r="M534" s="81">
        <v>0</v>
      </c>
      <c r="N534" s="81">
        <v>0</v>
      </c>
      <c r="O534" s="81">
        <v>0</v>
      </c>
      <c r="P534" s="81">
        <v>0</v>
      </c>
      <c r="Q534" s="81">
        <v>0</v>
      </c>
      <c r="R534" s="81">
        <v>0</v>
      </c>
      <c r="S534" s="81">
        <v>0</v>
      </c>
      <c r="T534" s="81">
        <v>0</v>
      </c>
      <c r="U534" s="81">
        <v>0</v>
      </c>
      <c r="V534" s="81">
        <v>0</v>
      </c>
      <c r="W534" s="81">
        <v>0</v>
      </c>
      <c r="X534" s="81">
        <v>0</v>
      </c>
      <c r="Y534" s="81">
        <v>0</v>
      </c>
      <c r="Z534" s="81">
        <v>0</v>
      </c>
      <c r="AA534" s="81">
        <v>0</v>
      </c>
      <c r="AB534" s="81">
        <v>0</v>
      </c>
      <c r="AC534" s="81">
        <v>0</v>
      </c>
      <c r="AD534" s="81">
        <v>0</v>
      </c>
      <c r="AE534" s="81">
        <v>0</v>
      </c>
      <c r="AF534" s="81">
        <v>0</v>
      </c>
      <c r="AG534" s="81">
        <v>0</v>
      </c>
      <c r="AH534" s="81">
        <v>0</v>
      </c>
      <c r="AI534" s="81">
        <v>0</v>
      </c>
      <c r="AJ534" s="81">
        <v>0</v>
      </c>
      <c r="AK534" s="81">
        <v>0</v>
      </c>
      <c r="AL534" s="81">
        <v>0</v>
      </c>
      <c r="AM534" s="81">
        <v>0</v>
      </c>
      <c r="AN534" s="81">
        <v>0</v>
      </c>
      <c r="AO534" s="81">
        <v>0</v>
      </c>
      <c r="AP534" s="81">
        <v>0</v>
      </c>
      <c r="AQ534" s="81">
        <v>0</v>
      </c>
      <c r="AR534" s="81">
        <v>0</v>
      </c>
      <c r="AS534" s="81">
        <v>0</v>
      </c>
      <c r="AT534" s="81">
        <v>0</v>
      </c>
      <c r="AU534" s="81">
        <v>0</v>
      </c>
      <c r="AV534" s="81">
        <v>0</v>
      </c>
      <c r="AW534" s="81">
        <v>0</v>
      </c>
      <c r="AX534" s="81">
        <v>0</v>
      </c>
      <c r="AY534" s="81">
        <v>0</v>
      </c>
      <c r="AZ534" s="81">
        <v>0</v>
      </c>
      <c r="BA534" s="81">
        <v>0</v>
      </c>
      <c r="BB534" s="81">
        <v>0</v>
      </c>
      <c r="BC534" s="81">
        <v>0</v>
      </c>
      <c r="BD534" s="81">
        <v>0</v>
      </c>
      <c r="BE534" s="81">
        <v>0</v>
      </c>
      <c r="BF534" s="81">
        <v>0</v>
      </c>
      <c r="BG534" s="81">
        <v>0</v>
      </c>
      <c r="BH534" s="81">
        <v>0</v>
      </c>
      <c r="BI534" s="81">
        <v>0</v>
      </c>
      <c r="BJ534" s="81">
        <v>0</v>
      </c>
      <c r="BK534" s="81">
        <v>0</v>
      </c>
      <c r="BL534" s="81">
        <v>0</v>
      </c>
      <c r="BM534" s="81">
        <v>0</v>
      </c>
      <c r="BN534" s="81">
        <v>0</v>
      </c>
      <c r="BO534" s="81">
        <v>0</v>
      </c>
      <c r="BP534" s="81">
        <v>0</v>
      </c>
      <c r="BQ534" s="81">
        <v>0</v>
      </c>
      <c r="BR534" s="81">
        <v>0</v>
      </c>
      <c r="BS534" s="81">
        <v>0</v>
      </c>
      <c r="BT534" s="81">
        <v>0</v>
      </c>
      <c r="BU534" s="81">
        <v>0</v>
      </c>
      <c r="BV534" s="81">
        <v>0</v>
      </c>
      <c r="BW534" s="81">
        <v>0</v>
      </c>
      <c r="BX534" s="81">
        <v>0</v>
      </c>
      <c r="BY534" s="81">
        <v>0</v>
      </c>
      <c r="BZ534" s="81">
        <v>0</v>
      </c>
      <c r="CA534" s="81">
        <v>0</v>
      </c>
      <c r="CB534" s="81">
        <v>0</v>
      </c>
      <c r="CC534" s="81">
        <v>0</v>
      </c>
      <c r="CD534" s="81">
        <v>0</v>
      </c>
      <c r="CE534" s="81">
        <v>0</v>
      </c>
      <c r="CF534" s="81">
        <v>0</v>
      </c>
      <c r="CG534" s="81">
        <v>0</v>
      </c>
      <c r="CH534" s="81">
        <v>0</v>
      </c>
      <c r="CI534" s="81">
        <v>0</v>
      </c>
      <c r="CJ534" s="81">
        <v>0</v>
      </c>
      <c r="CK534" s="81">
        <v>0</v>
      </c>
      <c r="CL534" s="81">
        <v>0</v>
      </c>
      <c r="CM534" s="81">
        <v>0</v>
      </c>
      <c r="CN534" s="81">
        <v>0</v>
      </c>
      <c r="CO534" s="81">
        <v>0</v>
      </c>
      <c r="CP534" s="81">
        <v>0</v>
      </c>
      <c r="CQ534" s="81">
        <v>0</v>
      </c>
      <c r="CR534" s="81">
        <v>0</v>
      </c>
      <c r="CS534" s="81">
        <v>0</v>
      </c>
      <c r="CT534" s="81">
        <v>0</v>
      </c>
      <c r="CU534" s="81">
        <v>0</v>
      </c>
      <c r="CV534" s="81">
        <v>0</v>
      </c>
      <c r="CW534" s="81">
        <v>0</v>
      </c>
      <c r="CX534" s="81">
        <v>0</v>
      </c>
      <c r="CY534" s="81">
        <v>0</v>
      </c>
      <c r="CZ534" s="81">
        <v>0</v>
      </c>
      <c r="DA534" s="81">
        <v>0</v>
      </c>
      <c r="DB534" s="81">
        <v>0</v>
      </c>
      <c r="DC534" s="81">
        <v>0</v>
      </c>
      <c r="DD534" s="81">
        <v>0</v>
      </c>
      <c r="DE534" s="81">
        <v>1</v>
      </c>
      <c r="DF534" s="81">
        <v>0</v>
      </c>
      <c r="DG534" s="81">
        <v>0</v>
      </c>
      <c r="DH534" s="81">
        <v>0</v>
      </c>
      <c r="DI534" s="81">
        <v>0</v>
      </c>
      <c r="DJ534" s="81">
        <v>0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</row>
    <row r="535" spans="1:127" x14ac:dyDescent="0.25">
      <c r="A535" s="58" t="s">
        <v>1827</v>
      </c>
      <c r="B535" s="58" t="s">
        <v>1828</v>
      </c>
      <c r="C535" s="58" t="s">
        <v>1829</v>
      </c>
      <c r="D535" s="59">
        <v>82800</v>
      </c>
      <c r="E535" s="59" t="str">
        <f>VLOOKUP(C535,Data_PulledFromUniProt!$B$2:$E$782,4,FALSE)</f>
        <v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v>
      </c>
      <c r="F535" s="58">
        <v>9.01</v>
      </c>
      <c r="G535" s="81">
        <v>0</v>
      </c>
      <c r="H535" s="81">
        <v>0</v>
      </c>
      <c r="I535" s="81">
        <v>0</v>
      </c>
      <c r="J535" s="81">
        <v>0</v>
      </c>
      <c r="K535" s="81">
        <v>0</v>
      </c>
      <c r="L535" s="81">
        <v>0</v>
      </c>
      <c r="M535" s="81">
        <v>0</v>
      </c>
      <c r="N535" s="81">
        <v>0</v>
      </c>
      <c r="O535" s="81">
        <v>0</v>
      </c>
      <c r="P535" s="81">
        <v>0</v>
      </c>
      <c r="Q535" s="81">
        <v>0</v>
      </c>
      <c r="R535" s="81">
        <v>0</v>
      </c>
      <c r="S535" s="81">
        <v>0</v>
      </c>
      <c r="T535" s="81">
        <v>0</v>
      </c>
      <c r="U535" s="81">
        <v>0</v>
      </c>
      <c r="V535" s="81">
        <v>0</v>
      </c>
      <c r="W535" s="81">
        <v>0</v>
      </c>
      <c r="X535" s="81">
        <v>0</v>
      </c>
      <c r="Y535" s="81">
        <v>0</v>
      </c>
      <c r="Z535" s="81">
        <v>0</v>
      </c>
      <c r="AA535" s="81">
        <v>0</v>
      </c>
      <c r="AB535" s="81">
        <v>0</v>
      </c>
      <c r="AC535" s="81">
        <v>0</v>
      </c>
      <c r="AD535" s="81">
        <v>0</v>
      </c>
      <c r="AE535" s="81">
        <v>0</v>
      </c>
      <c r="AF535" s="81">
        <v>0</v>
      </c>
      <c r="AG535" s="81">
        <v>0</v>
      </c>
      <c r="AH535" s="81">
        <v>0</v>
      </c>
      <c r="AI535" s="81">
        <v>0</v>
      </c>
      <c r="AJ535" s="81">
        <v>0</v>
      </c>
      <c r="AK535" s="81">
        <v>0</v>
      </c>
      <c r="AL535" s="81">
        <v>0</v>
      </c>
      <c r="AM535" s="81">
        <v>0</v>
      </c>
      <c r="AN535" s="81">
        <v>0</v>
      </c>
      <c r="AO535" s="81">
        <v>0</v>
      </c>
      <c r="AP535" s="81">
        <v>0</v>
      </c>
      <c r="AQ535" s="81">
        <v>0</v>
      </c>
      <c r="AR535" s="81">
        <v>0</v>
      </c>
      <c r="AS535" s="81">
        <v>0</v>
      </c>
      <c r="AT535" s="81">
        <v>0</v>
      </c>
      <c r="AU535" s="81">
        <v>0</v>
      </c>
      <c r="AV535" s="81">
        <v>0</v>
      </c>
      <c r="AW535" s="81">
        <v>0</v>
      </c>
      <c r="AX535" s="81">
        <v>0</v>
      </c>
      <c r="AY535" s="81">
        <v>0</v>
      </c>
      <c r="AZ535" s="81">
        <v>0</v>
      </c>
      <c r="BA535" s="81">
        <v>0</v>
      </c>
      <c r="BB535" s="81">
        <v>0</v>
      </c>
      <c r="BC535" s="81">
        <v>0</v>
      </c>
      <c r="BD535" s="81">
        <v>0</v>
      </c>
      <c r="BE535" s="81">
        <v>0</v>
      </c>
      <c r="BF535" s="81">
        <v>0</v>
      </c>
      <c r="BG535" s="81">
        <v>0</v>
      </c>
      <c r="BH535" s="81">
        <v>0</v>
      </c>
      <c r="BI535" s="81">
        <v>0</v>
      </c>
      <c r="BJ535" s="81">
        <v>0</v>
      </c>
      <c r="BK535" s="81">
        <v>0</v>
      </c>
      <c r="BL535" s="81">
        <v>0</v>
      </c>
      <c r="BM535" s="81">
        <v>0</v>
      </c>
      <c r="BN535" s="81">
        <v>0</v>
      </c>
      <c r="BO535" s="81">
        <v>0</v>
      </c>
      <c r="BP535" s="81">
        <v>0</v>
      </c>
      <c r="BQ535" s="81">
        <v>0</v>
      </c>
      <c r="BR535" s="81">
        <v>0</v>
      </c>
      <c r="BS535" s="81">
        <v>0</v>
      </c>
      <c r="BT535" s="81">
        <v>0</v>
      </c>
      <c r="BU535" s="81">
        <v>0</v>
      </c>
      <c r="BV535" s="81">
        <v>0</v>
      </c>
      <c r="BW535" s="81">
        <v>0</v>
      </c>
      <c r="BX535" s="81">
        <v>0</v>
      </c>
      <c r="BY535" s="81">
        <v>0</v>
      </c>
      <c r="BZ535" s="81">
        <v>0</v>
      </c>
      <c r="CA535" s="81">
        <v>0</v>
      </c>
      <c r="CB535" s="81">
        <v>0</v>
      </c>
      <c r="CC535" s="81">
        <v>0</v>
      </c>
      <c r="CD535" s="81">
        <v>0</v>
      </c>
      <c r="CE535" s="81">
        <v>0</v>
      </c>
      <c r="CF535" s="81">
        <v>0</v>
      </c>
      <c r="CG535" s="81">
        <v>0</v>
      </c>
      <c r="CH535" s="81">
        <v>0</v>
      </c>
      <c r="CI535" s="81">
        <v>0</v>
      </c>
      <c r="CJ535" s="81">
        <v>0</v>
      </c>
      <c r="CK535" s="81">
        <v>0</v>
      </c>
      <c r="CL535" s="81">
        <v>0</v>
      </c>
      <c r="CM535" s="81">
        <v>0</v>
      </c>
      <c r="CN535" s="81">
        <v>0</v>
      </c>
      <c r="CO535" s="81">
        <v>0</v>
      </c>
      <c r="CP535" s="81">
        <v>0</v>
      </c>
      <c r="CQ535" s="81">
        <v>0</v>
      </c>
      <c r="CR535" s="81">
        <v>0</v>
      </c>
      <c r="CS535" s="81">
        <v>0</v>
      </c>
      <c r="CT535" s="81">
        <v>0</v>
      </c>
      <c r="CU535" s="81">
        <v>0</v>
      </c>
      <c r="CV535" s="81">
        <v>0</v>
      </c>
      <c r="CW535" s="81">
        <v>0</v>
      </c>
      <c r="CX535" s="81">
        <v>0</v>
      </c>
      <c r="CY535" s="81">
        <v>0</v>
      </c>
      <c r="CZ535" s="81">
        <v>0</v>
      </c>
      <c r="DA535" s="81">
        <v>0</v>
      </c>
      <c r="DB535" s="81">
        <v>0</v>
      </c>
      <c r="DC535" s="81">
        <v>0</v>
      </c>
      <c r="DD535" s="81">
        <v>0</v>
      </c>
      <c r="DE535" s="81">
        <v>1</v>
      </c>
      <c r="DF535" s="81">
        <v>0</v>
      </c>
      <c r="DG535" s="81">
        <v>0</v>
      </c>
      <c r="DH535" s="81">
        <v>0</v>
      </c>
      <c r="DI535" s="81">
        <v>0</v>
      </c>
      <c r="DJ535" s="81">
        <v>0</v>
      </c>
      <c r="DK535" s="81">
        <v>0</v>
      </c>
      <c r="DL535" s="81">
        <v>0</v>
      </c>
      <c r="DM535" s="81">
        <v>0</v>
      </c>
      <c r="DN535" s="81">
        <v>0</v>
      </c>
      <c r="DO535" s="81">
        <v>0</v>
      </c>
      <c r="DP535" s="81">
        <v>0</v>
      </c>
      <c r="DQ535" s="81">
        <v>0</v>
      </c>
      <c r="DR535" s="81">
        <v>0</v>
      </c>
      <c r="DS535" s="81">
        <v>0</v>
      </c>
      <c r="DT535" s="81">
        <v>0</v>
      </c>
      <c r="DU535" s="81">
        <v>0</v>
      </c>
      <c r="DV535" s="81">
        <v>0</v>
      </c>
      <c r="DW535" s="81">
        <v>0</v>
      </c>
    </row>
    <row r="536" spans="1:127" x14ac:dyDescent="0.25">
      <c r="A536" s="58" t="s">
        <v>1830</v>
      </c>
      <c r="B536" s="58" t="s">
        <v>1831</v>
      </c>
      <c r="C536" s="58" t="s">
        <v>1832</v>
      </c>
      <c r="D536" s="59">
        <v>85400</v>
      </c>
      <c r="E536" s="59" t="str">
        <f>VLOOKUP(C536,Data_PulledFromUniProt!$B$2:$E$782,4,FALSE)</f>
        <v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v>
      </c>
      <c r="F536" s="58">
        <v>6.4</v>
      </c>
      <c r="G536" s="81">
        <v>0</v>
      </c>
      <c r="H536" s="81">
        <v>0</v>
      </c>
      <c r="I536" s="81">
        <v>0</v>
      </c>
      <c r="J536" s="81">
        <v>0</v>
      </c>
      <c r="K536" s="81">
        <v>0</v>
      </c>
      <c r="L536" s="81">
        <v>0</v>
      </c>
      <c r="M536" s="81">
        <v>0</v>
      </c>
      <c r="N536" s="81">
        <v>0</v>
      </c>
      <c r="O536" s="81">
        <v>0</v>
      </c>
      <c r="P536" s="81">
        <v>0</v>
      </c>
      <c r="Q536" s="81">
        <v>0</v>
      </c>
      <c r="R536" s="81">
        <v>0</v>
      </c>
      <c r="S536" s="81">
        <v>0</v>
      </c>
      <c r="T536" s="81">
        <v>0</v>
      </c>
      <c r="U536" s="81">
        <v>0</v>
      </c>
      <c r="V536" s="81">
        <v>0</v>
      </c>
      <c r="W536" s="81">
        <v>0</v>
      </c>
      <c r="X536" s="81">
        <v>0</v>
      </c>
      <c r="Y536" s="81">
        <v>0</v>
      </c>
      <c r="Z536" s="81">
        <v>0</v>
      </c>
      <c r="AA536" s="81">
        <v>0</v>
      </c>
      <c r="AB536" s="81">
        <v>0</v>
      </c>
      <c r="AC536" s="81">
        <v>0</v>
      </c>
      <c r="AD536" s="81">
        <v>0</v>
      </c>
      <c r="AE536" s="81">
        <v>0</v>
      </c>
      <c r="AF536" s="81">
        <v>0</v>
      </c>
      <c r="AG536" s="81">
        <v>0</v>
      </c>
      <c r="AH536" s="81">
        <v>0</v>
      </c>
      <c r="AI536" s="81">
        <v>0</v>
      </c>
      <c r="AJ536" s="81">
        <v>0</v>
      </c>
      <c r="AK536" s="81">
        <v>0</v>
      </c>
      <c r="AL536" s="81">
        <v>0</v>
      </c>
      <c r="AM536" s="81">
        <v>0</v>
      </c>
      <c r="AN536" s="81">
        <v>0</v>
      </c>
      <c r="AO536" s="81">
        <v>0</v>
      </c>
      <c r="AP536" s="81">
        <v>0</v>
      </c>
      <c r="AQ536" s="81">
        <v>0</v>
      </c>
      <c r="AR536" s="81">
        <v>0</v>
      </c>
      <c r="AS536" s="81">
        <v>0</v>
      </c>
      <c r="AT536" s="81">
        <v>0</v>
      </c>
      <c r="AU536" s="81">
        <v>0</v>
      </c>
      <c r="AV536" s="81">
        <v>0</v>
      </c>
      <c r="AW536" s="81">
        <v>0</v>
      </c>
      <c r="AX536" s="81">
        <v>0</v>
      </c>
      <c r="AY536" s="81">
        <v>0</v>
      </c>
      <c r="AZ536" s="81">
        <v>0</v>
      </c>
      <c r="BA536" s="81">
        <v>0</v>
      </c>
      <c r="BB536" s="81">
        <v>0</v>
      </c>
      <c r="BC536" s="81">
        <v>0</v>
      </c>
      <c r="BD536" s="81">
        <v>0</v>
      </c>
      <c r="BE536" s="81">
        <v>0</v>
      </c>
      <c r="BF536" s="81">
        <v>0</v>
      </c>
      <c r="BG536" s="81">
        <v>0</v>
      </c>
      <c r="BH536" s="81">
        <v>0</v>
      </c>
      <c r="BI536" s="81">
        <v>0</v>
      </c>
      <c r="BJ536" s="81">
        <v>0</v>
      </c>
      <c r="BK536" s="81">
        <v>0</v>
      </c>
      <c r="BL536" s="81">
        <v>0</v>
      </c>
      <c r="BM536" s="81">
        <v>0</v>
      </c>
      <c r="BN536" s="81">
        <v>0</v>
      </c>
      <c r="BO536" s="81">
        <v>0</v>
      </c>
      <c r="BP536" s="81">
        <v>0</v>
      </c>
      <c r="BQ536" s="81">
        <v>0</v>
      </c>
      <c r="BR536" s="81">
        <v>0</v>
      </c>
      <c r="BS536" s="81">
        <v>0</v>
      </c>
      <c r="BT536" s="81">
        <v>0</v>
      </c>
      <c r="BU536" s="81">
        <v>0</v>
      </c>
      <c r="BV536" s="81">
        <v>0</v>
      </c>
      <c r="BW536" s="81">
        <v>0</v>
      </c>
      <c r="BX536" s="81">
        <v>0</v>
      </c>
      <c r="BY536" s="81">
        <v>0</v>
      </c>
      <c r="BZ536" s="81">
        <v>0</v>
      </c>
      <c r="CA536" s="81">
        <v>0</v>
      </c>
      <c r="CB536" s="81">
        <v>0</v>
      </c>
      <c r="CC536" s="81">
        <v>0</v>
      </c>
      <c r="CD536" s="81">
        <v>0</v>
      </c>
      <c r="CE536" s="81">
        <v>0</v>
      </c>
      <c r="CF536" s="81">
        <v>0</v>
      </c>
      <c r="CG536" s="81">
        <v>0</v>
      </c>
      <c r="CH536" s="81">
        <v>0</v>
      </c>
      <c r="CI536" s="81">
        <v>0</v>
      </c>
      <c r="CJ536" s="81">
        <v>0</v>
      </c>
      <c r="CK536" s="81">
        <v>0</v>
      </c>
      <c r="CL536" s="81">
        <v>0</v>
      </c>
      <c r="CM536" s="81">
        <v>0</v>
      </c>
      <c r="CN536" s="81">
        <v>0</v>
      </c>
      <c r="CO536" s="81">
        <v>0</v>
      </c>
      <c r="CP536" s="81">
        <v>0</v>
      </c>
      <c r="CQ536" s="81">
        <v>0</v>
      </c>
      <c r="CR536" s="81">
        <v>0</v>
      </c>
      <c r="CS536" s="81">
        <v>0</v>
      </c>
      <c r="CT536" s="81">
        <v>0</v>
      </c>
      <c r="CU536" s="81">
        <v>0</v>
      </c>
      <c r="CV536" s="81">
        <v>0</v>
      </c>
      <c r="CW536" s="81">
        <v>0</v>
      </c>
      <c r="CX536" s="81">
        <v>0</v>
      </c>
      <c r="CY536" s="81">
        <v>0</v>
      </c>
      <c r="CZ536" s="81">
        <v>0</v>
      </c>
      <c r="DA536" s="81">
        <v>0</v>
      </c>
      <c r="DB536" s="81">
        <v>0</v>
      </c>
      <c r="DC536" s="81">
        <v>0</v>
      </c>
      <c r="DD536" s="81">
        <v>0</v>
      </c>
      <c r="DE536" s="81">
        <v>1</v>
      </c>
      <c r="DF536" s="81">
        <v>0</v>
      </c>
      <c r="DG536" s="81">
        <v>0</v>
      </c>
      <c r="DH536" s="81">
        <v>0</v>
      </c>
      <c r="DI536" s="81">
        <v>0</v>
      </c>
      <c r="DJ536" s="81">
        <v>0</v>
      </c>
      <c r="DK536" s="81">
        <v>0</v>
      </c>
      <c r="DL536" s="81">
        <v>0</v>
      </c>
      <c r="DM536" s="81">
        <v>0</v>
      </c>
      <c r="DN536" s="81">
        <v>0</v>
      </c>
      <c r="DO536" s="81">
        <v>0</v>
      </c>
      <c r="DP536" s="81">
        <v>0</v>
      </c>
      <c r="DQ536" s="81">
        <v>0</v>
      </c>
      <c r="DR536" s="81">
        <v>0</v>
      </c>
      <c r="DS536" s="81">
        <v>0</v>
      </c>
      <c r="DT536" s="81">
        <v>0</v>
      </c>
      <c r="DU536" s="81">
        <v>0</v>
      </c>
      <c r="DV536" s="81">
        <v>0</v>
      </c>
      <c r="DW536" s="81">
        <v>0</v>
      </c>
    </row>
    <row r="537" spans="1:127" x14ac:dyDescent="0.25">
      <c r="A537" s="58" t="s">
        <v>1833</v>
      </c>
      <c r="B537" s="58" t="s">
        <v>1834</v>
      </c>
      <c r="C537" s="58" t="s">
        <v>1835</v>
      </c>
      <c r="D537" s="59">
        <v>207000</v>
      </c>
      <c r="E537" s="59" t="str">
        <f>VLOOKUP(C537,Data_PulledFromUniProt!$B$2:$E$782,4,FALSE)</f>
        <v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v>
      </c>
      <c r="F537" s="58">
        <v>6.33</v>
      </c>
      <c r="G537" s="81">
        <v>0</v>
      </c>
      <c r="H537" s="81">
        <v>0</v>
      </c>
      <c r="I537" s="81">
        <v>0</v>
      </c>
      <c r="J537" s="81">
        <v>0</v>
      </c>
      <c r="K537" s="81">
        <v>0</v>
      </c>
      <c r="L537" s="81">
        <v>0</v>
      </c>
      <c r="M537" s="81">
        <v>0</v>
      </c>
      <c r="N537" s="81">
        <v>0</v>
      </c>
      <c r="O537" s="81">
        <v>0</v>
      </c>
      <c r="P537" s="81">
        <v>0</v>
      </c>
      <c r="Q537" s="81">
        <v>0</v>
      </c>
      <c r="R537" s="81">
        <v>0</v>
      </c>
      <c r="S537" s="81">
        <v>0</v>
      </c>
      <c r="T537" s="81">
        <v>0</v>
      </c>
      <c r="U537" s="81">
        <v>0</v>
      </c>
      <c r="V537" s="81">
        <v>0</v>
      </c>
      <c r="W537" s="81">
        <v>0</v>
      </c>
      <c r="X537" s="81">
        <v>0</v>
      </c>
      <c r="Y537" s="81">
        <v>0</v>
      </c>
      <c r="Z537" s="81">
        <v>0</v>
      </c>
      <c r="AA537" s="81">
        <v>0</v>
      </c>
      <c r="AB537" s="81">
        <v>0</v>
      </c>
      <c r="AC537" s="81">
        <v>0</v>
      </c>
      <c r="AD537" s="81">
        <v>0</v>
      </c>
      <c r="AE537" s="81">
        <v>0</v>
      </c>
      <c r="AF537" s="81">
        <v>0</v>
      </c>
      <c r="AG537" s="81">
        <v>0</v>
      </c>
      <c r="AH537" s="81">
        <v>0</v>
      </c>
      <c r="AI537" s="81">
        <v>0</v>
      </c>
      <c r="AJ537" s="81">
        <v>0</v>
      </c>
      <c r="AK537" s="81">
        <v>0</v>
      </c>
      <c r="AL537" s="81">
        <v>0</v>
      </c>
      <c r="AM537" s="81">
        <v>0</v>
      </c>
      <c r="AN537" s="81">
        <v>0</v>
      </c>
      <c r="AO537" s="81">
        <v>0</v>
      </c>
      <c r="AP537" s="81">
        <v>0</v>
      </c>
      <c r="AQ537" s="81">
        <v>0</v>
      </c>
      <c r="AR537" s="81">
        <v>0</v>
      </c>
      <c r="AS537" s="81">
        <v>0</v>
      </c>
      <c r="AT537" s="81">
        <v>0</v>
      </c>
      <c r="AU537" s="81">
        <v>0</v>
      </c>
      <c r="AV537" s="81">
        <v>0</v>
      </c>
      <c r="AW537" s="81">
        <v>0</v>
      </c>
      <c r="AX537" s="81">
        <v>0</v>
      </c>
      <c r="AY537" s="81">
        <v>0</v>
      </c>
      <c r="AZ537" s="81">
        <v>0</v>
      </c>
      <c r="BA537" s="81">
        <v>0</v>
      </c>
      <c r="BB537" s="81">
        <v>0</v>
      </c>
      <c r="BC537" s="81">
        <v>0</v>
      </c>
      <c r="BD537" s="81">
        <v>0</v>
      </c>
      <c r="BE537" s="81">
        <v>0</v>
      </c>
      <c r="BF537" s="81">
        <v>0</v>
      </c>
      <c r="BG537" s="81">
        <v>0</v>
      </c>
      <c r="BH537" s="81">
        <v>0</v>
      </c>
      <c r="BI537" s="81">
        <v>0</v>
      </c>
      <c r="BJ537" s="81">
        <v>0</v>
      </c>
      <c r="BK537" s="81">
        <v>0</v>
      </c>
      <c r="BL537" s="81">
        <v>0</v>
      </c>
      <c r="BM537" s="81">
        <v>0</v>
      </c>
      <c r="BN537" s="81">
        <v>0</v>
      </c>
      <c r="BO537" s="81">
        <v>0</v>
      </c>
      <c r="BP537" s="81">
        <v>0</v>
      </c>
      <c r="BQ537" s="81">
        <v>0</v>
      </c>
      <c r="BR537" s="81">
        <v>0</v>
      </c>
      <c r="BS537" s="81">
        <v>0</v>
      </c>
      <c r="BT537" s="81">
        <v>0</v>
      </c>
      <c r="BU537" s="81">
        <v>0</v>
      </c>
      <c r="BV537" s="81">
        <v>0</v>
      </c>
      <c r="BW537" s="81">
        <v>0</v>
      </c>
      <c r="BX537" s="81">
        <v>0</v>
      </c>
      <c r="BY537" s="81">
        <v>0</v>
      </c>
      <c r="BZ537" s="81">
        <v>0</v>
      </c>
      <c r="CA537" s="81">
        <v>0</v>
      </c>
      <c r="CB537" s="81">
        <v>0</v>
      </c>
      <c r="CC537" s="81">
        <v>0</v>
      </c>
      <c r="CD537" s="81">
        <v>0</v>
      </c>
      <c r="CE537" s="81">
        <v>0</v>
      </c>
      <c r="CF537" s="81">
        <v>0</v>
      </c>
      <c r="CG537" s="81">
        <v>0</v>
      </c>
      <c r="CH537" s="81">
        <v>0</v>
      </c>
      <c r="CI537" s="81">
        <v>0</v>
      </c>
      <c r="CJ537" s="81">
        <v>0</v>
      </c>
      <c r="CK537" s="81">
        <v>0</v>
      </c>
      <c r="CL537" s="81">
        <v>0</v>
      </c>
      <c r="CM537" s="81">
        <v>0</v>
      </c>
      <c r="CN537" s="81">
        <v>0</v>
      </c>
      <c r="CO537" s="81">
        <v>0</v>
      </c>
      <c r="CP537" s="81">
        <v>0</v>
      </c>
      <c r="CQ537" s="81">
        <v>0</v>
      </c>
      <c r="CR537" s="81">
        <v>0</v>
      </c>
      <c r="CS537" s="81">
        <v>0</v>
      </c>
      <c r="CT537" s="81">
        <v>0</v>
      </c>
      <c r="CU537" s="81">
        <v>0</v>
      </c>
      <c r="CV537" s="81">
        <v>0</v>
      </c>
      <c r="CW537" s="81">
        <v>0</v>
      </c>
      <c r="CX537" s="81">
        <v>0</v>
      </c>
      <c r="CY537" s="81">
        <v>0</v>
      </c>
      <c r="CZ537" s="81">
        <v>0</v>
      </c>
      <c r="DA537" s="81">
        <v>0</v>
      </c>
      <c r="DB537" s="81">
        <v>0</v>
      </c>
      <c r="DC537" s="81">
        <v>1</v>
      </c>
      <c r="DD537" s="81">
        <v>0</v>
      </c>
      <c r="DE537" s="81">
        <v>0</v>
      </c>
      <c r="DF537" s="81">
        <v>0</v>
      </c>
      <c r="DG537" s="81">
        <v>0</v>
      </c>
      <c r="DH537" s="81">
        <v>0</v>
      </c>
      <c r="DI537" s="81">
        <v>0</v>
      </c>
      <c r="DJ537" s="81">
        <v>0</v>
      </c>
      <c r="DK537" s="81">
        <v>0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0</v>
      </c>
      <c r="DR537" s="81">
        <v>0</v>
      </c>
      <c r="DS537" s="81">
        <v>0</v>
      </c>
      <c r="DT537" s="81">
        <v>0</v>
      </c>
      <c r="DU537" s="81">
        <v>0</v>
      </c>
      <c r="DV537" s="81">
        <v>0</v>
      </c>
      <c r="DW537" s="81">
        <v>0</v>
      </c>
    </row>
    <row r="538" spans="1:127" x14ac:dyDescent="0.25">
      <c r="A538" s="58" t="s">
        <v>1836</v>
      </c>
      <c r="B538" s="58" t="s">
        <v>1837</v>
      </c>
      <c r="C538" s="58" t="s">
        <v>1838</v>
      </c>
      <c r="D538" s="59">
        <v>132000</v>
      </c>
      <c r="E538" s="59" t="str">
        <f>VLOOKUP(C538,Data_PulledFromUniProt!$B$2:$E$782,4,FALSE)</f>
        <v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v>
      </c>
      <c r="F538" s="58">
        <v>6.29</v>
      </c>
      <c r="G538" s="81">
        <v>0</v>
      </c>
      <c r="H538" s="81">
        <v>0</v>
      </c>
      <c r="I538" s="81">
        <v>0</v>
      </c>
      <c r="J538" s="81">
        <v>0</v>
      </c>
      <c r="K538" s="81">
        <v>0</v>
      </c>
      <c r="L538" s="81">
        <v>0</v>
      </c>
      <c r="M538" s="81">
        <v>0</v>
      </c>
      <c r="N538" s="81">
        <v>0</v>
      </c>
      <c r="O538" s="81">
        <v>0</v>
      </c>
      <c r="P538" s="81">
        <v>0</v>
      </c>
      <c r="Q538" s="81">
        <v>0</v>
      </c>
      <c r="R538" s="81">
        <v>0</v>
      </c>
      <c r="S538" s="81">
        <v>0</v>
      </c>
      <c r="T538" s="81">
        <v>0</v>
      </c>
      <c r="U538" s="81">
        <v>0</v>
      </c>
      <c r="V538" s="81">
        <v>0</v>
      </c>
      <c r="W538" s="81">
        <v>0</v>
      </c>
      <c r="X538" s="81">
        <v>0</v>
      </c>
      <c r="Y538" s="81">
        <v>0</v>
      </c>
      <c r="Z538" s="81">
        <v>0</v>
      </c>
      <c r="AA538" s="81">
        <v>0</v>
      </c>
      <c r="AB538" s="81">
        <v>0</v>
      </c>
      <c r="AC538" s="81">
        <v>0</v>
      </c>
      <c r="AD538" s="81">
        <v>0</v>
      </c>
      <c r="AE538" s="81">
        <v>0</v>
      </c>
      <c r="AF538" s="81">
        <v>0</v>
      </c>
      <c r="AG538" s="81">
        <v>0</v>
      </c>
      <c r="AH538" s="81">
        <v>0</v>
      </c>
      <c r="AI538" s="81">
        <v>0</v>
      </c>
      <c r="AJ538" s="81">
        <v>0</v>
      </c>
      <c r="AK538" s="81">
        <v>0</v>
      </c>
      <c r="AL538" s="81">
        <v>0</v>
      </c>
      <c r="AM538" s="81">
        <v>0</v>
      </c>
      <c r="AN538" s="81">
        <v>0</v>
      </c>
      <c r="AO538" s="81">
        <v>0</v>
      </c>
      <c r="AP538" s="81">
        <v>0</v>
      </c>
      <c r="AQ538" s="81">
        <v>0</v>
      </c>
      <c r="AR538" s="81">
        <v>0</v>
      </c>
      <c r="AS538" s="81">
        <v>0</v>
      </c>
      <c r="AT538" s="81">
        <v>0</v>
      </c>
      <c r="AU538" s="81">
        <v>0</v>
      </c>
      <c r="AV538" s="81">
        <v>0</v>
      </c>
      <c r="AW538" s="81">
        <v>0</v>
      </c>
      <c r="AX538" s="81">
        <v>0</v>
      </c>
      <c r="AY538" s="81">
        <v>0</v>
      </c>
      <c r="AZ538" s="81">
        <v>0</v>
      </c>
      <c r="BA538" s="81">
        <v>0</v>
      </c>
      <c r="BB538" s="81">
        <v>0</v>
      </c>
      <c r="BC538" s="81">
        <v>0</v>
      </c>
      <c r="BD538" s="81">
        <v>0</v>
      </c>
      <c r="BE538" s="81">
        <v>0</v>
      </c>
      <c r="BF538" s="81">
        <v>0</v>
      </c>
      <c r="BG538" s="81">
        <v>0</v>
      </c>
      <c r="BH538" s="81">
        <v>0</v>
      </c>
      <c r="BI538" s="81">
        <v>0</v>
      </c>
      <c r="BJ538" s="81">
        <v>0</v>
      </c>
      <c r="BK538" s="81">
        <v>0</v>
      </c>
      <c r="BL538" s="81">
        <v>0</v>
      </c>
      <c r="BM538" s="81">
        <v>0</v>
      </c>
      <c r="BN538" s="81">
        <v>0</v>
      </c>
      <c r="BO538" s="81">
        <v>0</v>
      </c>
      <c r="BP538" s="81">
        <v>0</v>
      </c>
      <c r="BQ538" s="81">
        <v>0</v>
      </c>
      <c r="BR538" s="81">
        <v>0</v>
      </c>
      <c r="BS538" s="81">
        <v>0</v>
      </c>
      <c r="BT538" s="81">
        <v>0</v>
      </c>
      <c r="BU538" s="81">
        <v>0</v>
      </c>
      <c r="BV538" s="81">
        <v>0</v>
      </c>
      <c r="BW538" s="81">
        <v>0</v>
      </c>
      <c r="BX538" s="81">
        <v>0</v>
      </c>
      <c r="BY538" s="81">
        <v>0</v>
      </c>
      <c r="BZ538" s="81">
        <v>0</v>
      </c>
      <c r="CA538" s="81">
        <v>0</v>
      </c>
      <c r="CB538" s="81">
        <v>0</v>
      </c>
      <c r="CC538" s="81">
        <v>0</v>
      </c>
      <c r="CD538" s="81">
        <v>0</v>
      </c>
      <c r="CE538" s="81">
        <v>0</v>
      </c>
      <c r="CF538" s="81">
        <v>0</v>
      </c>
      <c r="CG538" s="81">
        <v>0</v>
      </c>
      <c r="CH538" s="81">
        <v>0</v>
      </c>
      <c r="CI538" s="81">
        <v>2</v>
      </c>
      <c r="CJ538" s="81">
        <v>0</v>
      </c>
      <c r="CK538" s="81">
        <v>0</v>
      </c>
      <c r="CL538" s="81">
        <v>0</v>
      </c>
      <c r="CM538" s="81">
        <v>0</v>
      </c>
      <c r="CN538" s="81">
        <v>0</v>
      </c>
      <c r="CO538" s="81">
        <v>0</v>
      </c>
      <c r="CP538" s="81">
        <v>0</v>
      </c>
      <c r="CQ538" s="81">
        <v>0</v>
      </c>
      <c r="CR538" s="81">
        <v>0</v>
      </c>
      <c r="CS538" s="81">
        <v>0</v>
      </c>
      <c r="CT538" s="81">
        <v>0</v>
      </c>
      <c r="CU538" s="81">
        <v>0</v>
      </c>
      <c r="CV538" s="81">
        <v>0</v>
      </c>
      <c r="CW538" s="81">
        <v>0</v>
      </c>
      <c r="CX538" s="81">
        <v>0</v>
      </c>
      <c r="CY538" s="81">
        <v>0</v>
      </c>
      <c r="CZ538" s="81">
        <v>0</v>
      </c>
      <c r="DA538" s="81">
        <v>0</v>
      </c>
      <c r="DB538" s="81">
        <v>0</v>
      </c>
      <c r="DC538" s="81">
        <v>0</v>
      </c>
      <c r="DD538" s="81">
        <v>0</v>
      </c>
      <c r="DE538" s="81">
        <v>0</v>
      </c>
      <c r="DF538" s="81">
        <v>0</v>
      </c>
      <c r="DG538" s="81">
        <v>0</v>
      </c>
      <c r="DH538" s="81">
        <v>0</v>
      </c>
      <c r="DI538" s="81">
        <v>0</v>
      </c>
      <c r="DJ538" s="81">
        <v>0</v>
      </c>
      <c r="DK538" s="81">
        <v>0</v>
      </c>
      <c r="DL538" s="81">
        <v>0</v>
      </c>
      <c r="DM538" s="81">
        <v>0</v>
      </c>
      <c r="DN538" s="81">
        <v>0</v>
      </c>
      <c r="DO538" s="81">
        <v>0</v>
      </c>
      <c r="DP538" s="81">
        <v>0</v>
      </c>
      <c r="DQ538" s="81">
        <v>0</v>
      </c>
      <c r="DR538" s="81">
        <v>0</v>
      </c>
      <c r="DS538" s="81">
        <v>0</v>
      </c>
      <c r="DT538" s="81">
        <v>0</v>
      </c>
      <c r="DU538" s="81">
        <v>0</v>
      </c>
      <c r="DV538" s="81">
        <v>0</v>
      </c>
      <c r="DW538" s="81">
        <v>0</v>
      </c>
    </row>
    <row r="539" spans="1:127" x14ac:dyDescent="0.25">
      <c r="A539" s="58" t="s">
        <v>1839</v>
      </c>
      <c r="B539" s="58" t="s">
        <v>1840</v>
      </c>
      <c r="C539" s="58" t="s">
        <v>1841</v>
      </c>
      <c r="D539" s="59">
        <v>3820000</v>
      </c>
      <c r="E539" s="59" t="str">
        <f>VLOOKUP(C539,Data_PulledFromUniProt!$B$2:$E$782,4,FALSE)</f>
        <v>!!! TO LONG IT DOES NOT FIT IN EXCELL, NOT REPRESENTABLE IN EXCELL !!!</v>
      </c>
      <c r="F539" s="58">
        <v>6.28</v>
      </c>
      <c r="G539" s="81">
        <v>0</v>
      </c>
      <c r="H539" s="81">
        <v>0</v>
      </c>
      <c r="I539" s="81">
        <v>0</v>
      </c>
      <c r="J539" s="81">
        <v>0</v>
      </c>
      <c r="K539" s="81">
        <v>0</v>
      </c>
      <c r="L539" s="81">
        <v>0</v>
      </c>
      <c r="M539" s="81">
        <v>0</v>
      </c>
      <c r="N539" s="81">
        <v>0</v>
      </c>
      <c r="O539" s="81">
        <v>0</v>
      </c>
      <c r="P539" s="81">
        <v>0</v>
      </c>
      <c r="Q539" s="81">
        <v>0</v>
      </c>
      <c r="R539" s="81">
        <v>0</v>
      </c>
      <c r="S539" s="81">
        <v>0</v>
      </c>
      <c r="T539" s="81">
        <v>0</v>
      </c>
      <c r="U539" s="81">
        <v>0</v>
      </c>
      <c r="V539" s="81">
        <v>0</v>
      </c>
      <c r="W539" s="81">
        <v>0</v>
      </c>
      <c r="X539" s="81">
        <v>0</v>
      </c>
      <c r="Y539" s="81">
        <v>0</v>
      </c>
      <c r="Z539" s="81">
        <v>0</v>
      </c>
      <c r="AA539" s="81">
        <v>0</v>
      </c>
      <c r="AB539" s="81">
        <v>0</v>
      </c>
      <c r="AC539" s="81">
        <v>0</v>
      </c>
      <c r="AD539" s="81">
        <v>0</v>
      </c>
      <c r="AE539" s="81">
        <v>0</v>
      </c>
      <c r="AF539" s="81">
        <v>0</v>
      </c>
      <c r="AG539" s="81">
        <v>0</v>
      </c>
      <c r="AH539" s="81">
        <v>0</v>
      </c>
      <c r="AI539" s="81">
        <v>0</v>
      </c>
      <c r="AJ539" s="81">
        <v>0</v>
      </c>
      <c r="AK539" s="81">
        <v>0</v>
      </c>
      <c r="AL539" s="81">
        <v>0</v>
      </c>
      <c r="AM539" s="81">
        <v>0</v>
      </c>
      <c r="AN539" s="81">
        <v>0</v>
      </c>
      <c r="AO539" s="81">
        <v>0</v>
      </c>
      <c r="AP539" s="81">
        <v>0</v>
      </c>
      <c r="AQ539" s="81">
        <v>0</v>
      </c>
      <c r="AR539" s="81">
        <v>0</v>
      </c>
      <c r="AS539" s="81">
        <v>0</v>
      </c>
      <c r="AT539" s="81">
        <v>0</v>
      </c>
      <c r="AU539" s="81">
        <v>0</v>
      </c>
      <c r="AV539" s="81">
        <v>0</v>
      </c>
      <c r="AW539" s="81">
        <v>0</v>
      </c>
      <c r="AX539" s="81">
        <v>0</v>
      </c>
      <c r="AY539" s="81">
        <v>2</v>
      </c>
      <c r="AZ539" s="81">
        <v>0</v>
      </c>
      <c r="BA539" s="81">
        <v>0</v>
      </c>
      <c r="BB539" s="81">
        <v>0</v>
      </c>
      <c r="BC539" s="81">
        <v>0</v>
      </c>
      <c r="BD539" s="81">
        <v>0</v>
      </c>
      <c r="BE539" s="81">
        <v>0</v>
      </c>
      <c r="BF539" s="81">
        <v>0</v>
      </c>
      <c r="BG539" s="81">
        <v>0</v>
      </c>
      <c r="BH539" s="81">
        <v>0</v>
      </c>
      <c r="BI539" s="81">
        <v>0</v>
      </c>
      <c r="BJ539" s="81">
        <v>0</v>
      </c>
      <c r="BK539" s="81">
        <v>0</v>
      </c>
      <c r="BL539" s="81">
        <v>0</v>
      </c>
      <c r="BM539" s="81">
        <v>0</v>
      </c>
      <c r="BN539" s="81">
        <v>0</v>
      </c>
      <c r="BO539" s="81">
        <v>0</v>
      </c>
      <c r="BP539" s="81">
        <v>0</v>
      </c>
      <c r="BQ539" s="81">
        <v>0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0</v>
      </c>
      <c r="BX539" s="81">
        <v>0</v>
      </c>
      <c r="BY539" s="81">
        <v>0</v>
      </c>
      <c r="BZ539" s="81">
        <v>0</v>
      </c>
      <c r="CA539" s="81">
        <v>0</v>
      </c>
      <c r="CB539" s="81">
        <v>0</v>
      </c>
      <c r="CC539" s="81">
        <v>0</v>
      </c>
      <c r="CD539" s="81">
        <v>0</v>
      </c>
      <c r="CE539" s="81">
        <v>0</v>
      </c>
      <c r="CF539" s="81">
        <v>0</v>
      </c>
      <c r="CG539" s="81">
        <v>0</v>
      </c>
      <c r="CH539" s="81">
        <v>0</v>
      </c>
      <c r="CI539" s="81">
        <v>0</v>
      </c>
      <c r="CJ539" s="81">
        <v>0</v>
      </c>
      <c r="CK539" s="81">
        <v>0</v>
      </c>
      <c r="CL539" s="81">
        <v>0</v>
      </c>
      <c r="CM539" s="81">
        <v>0</v>
      </c>
      <c r="CN539" s="81">
        <v>0</v>
      </c>
      <c r="CO539" s="81">
        <v>0</v>
      </c>
      <c r="CP539" s="81">
        <v>0</v>
      </c>
      <c r="CQ539" s="81">
        <v>0</v>
      </c>
      <c r="CR539" s="81">
        <v>0</v>
      </c>
      <c r="CS539" s="81">
        <v>0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0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0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</row>
    <row r="540" spans="1:127" x14ac:dyDescent="0.25">
      <c r="A540" s="58" t="s">
        <v>1842</v>
      </c>
      <c r="B540" s="58" t="s">
        <v>1843</v>
      </c>
      <c r="C540" s="58" t="s">
        <v>1844</v>
      </c>
      <c r="D540" s="59">
        <v>59600</v>
      </c>
      <c r="E540" s="59" t="str">
        <f>VLOOKUP(C540,Data_PulledFromUniProt!$B$2:$E$782,4,FALSE)</f>
        <v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v>
      </c>
      <c r="F540" s="58">
        <v>6.39</v>
      </c>
      <c r="G540" s="81">
        <v>0</v>
      </c>
      <c r="H540" s="81">
        <v>0</v>
      </c>
      <c r="I540" s="81">
        <v>0</v>
      </c>
      <c r="J540" s="81">
        <v>0</v>
      </c>
      <c r="K540" s="81">
        <v>0</v>
      </c>
      <c r="L540" s="81">
        <v>0</v>
      </c>
      <c r="M540" s="81">
        <v>0</v>
      </c>
      <c r="N540" s="81">
        <v>0</v>
      </c>
      <c r="O540" s="81">
        <v>0</v>
      </c>
      <c r="P540" s="81">
        <v>0</v>
      </c>
      <c r="Q540" s="81">
        <v>0</v>
      </c>
      <c r="R540" s="81">
        <v>0</v>
      </c>
      <c r="S540" s="81">
        <v>0</v>
      </c>
      <c r="T540" s="81">
        <v>0</v>
      </c>
      <c r="U540" s="81">
        <v>0</v>
      </c>
      <c r="V540" s="81">
        <v>0</v>
      </c>
      <c r="W540" s="81">
        <v>0</v>
      </c>
      <c r="X540" s="81">
        <v>0</v>
      </c>
      <c r="Y540" s="81">
        <v>0</v>
      </c>
      <c r="Z540" s="81">
        <v>0</v>
      </c>
      <c r="AA540" s="81">
        <v>0</v>
      </c>
      <c r="AB540" s="81">
        <v>0</v>
      </c>
      <c r="AC540" s="81">
        <v>0</v>
      </c>
      <c r="AD540" s="81">
        <v>0</v>
      </c>
      <c r="AE540" s="81">
        <v>0</v>
      </c>
      <c r="AF540" s="81">
        <v>0</v>
      </c>
      <c r="AG540" s="81">
        <v>0</v>
      </c>
      <c r="AH540" s="81">
        <v>0</v>
      </c>
      <c r="AI540" s="81">
        <v>0</v>
      </c>
      <c r="AJ540" s="81">
        <v>0</v>
      </c>
      <c r="AK540" s="81">
        <v>0</v>
      </c>
      <c r="AL540" s="81">
        <v>0</v>
      </c>
      <c r="AM540" s="81">
        <v>0</v>
      </c>
      <c r="AN540" s="81">
        <v>0</v>
      </c>
      <c r="AO540" s="81">
        <v>0</v>
      </c>
      <c r="AP540" s="81">
        <v>0</v>
      </c>
      <c r="AQ540" s="81">
        <v>0</v>
      </c>
      <c r="AR540" s="81">
        <v>0</v>
      </c>
      <c r="AS540" s="81">
        <v>0</v>
      </c>
      <c r="AT540" s="81">
        <v>0</v>
      </c>
      <c r="AU540" s="81">
        <v>0</v>
      </c>
      <c r="AV540" s="81">
        <v>0</v>
      </c>
      <c r="AW540" s="81">
        <v>0</v>
      </c>
      <c r="AX540" s="81">
        <v>0</v>
      </c>
      <c r="AY540" s="81">
        <v>1</v>
      </c>
      <c r="AZ540" s="81">
        <v>0</v>
      </c>
      <c r="BA540" s="81">
        <v>0</v>
      </c>
      <c r="BB540" s="81">
        <v>0</v>
      </c>
      <c r="BC540" s="81">
        <v>0</v>
      </c>
      <c r="BD540" s="81">
        <v>0</v>
      </c>
      <c r="BE540" s="81">
        <v>0</v>
      </c>
      <c r="BF540" s="81">
        <v>0</v>
      </c>
      <c r="BG540" s="81">
        <v>0</v>
      </c>
      <c r="BH540" s="81">
        <v>0</v>
      </c>
      <c r="BI540" s="81">
        <v>0</v>
      </c>
      <c r="BJ540" s="81">
        <v>0</v>
      </c>
      <c r="BK540" s="81">
        <v>0</v>
      </c>
      <c r="BL540" s="81">
        <v>0</v>
      </c>
      <c r="BM540" s="81">
        <v>0</v>
      </c>
      <c r="BN540" s="81">
        <v>0</v>
      </c>
      <c r="BO540" s="81">
        <v>0</v>
      </c>
      <c r="BP540" s="81">
        <v>0</v>
      </c>
      <c r="BQ540" s="81">
        <v>0</v>
      </c>
      <c r="BR540" s="81">
        <v>0</v>
      </c>
      <c r="BS540" s="81">
        <v>0</v>
      </c>
      <c r="BT540" s="81">
        <v>0</v>
      </c>
      <c r="BU540" s="81">
        <v>0</v>
      </c>
      <c r="BV540" s="81">
        <v>0</v>
      </c>
      <c r="BW540" s="81">
        <v>0</v>
      </c>
      <c r="BX540" s="81">
        <v>0</v>
      </c>
      <c r="BY540" s="81">
        <v>0</v>
      </c>
      <c r="BZ540" s="81">
        <v>0</v>
      </c>
      <c r="CA540" s="81">
        <v>0</v>
      </c>
      <c r="CB540" s="81">
        <v>0</v>
      </c>
      <c r="CC540" s="81">
        <v>0</v>
      </c>
      <c r="CD540" s="81">
        <v>0</v>
      </c>
      <c r="CE540" s="81">
        <v>0</v>
      </c>
      <c r="CF540" s="81">
        <v>0</v>
      </c>
      <c r="CG540" s="81">
        <v>0</v>
      </c>
      <c r="CH540" s="81">
        <v>0</v>
      </c>
      <c r="CI540" s="81">
        <v>0</v>
      </c>
      <c r="CJ540" s="81">
        <v>0</v>
      </c>
      <c r="CK540" s="81">
        <v>0</v>
      </c>
      <c r="CL540" s="81">
        <v>0</v>
      </c>
      <c r="CM540" s="81">
        <v>0</v>
      </c>
      <c r="CN540" s="81">
        <v>0</v>
      </c>
      <c r="CO540" s="81">
        <v>0</v>
      </c>
      <c r="CP540" s="81">
        <v>0</v>
      </c>
      <c r="CQ540" s="81">
        <v>0</v>
      </c>
      <c r="CR540" s="81">
        <v>0</v>
      </c>
      <c r="CS540" s="81">
        <v>0</v>
      </c>
      <c r="CT540" s="81">
        <v>0</v>
      </c>
      <c r="CU540" s="81">
        <v>0</v>
      </c>
      <c r="CV540" s="81">
        <v>0</v>
      </c>
      <c r="CW540" s="81">
        <v>0</v>
      </c>
      <c r="CX540" s="81">
        <v>0</v>
      </c>
      <c r="CY540" s="81">
        <v>0</v>
      </c>
      <c r="CZ540" s="81">
        <v>0</v>
      </c>
      <c r="DA540" s="81">
        <v>0</v>
      </c>
      <c r="DB540" s="81">
        <v>0</v>
      </c>
      <c r="DC540" s="81">
        <v>0</v>
      </c>
      <c r="DD540" s="81">
        <v>0</v>
      </c>
      <c r="DE540" s="81">
        <v>0</v>
      </c>
      <c r="DF540" s="81">
        <v>0</v>
      </c>
      <c r="DG540" s="81">
        <v>0</v>
      </c>
      <c r="DH540" s="81">
        <v>0</v>
      </c>
      <c r="DI540" s="81">
        <v>0</v>
      </c>
      <c r="DJ540" s="81">
        <v>0</v>
      </c>
      <c r="DK540" s="81">
        <v>0</v>
      </c>
      <c r="DL540" s="81">
        <v>0</v>
      </c>
      <c r="DM540" s="81">
        <v>0</v>
      </c>
      <c r="DN540" s="81">
        <v>0</v>
      </c>
      <c r="DO540" s="81">
        <v>0</v>
      </c>
      <c r="DP540" s="81">
        <v>0</v>
      </c>
      <c r="DQ540" s="81">
        <v>0</v>
      </c>
      <c r="DR540" s="81">
        <v>0</v>
      </c>
      <c r="DS540" s="81">
        <v>0</v>
      </c>
      <c r="DT540" s="81">
        <v>0</v>
      </c>
      <c r="DU540" s="81">
        <v>0</v>
      </c>
      <c r="DV540" s="81">
        <v>0</v>
      </c>
      <c r="DW540" s="81">
        <v>0</v>
      </c>
    </row>
    <row r="541" spans="1:127" x14ac:dyDescent="0.25">
      <c r="A541" s="58" t="s">
        <v>1845</v>
      </c>
      <c r="B541" s="58" t="s">
        <v>1846</v>
      </c>
      <c r="C541" s="58" t="s">
        <v>1847</v>
      </c>
      <c r="D541" s="59">
        <v>35700</v>
      </c>
      <c r="E541" s="59" t="str">
        <f>VLOOKUP(C541,Data_PulledFromUniProt!$B$2:$E$782,4,FALSE)</f>
        <v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v>
      </c>
      <c r="F541" s="58">
        <v>6.06</v>
      </c>
      <c r="G541" s="81">
        <v>0</v>
      </c>
      <c r="H541" s="81">
        <v>0</v>
      </c>
      <c r="I541" s="81">
        <v>0</v>
      </c>
      <c r="J541" s="81">
        <v>0</v>
      </c>
      <c r="K541" s="81">
        <v>0</v>
      </c>
      <c r="L541" s="81">
        <v>0</v>
      </c>
      <c r="M541" s="81">
        <v>0</v>
      </c>
      <c r="N541" s="81">
        <v>0</v>
      </c>
      <c r="O541" s="81">
        <v>0</v>
      </c>
      <c r="P541" s="81">
        <v>0</v>
      </c>
      <c r="Q541" s="81">
        <v>0</v>
      </c>
      <c r="R541" s="81">
        <v>0</v>
      </c>
      <c r="S541" s="81">
        <v>0</v>
      </c>
      <c r="T541" s="81">
        <v>0</v>
      </c>
      <c r="U541" s="81">
        <v>0</v>
      </c>
      <c r="V541" s="81">
        <v>0</v>
      </c>
      <c r="W541" s="81">
        <v>0</v>
      </c>
      <c r="X541" s="81">
        <v>0</v>
      </c>
      <c r="Y541" s="81">
        <v>0</v>
      </c>
      <c r="Z541" s="81">
        <v>0</v>
      </c>
      <c r="AA541" s="81">
        <v>0</v>
      </c>
      <c r="AB541" s="81">
        <v>0</v>
      </c>
      <c r="AC541" s="81">
        <v>0</v>
      </c>
      <c r="AD541" s="81">
        <v>0</v>
      </c>
      <c r="AE541" s="81">
        <v>0</v>
      </c>
      <c r="AF541" s="81">
        <v>0</v>
      </c>
      <c r="AG541" s="81">
        <v>0</v>
      </c>
      <c r="AH541" s="81">
        <v>0</v>
      </c>
      <c r="AI541" s="81">
        <v>0</v>
      </c>
      <c r="AJ541" s="81">
        <v>0</v>
      </c>
      <c r="AK541" s="81">
        <v>0</v>
      </c>
      <c r="AL541" s="81">
        <v>0</v>
      </c>
      <c r="AM541" s="81">
        <v>0</v>
      </c>
      <c r="AN541" s="81">
        <v>0</v>
      </c>
      <c r="AO541" s="81">
        <v>0</v>
      </c>
      <c r="AP541" s="81">
        <v>0</v>
      </c>
      <c r="AQ541" s="81">
        <v>0</v>
      </c>
      <c r="AR541" s="81">
        <v>0</v>
      </c>
      <c r="AS541" s="81">
        <v>0</v>
      </c>
      <c r="AT541" s="81">
        <v>0</v>
      </c>
      <c r="AU541" s="81">
        <v>0</v>
      </c>
      <c r="AV541" s="81">
        <v>0</v>
      </c>
      <c r="AW541" s="81">
        <v>0</v>
      </c>
      <c r="AX541" s="81">
        <v>0</v>
      </c>
      <c r="AY541" s="81">
        <v>0</v>
      </c>
      <c r="AZ541" s="81">
        <v>0</v>
      </c>
      <c r="BA541" s="81">
        <v>0</v>
      </c>
      <c r="BB541" s="81">
        <v>0</v>
      </c>
      <c r="BC541" s="81">
        <v>0</v>
      </c>
      <c r="BD541" s="81">
        <v>0</v>
      </c>
      <c r="BE541" s="81">
        <v>0</v>
      </c>
      <c r="BF541" s="81">
        <v>0</v>
      </c>
      <c r="BG541" s="81">
        <v>0</v>
      </c>
      <c r="BH541" s="81">
        <v>0</v>
      </c>
      <c r="BI541" s="81">
        <v>0</v>
      </c>
      <c r="BJ541" s="81">
        <v>0</v>
      </c>
      <c r="BK541" s="81">
        <v>0</v>
      </c>
      <c r="BL541" s="81">
        <v>0</v>
      </c>
      <c r="BM541" s="81">
        <v>0</v>
      </c>
      <c r="BN541" s="81">
        <v>0</v>
      </c>
      <c r="BO541" s="81">
        <v>0</v>
      </c>
      <c r="BP541" s="81">
        <v>0</v>
      </c>
      <c r="BQ541" s="81">
        <v>0</v>
      </c>
      <c r="BR541" s="81">
        <v>0</v>
      </c>
      <c r="BS541" s="81">
        <v>0</v>
      </c>
      <c r="BT541" s="81">
        <v>0</v>
      </c>
      <c r="BU541" s="81">
        <v>0</v>
      </c>
      <c r="BV541" s="81">
        <v>0</v>
      </c>
      <c r="BW541" s="81">
        <v>0</v>
      </c>
      <c r="BX541" s="81">
        <v>0</v>
      </c>
      <c r="BY541" s="81">
        <v>0</v>
      </c>
      <c r="BZ541" s="81">
        <v>0</v>
      </c>
      <c r="CA541" s="81">
        <v>0</v>
      </c>
      <c r="CB541" s="81">
        <v>0</v>
      </c>
      <c r="CC541" s="81">
        <v>0</v>
      </c>
      <c r="CD541" s="81">
        <v>0</v>
      </c>
      <c r="CE541" s="81">
        <v>0</v>
      </c>
      <c r="CF541" s="81">
        <v>0</v>
      </c>
      <c r="CG541" s="81">
        <v>0</v>
      </c>
      <c r="CH541" s="81">
        <v>0</v>
      </c>
      <c r="CI541" s="81">
        <v>0</v>
      </c>
      <c r="CJ541" s="81">
        <v>0</v>
      </c>
      <c r="CK541" s="81">
        <v>0</v>
      </c>
      <c r="CL541" s="81">
        <v>0</v>
      </c>
      <c r="CM541" s="81">
        <v>0</v>
      </c>
      <c r="CN541" s="81">
        <v>0</v>
      </c>
      <c r="CO541" s="81">
        <v>0</v>
      </c>
      <c r="CP541" s="81">
        <v>0</v>
      </c>
      <c r="CQ541" s="81">
        <v>0</v>
      </c>
      <c r="CR541" s="81">
        <v>0</v>
      </c>
      <c r="CS541" s="81">
        <v>0</v>
      </c>
      <c r="CT541" s="81">
        <v>0</v>
      </c>
      <c r="CU541" s="81">
        <v>0</v>
      </c>
      <c r="CV541" s="81">
        <v>0</v>
      </c>
      <c r="CW541" s="81">
        <v>0</v>
      </c>
      <c r="CX541" s="81">
        <v>0</v>
      </c>
      <c r="CY541" s="81">
        <v>0</v>
      </c>
      <c r="CZ541" s="81">
        <v>1</v>
      </c>
      <c r="DA541" s="81">
        <v>0</v>
      </c>
      <c r="DB541" s="81">
        <v>0</v>
      </c>
      <c r="DC541" s="81">
        <v>0</v>
      </c>
      <c r="DD541" s="81">
        <v>0</v>
      </c>
      <c r="DE541" s="81">
        <v>0</v>
      </c>
      <c r="DF541" s="81">
        <v>0</v>
      </c>
      <c r="DG541" s="81">
        <v>0</v>
      </c>
      <c r="DH541" s="81">
        <v>0</v>
      </c>
      <c r="DI541" s="81">
        <v>0</v>
      </c>
      <c r="DJ541" s="81">
        <v>0</v>
      </c>
      <c r="DK541" s="81">
        <v>0</v>
      </c>
      <c r="DL541" s="81">
        <v>0</v>
      </c>
      <c r="DM541" s="81">
        <v>0</v>
      </c>
      <c r="DN541" s="81">
        <v>0</v>
      </c>
      <c r="DO541" s="81">
        <v>0</v>
      </c>
      <c r="DP541" s="81">
        <v>0</v>
      </c>
      <c r="DQ541" s="81">
        <v>0</v>
      </c>
      <c r="DR541" s="81">
        <v>0</v>
      </c>
      <c r="DS541" s="81">
        <v>0</v>
      </c>
      <c r="DT541" s="81">
        <v>0</v>
      </c>
      <c r="DU541" s="81">
        <v>0</v>
      </c>
      <c r="DV541" s="81">
        <v>0</v>
      </c>
      <c r="DW541" s="81">
        <v>0</v>
      </c>
    </row>
    <row r="542" spans="1:127" x14ac:dyDescent="0.25">
      <c r="A542" s="58" t="s">
        <v>1848</v>
      </c>
      <c r="B542" s="58" t="s">
        <v>1849</v>
      </c>
      <c r="C542" s="58" t="s">
        <v>1850</v>
      </c>
      <c r="D542" s="59">
        <v>71700</v>
      </c>
      <c r="E542" s="59" t="str">
        <f>VLOOKUP(C542,Data_PulledFromUniProt!$B$2:$E$782,4,FALSE)</f>
        <v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v>
      </c>
      <c r="F542" s="58">
        <v>9.01</v>
      </c>
      <c r="G542" s="81">
        <v>0</v>
      </c>
      <c r="H542" s="81">
        <v>0</v>
      </c>
      <c r="I542" s="81">
        <v>0</v>
      </c>
      <c r="J542" s="81">
        <v>0</v>
      </c>
      <c r="K542" s="81">
        <v>0</v>
      </c>
      <c r="L542" s="81">
        <v>0</v>
      </c>
      <c r="M542" s="81">
        <v>0</v>
      </c>
      <c r="N542" s="81">
        <v>0</v>
      </c>
      <c r="O542" s="81">
        <v>0</v>
      </c>
      <c r="P542" s="81">
        <v>0</v>
      </c>
      <c r="Q542" s="81">
        <v>0</v>
      </c>
      <c r="R542" s="81">
        <v>0</v>
      </c>
      <c r="S542" s="81">
        <v>0</v>
      </c>
      <c r="T542" s="81">
        <v>0</v>
      </c>
      <c r="U542" s="81">
        <v>0</v>
      </c>
      <c r="V542" s="81">
        <v>0</v>
      </c>
      <c r="W542" s="81">
        <v>0</v>
      </c>
      <c r="X542" s="81">
        <v>0</v>
      </c>
      <c r="Y542" s="81">
        <v>0</v>
      </c>
      <c r="Z542" s="81">
        <v>0</v>
      </c>
      <c r="AA542" s="81">
        <v>0</v>
      </c>
      <c r="AB542" s="81">
        <v>0</v>
      </c>
      <c r="AC542" s="81">
        <v>0</v>
      </c>
      <c r="AD542" s="81">
        <v>0</v>
      </c>
      <c r="AE542" s="81">
        <v>0</v>
      </c>
      <c r="AF542" s="81">
        <v>0</v>
      </c>
      <c r="AG542" s="81">
        <v>0</v>
      </c>
      <c r="AH542" s="81">
        <v>0</v>
      </c>
      <c r="AI542" s="81">
        <v>0</v>
      </c>
      <c r="AJ542" s="81">
        <v>0</v>
      </c>
      <c r="AK542" s="81">
        <v>0</v>
      </c>
      <c r="AL542" s="81">
        <v>0</v>
      </c>
      <c r="AM542" s="81">
        <v>0</v>
      </c>
      <c r="AN542" s="81">
        <v>0</v>
      </c>
      <c r="AO542" s="81">
        <v>0</v>
      </c>
      <c r="AP542" s="81">
        <v>0</v>
      </c>
      <c r="AQ542" s="81">
        <v>0</v>
      </c>
      <c r="AR542" s="81">
        <v>0</v>
      </c>
      <c r="AS542" s="81">
        <v>0</v>
      </c>
      <c r="AT542" s="81">
        <v>0</v>
      </c>
      <c r="AU542" s="81">
        <v>0</v>
      </c>
      <c r="AV542" s="81">
        <v>0</v>
      </c>
      <c r="AW542" s="81">
        <v>0</v>
      </c>
      <c r="AX542" s="81">
        <v>0</v>
      </c>
      <c r="AY542" s="81">
        <v>0</v>
      </c>
      <c r="AZ542" s="81">
        <v>0</v>
      </c>
      <c r="BA542" s="81">
        <v>0</v>
      </c>
      <c r="BB542" s="81">
        <v>0</v>
      </c>
      <c r="BC542" s="81">
        <v>0</v>
      </c>
      <c r="BD542" s="81">
        <v>0</v>
      </c>
      <c r="BE542" s="81">
        <v>0</v>
      </c>
      <c r="BF542" s="81">
        <v>0</v>
      </c>
      <c r="BG542" s="81">
        <v>0</v>
      </c>
      <c r="BH542" s="81">
        <v>0</v>
      </c>
      <c r="BI542" s="81">
        <v>0</v>
      </c>
      <c r="BJ542" s="81">
        <v>0</v>
      </c>
      <c r="BK542" s="81">
        <v>0</v>
      </c>
      <c r="BL542" s="81">
        <v>0</v>
      </c>
      <c r="BM542" s="81">
        <v>0</v>
      </c>
      <c r="BN542" s="81">
        <v>0</v>
      </c>
      <c r="BO542" s="81">
        <v>0</v>
      </c>
      <c r="BP542" s="81">
        <v>0</v>
      </c>
      <c r="BQ542" s="81">
        <v>0</v>
      </c>
      <c r="BR542" s="81">
        <v>0</v>
      </c>
      <c r="BS542" s="81">
        <v>0</v>
      </c>
      <c r="BT542" s="81">
        <v>0</v>
      </c>
      <c r="BU542" s="81">
        <v>0</v>
      </c>
      <c r="BV542" s="81">
        <v>0</v>
      </c>
      <c r="BW542" s="81">
        <v>0</v>
      </c>
      <c r="BX542" s="81">
        <v>0</v>
      </c>
      <c r="BY542" s="81">
        <v>0</v>
      </c>
      <c r="BZ542" s="81">
        <v>0</v>
      </c>
      <c r="CA542" s="81">
        <v>0</v>
      </c>
      <c r="CB542" s="81">
        <v>0</v>
      </c>
      <c r="CC542" s="81">
        <v>0</v>
      </c>
      <c r="CD542" s="81">
        <v>0</v>
      </c>
      <c r="CE542" s="81">
        <v>0</v>
      </c>
      <c r="CF542" s="81">
        <v>0</v>
      </c>
      <c r="CG542" s="81">
        <v>0</v>
      </c>
      <c r="CH542" s="81">
        <v>0</v>
      </c>
      <c r="CI542" s="81">
        <v>0</v>
      </c>
      <c r="CJ542" s="81">
        <v>0</v>
      </c>
      <c r="CK542" s="81">
        <v>0</v>
      </c>
      <c r="CL542" s="81">
        <v>0</v>
      </c>
      <c r="CM542" s="81">
        <v>0</v>
      </c>
      <c r="CN542" s="81">
        <v>0</v>
      </c>
      <c r="CO542" s="81">
        <v>0</v>
      </c>
      <c r="CP542" s="81">
        <v>0</v>
      </c>
      <c r="CQ542" s="81">
        <v>0</v>
      </c>
      <c r="CR542" s="81">
        <v>0</v>
      </c>
      <c r="CS542" s="81">
        <v>0</v>
      </c>
      <c r="CT542" s="81">
        <v>0</v>
      </c>
      <c r="CU542" s="81">
        <v>0</v>
      </c>
      <c r="CV542" s="81">
        <v>0</v>
      </c>
      <c r="CW542" s="81">
        <v>0</v>
      </c>
      <c r="CX542" s="81">
        <v>0</v>
      </c>
      <c r="CY542" s="81">
        <v>0</v>
      </c>
      <c r="CZ542" s="81">
        <v>1</v>
      </c>
      <c r="DA542" s="81">
        <v>0</v>
      </c>
      <c r="DB542" s="81">
        <v>0</v>
      </c>
      <c r="DC542" s="81">
        <v>0</v>
      </c>
      <c r="DD542" s="81">
        <v>0</v>
      </c>
      <c r="DE542" s="81">
        <v>0</v>
      </c>
      <c r="DF542" s="81">
        <v>0</v>
      </c>
      <c r="DG542" s="81">
        <v>0</v>
      </c>
      <c r="DH542" s="81">
        <v>0</v>
      </c>
      <c r="DI542" s="81">
        <v>0</v>
      </c>
      <c r="DJ542" s="81">
        <v>0</v>
      </c>
      <c r="DK542" s="81">
        <v>0</v>
      </c>
      <c r="DL542" s="81">
        <v>0</v>
      </c>
      <c r="DM542" s="81">
        <v>0</v>
      </c>
      <c r="DN542" s="81">
        <v>0</v>
      </c>
      <c r="DO542" s="81">
        <v>0</v>
      </c>
      <c r="DP542" s="81">
        <v>0</v>
      </c>
      <c r="DQ542" s="81">
        <v>0</v>
      </c>
      <c r="DR542" s="81">
        <v>0</v>
      </c>
      <c r="DS542" s="81">
        <v>0</v>
      </c>
      <c r="DT542" s="81">
        <v>0</v>
      </c>
      <c r="DU542" s="81">
        <v>0</v>
      </c>
      <c r="DV542" s="81">
        <v>0</v>
      </c>
      <c r="DW542" s="81">
        <v>0</v>
      </c>
    </row>
    <row r="543" spans="1:127" x14ac:dyDescent="0.25">
      <c r="A543" s="58" t="s">
        <v>1851</v>
      </c>
      <c r="B543" s="58" t="s">
        <v>1852</v>
      </c>
      <c r="C543" s="58" t="s">
        <v>1853</v>
      </c>
      <c r="D543" s="59">
        <v>121000</v>
      </c>
      <c r="E543" s="59" t="str">
        <f>VLOOKUP(C543,Data_PulledFromUniProt!$B$2:$E$782,4,FALSE)</f>
        <v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v>
      </c>
      <c r="F543" s="58">
        <v>9.27</v>
      </c>
      <c r="G543" s="81">
        <v>0</v>
      </c>
      <c r="H543" s="81">
        <v>0</v>
      </c>
      <c r="I543" s="81">
        <v>0</v>
      </c>
      <c r="J543" s="81">
        <v>0</v>
      </c>
      <c r="K543" s="81">
        <v>0</v>
      </c>
      <c r="L543" s="81">
        <v>0</v>
      </c>
      <c r="M543" s="81">
        <v>0</v>
      </c>
      <c r="N543" s="81">
        <v>0</v>
      </c>
      <c r="O543" s="81">
        <v>0</v>
      </c>
      <c r="P543" s="81">
        <v>0</v>
      </c>
      <c r="Q543" s="81">
        <v>0</v>
      </c>
      <c r="R543" s="81">
        <v>0</v>
      </c>
      <c r="S543" s="81">
        <v>0</v>
      </c>
      <c r="T543" s="81">
        <v>0</v>
      </c>
      <c r="U543" s="81">
        <v>0</v>
      </c>
      <c r="V543" s="81">
        <v>0</v>
      </c>
      <c r="W543" s="81">
        <v>0</v>
      </c>
      <c r="X543" s="81">
        <v>0</v>
      </c>
      <c r="Y543" s="81">
        <v>0</v>
      </c>
      <c r="Z543" s="81">
        <v>0</v>
      </c>
      <c r="AA543" s="81">
        <v>0</v>
      </c>
      <c r="AB543" s="81">
        <v>0</v>
      </c>
      <c r="AC543" s="81">
        <v>0</v>
      </c>
      <c r="AD543" s="81">
        <v>0</v>
      </c>
      <c r="AE543" s="81">
        <v>0</v>
      </c>
      <c r="AF543" s="81">
        <v>0</v>
      </c>
      <c r="AG543" s="81">
        <v>0</v>
      </c>
      <c r="AH543" s="81">
        <v>0</v>
      </c>
      <c r="AI543" s="81">
        <v>0</v>
      </c>
      <c r="AJ543" s="81">
        <v>0</v>
      </c>
      <c r="AK543" s="81">
        <v>0</v>
      </c>
      <c r="AL543" s="81">
        <v>0</v>
      </c>
      <c r="AM543" s="81">
        <v>0</v>
      </c>
      <c r="AN543" s="81">
        <v>0</v>
      </c>
      <c r="AO543" s="81">
        <v>0</v>
      </c>
      <c r="AP543" s="81">
        <v>0</v>
      </c>
      <c r="AQ543" s="81">
        <v>0</v>
      </c>
      <c r="AR543" s="81">
        <v>0</v>
      </c>
      <c r="AS543" s="81">
        <v>0</v>
      </c>
      <c r="AT543" s="81">
        <v>0</v>
      </c>
      <c r="AU543" s="81">
        <v>0</v>
      </c>
      <c r="AV543" s="81">
        <v>0</v>
      </c>
      <c r="AW543" s="81">
        <v>0</v>
      </c>
      <c r="AX543" s="81">
        <v>0</v>
      </c>
      <c r="AY543" s="81">
        <v>0</v>
      </c>
      <c r="AZ543" s="81">
        <v>0</v>
      </c>
      <c r="BA543" s="81">
        <v>0</v>
      </c>
      <c r="BB543" s="81">
        <v>0</v>
      </c>
      <c r="BC543" s="81">
        <v>0</v>
      </c>
      <c r="BD543" s="81">
        <v>0</v>
      </c>
      <c r="BE543" s="81">
        <v>0</v>
      </c>
      <c r="BF543" s="81">
        <v>0</v>
      </c>
      <c r="BG543" s="81">
        <v>0</v>
      </c>
      <c r="BH543" s="81">
        <v>0</v>
      </c>
      <c r="BI543" s="81">
        <v>0</v>
      </c>
      <c r="BJ543" s="81">
        <v>0</v>
      </c>
      <c r="BK543" s="81">
        <v>0</v>
      </c>
      <c r="BL543" s="81">
        <v>0</v>
      </c>
      <c r="BM543" s="81">
        <v>0</v>
      </c>
      <c r="BN543" s="81">
        <v>0</v>
      </c>
      <c r="BO543" s="81">
        <v>0</v>
      </c>
      <c r="BP543" s="81">
        <v>0</v>
      </c>
      <c r="BQ543" s="81">
        <v>0</v>
      </c>
      <c r="BR543" s="81">
        <v>0</v>
      </c>
      <c r="BS543" s="81">
        <v>0</v>
      </c>
      <c r="BT543" s="81">
        <v>0</v>
      </c>
      <c r="BU543" s="81">
        <v>0</v>
      </c>
      <c r="BV543" s="81">
        <v>0</v>
      </c>
      <c r="BW543" s="81">
        <v>0</v>
      </c>
      <c r="BX543" s="81">
        <v>0</v>
      </c>
      <c r="BY543" s="81">
        <v>0</v>
      </c>
      <c r="BZ543" s="81">
        <v>0</v>
      </c>
      <c r="CA543" s="81">
        <v>0</v>
      </c>
      <c r="CB543" s="81">
        <v>0</v>
      </c>
      <c r="CC543" s="81">
        <v>0</v>
      </c>
      <c r="CD543" s="81">
        <v>0</v>
      </c>
      <c r="CE543" s="81">
        <v>0</v>
      </c>
      <c r="CF543" s="81">
        <v>0</v>
      </c>
      <c r="CG543" s="81">
        <v>0</v>
      </c>
      <c r="CH543" s="81">
        <v>0</v>
      </c>
      <c r="CI543" s="81">
        <v>0</v>
      </c>
      <c r="CJ543" s="81">
        <v>0</v>
      </c>
      <c r="CK543" s="81">
        <v>0</v>
      </c>
      <c r="CL543" s="81">
        <v>0</v>
      </c>
      <c r="CM543" s="81">
        <v>0</v>
      </c>
      <c r="CN543" s="81">
        <v>0</v>
      </c>
      <c r="CO543" s="81">
        <v>0</v>
      </c>
      <c r="CP543" s="81">
        <v>0</v>
      </c>
      <c r="CQ543" s="81">
        <v>0</v>
      </c>
      <c r="CR543" s="81">
        <v>0</v>
      </c>
      <c r="CS543" s="81">
        <v>0</v>
      </c>
      <c r="CT543" s="81">
        <v>0</v>
      </c>
      <c r="CU543" s="81">
        <v>0</v>
      </c>
      <c r="CV543" s="81">
        <v>0</v>
      </c>
      <c r="CW543" s="81">
        <v>0</v>
      </c>
      <c r="CX543" s="81">
        <v>0</v>
      </c>
      <c r="CY543" s="81">
        <v>0</v>
      </c>
      <c r="CZ543" s="81">
        <v>1</v>
      </c>
      <c r="DA543" s="81">
        <v>0</v>
      </c>
      <c r="DB543" s="81">
        <v>0</v>
      </c>
      <c r="DC543" s="81">
        <v>0</v>
      </c>
      <c r="DD543" s="81">
        <v>0</v>
      </c>
      <c r="DE543" s="81">
        <v>0</v>
      </c>
      <c r="DF543" s="81">
        <v>0</v>
      </c>
      <c r="DG543" s="81">
        <v>0</v>
      </c>
      <c r="DH543" s="81">
        <v>0</v>
      </c>
      <c r="DI543" s="81">
        <v>0</v>
      </c>
      <c r="DJ543" s="81">
        <v>0</v>
      </c>
      <c r="DK543" s="81">
        <v>0</v>
      </c>
      <c r="DL543" s="81">
        <v>0</v>
      </c>
      <c r="DM543" s="81">
        <v>0</v>
      </c>
      <c r="DN543" s="81">
        <v>0</v>
      </c>
      <c r="DO543" s="81">
        <v>0</v>
      </c>
      <c r="DP543" s="81">
        <v>0</v>
      </c>
      <c r="DQ543" s="81">
        <v>0</v>
      </c>
      <c r="DR543" s="81">
        <v>0</v>
      </c>
      <c r="DS543" s="81">
        <v>0</v>
      </c>
      <c r="DT543" s="81">
        <v>0</v>
      </c>
      <c r="DU543" s="81">
        <v>0</v>
      </c>
      <c r="DV543" s="81">
        <v>0</v>
      </c>
      <c r="DW543" s="81">
        <v>0</v>
      </c>
    </row>
    <row r="544" spans="1:127" x14ac:dyDescent="0.25">
      <c r="A544" s="58" t="s">
        <v>1854</v>
      </c>
      <c r="B544" s="58" t="s">
        <v>1855</v>
      </c>
      <c r="C544" s="58" t="s">
        <v>1856</v>
      </c>
      <c r="D544" s="59">
        <v>131000</v>
      </c>
      <c r="E544" s="59" t="str">
        <f>VLOOKUP(C544,Data_PulledFromUniProt!$B$2:$E$782,4,FALSE)</f>
        <v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v>
      </c>
      <c r="F544" s="58">
        <v>6.37</v>
      </c>
      <c r="G544" s="81">
        <v>0</v>
      </c>
      <c r="H544" s="81">
        <v>0</v>
      </c>
      <c r="I544" s="81">
        <v>0</v>
      </c>
      <c r="J544" s="81">
        <v>0</v>
      </c>
      <c r="K544" s="81">
        <v>0</v>
      </c>
      <c r="L544" s="81">
        <v>0</v>
      </c>
      <c r="M544" s="81">
        <v>0</v>
      </c>
      <c r="N544" s="81">
        <v>0</v>
      </c>
      <c r="O544" s="81">
        <v>0</v>
      </c>
      <c r="P544" s="81">
        <v>0</v>
      </c>
      <c r="Q544" s="81">
        <v>0</v>
      </c>
      <c r="R544" s="81">
        <v>0</v>
      </c>
      <c r="S544" s="81">
        <v>0</v>
      </c>
      <c r="T544" s="81">
        <v>0</v>
      </c>
      <c r="U544" s="81">
        <v>0</v>
      </c>
      <c r="V544" s="81">
        <v>0</v>
      </c>
      <c r="W544" s="81">
        <v>0</v>
      </c>
      <c r="X544" s="81">
        <v>0</v>
      </c>
      <c r="Y544" s="81">
        <v>0</v>
      </c>
      <c r="Z544" s="81">
        <v>0</v>
      </c>
      <c r="AA544" s="81">
        <v>0</v>
      </c>
      <c r="AB544" s="81">
        <v>0</v>
      </c>
      <c r="AC544" s="81">
        <v>0</v>
      </c>
      <c r="AD544" s="81">
        <v>0</v>
      </c>
      <c r="AE544" s="81">
        <v>0</v>
      </c>
      <c r="AF544" s="81">
        <v>0</v>
      </c>
      <c r="AG544" s="81">
        <v>0</v>
      </c>
      <c r="AH544" s="81">
        <v>0</v>
      </c>
      <c r="AI544" s="81">
        <v>0</v>
      </c>
      <c r="AJ544" s="81">
        <v>0</v>
      </c>
      <c r="AK544" s="81">
        <v>0</v>
      </c>
      <c r="AL544" s="81">
        <v>0</v>
      </c>
      <c r="AM544" s="81">
        <v>0</v>
      </c>
      <c r="AN544" s="81">
        <v>0</v>
      </c>
      <c r="AO544" s="81">
        <v>0</v>
      </c>
      <c r="AP544" s="81">
        <v>0</v>
      </c>
      <c r="AQ544" s="81">
        <v>0</v>
      </c>
      <c r="AR544" s="81">
        <v>0</v>
      </c>
      <c r="AS544" s="81">
        <v>0</v>
      </c>
      <c r="AT544" s="81">
        <v>0</v>
      </c>
      <c r="AU544" s="81">
        <v>0</v>
      </c>
      <c r="AV544" s="81">
        <v>0</v>
      </c>
      <c r="AW544" s="81">
        <v>0</v>
      </c>
      <c r="AX544" s="81">
        <v>0</v>
      </c>
      <c r="AY544" s="81">
        <v>0</v>
      </c>
      <c r="AZ544" s="81">
        <v>0</v>
      </c>
      <c r="BA544" s="81">
        <v>0</v>
      </c>
      <c r="BB544" s="81">
        <v>0</v>
      </c>
      <c r="BC544" s="81">
        <v>0</v>
      </c>
      <c r="BD544" s="81">
        <v>0</v>
      </c>
      <c r="BE544" s="81">
        <v>0</v>
      </c>
      <c r="BF544" s="81">
        <v>0</v>
      </c>
      <c r="BG544" s="81">
        <v>0</v>
      </c>
      <c r="BH544" s="81">
        <v>0</v>
      </c>
      <c r="BI544" s="81">
        <v>0</v>
      </c>
      <c r="BJ544" s="81">
        <v>0</v>
      </c>
      <c r="BK544" s="81">
        <v>0</v>
      </c>
      <c r="BL544" s="81">
        <v>0</v>
      </c>
      <c r="BM544" s="81">
        <v>0</v>
      </c>
      <c r="BN544" s="81">
        <v>0</v>
      </c>
      <c r="BO544" s="81">
        <v>0</v>
      </c>
      <c r="BP544" s="81">
        <v>0</v>
      </c>
      <c r="BQ544" s="81">
        <v>0</v>
      </c>
      <c r="BR544" s="81">
        <v>0</v>
      </c>
      <c r="BS544" s="81">
        <v>0</v>
      </c>
      <c r="BT544" s="81">
        <v>0</v>
      </c>
      <c r="BU544" s="81">
        <v>0</v>
      </c>
      <c r="BV544" s="81">
        <v>0</v>
      </c>
      <c r="BW544" s="81">
        <v>0</v>
      </c>
      <c r="BX544" s="81">
        <v>0</v>
      </c>
      <c r="BY544" s="81">
        <v>0</v>
      </c>
      <c r="BZ544" s="81">
        <v>0</v>
      </c>
      <c r="CA544" s="81">
        <v>0</v>
      </c>
      <c r="CB544" s="81">
        <v>0</v>
      </c>
      <c r="CC544" s="81">
        <v>0</v>
      </c>
      <c r="CD544" s="81">
        <v>0</v>
      </c>
      <c r="CE544" s="81">
        <v>0</v>
      </c>
      <c r="CF544" s="81">
        <v>0</v>
      </c>
      <c r="CG544" s="81">
        <v>0</v>
      </c>
      <c r="CH544" s="81">
        <v>0</v>
      </c>
      <c r="CI544" s="81">
        <v>0</v>
      </c>
      <c r="CJ544" s="81">
        <v>0</v>
      </c>
      <c r="CK544" s="81">
        <v>0</v>
      </c>
      <c r="CL544" s="81">
        <v>0</v>
      </c>
      <c r="CM544" s="81">
        <v>0</v>
      </c>
      <c r="CN544" s="81">
        <v>0</v>
      </c>
      <c r="CO544" s="81">
        <v>0</v>
      </c>
      <c r="CP544" s="81">
        <v>0</v>
      </c>
      <c r="CQ544" s="81">
        <v>0</v>
      </c>
      <c r="CR544" s="81">
        <v>0</v>
      </c>
      <c r="CS544" s="81">
        <v>0</v>
      </c>
      <c r="CT544" s="81">
        <v>0</v>
      </c>
      <c r="CU544" s="81">
        <v>0</v>
      </c>
      <c r="CV544" s="81">
        <v>0</v>
      </c>
      <c r="CW544" s="81">
        <v>0</v>
      </c>
      <c r="CX544" s="81">
        <v>0</v>
      </c>
      <c r="CY544" s="81">
        <v>0</v>
      </c>
      <c r="CZ544" s="81">
        <v>3</v>
      </c>
      <c r="DA544" s="81">
        <v>0</v>
      </c>
      <c r="DB544" s="81">
        <v>0</v>
      </c>
      <c r="DC544" s="81">
        <v>0</v>
      </c>
      <c r="DD544" s="81">
        <v>0</v>
      </c>
      <c r="DE544" s="81">
        <v>0</v>
      </c>
      <c r="DF544" s="81">
        <v>0</v>
      </c>
      <c r="DG544" s="81">
        <v>0</v>
      </c>
      <c r="DH544" s="81">
        <v>0</v>
      </c>
      <c r="DI544" s="81">
        <v>0</v>
      </c>
      <c r="DJ544" s="81">
        <v>0</v>
      </c>
      <c r="DK544" s="81">
        <v>0</v>
      </c>
      <c r="DL544" s="81">
        <v>0</v>
      </c>
      <c r="DM544" s="81">
        <v>0</v>
      </c>
      <c r="DN544" s="81">
        <v>0</v>
      </c>
      <c r="DO544" s="81">
        <v>0</v>
      </c>
      <c r="DP544" s="81">
        <v>0</v>
      </c>
      <c r="DQ544" s="81">
        <v>0</v>
      </c>
      <c r="DR544" s="81">
        <v>0</v>
      </c>
      <c r="DS544" s="81">
        <v>0</v>
      </c>
      <c r="DT544" s="81">
        <v>0</v>
      </c>
      <c r="DU544" s="81">
        <v>0</v>
      </c>
      <c r="DV544" s="81">
        <v>0</v>
      </c>
      <c r="DW544" s="81">
        <v>0</v>
      </c>
    </row>
    <row r="545" spans="1:127" x14ac:dyDescent="0.25">
      <c r="A545" s="58" t="s">
        <v>1857</v>
      </c>
      <c r="B545" s="58" t="s">
        <v>1858</v>
      </c>
      <c r="C545" s="58" t="s">
        <v>1859</v>
      </c>
      <c r="D545" s="59">
        <v>58900</v>
      </c>
      <c r="E545" s="59" t="str">
        <f>VLOOKUP(C545,Data_PulledFromUniProt!$B$2:$E$782,4,FALSE)</f>
        <v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v>
      </c>
      <c r="F545" s="58">
        <v>7</v>
      </c>
      <c r="G545" s="81">
        <v>0</v>
      </c>
      <c r="H545" s="81">
        <v>0</v>
      </c>
      <c r="I545" s="81">
        <v>0</v>
      </c>
      <c r="J545" s="81">
        <v>0</v>
      </c>
      <c r="K545" s="81">
        <v>0</v>
      </c>
      <c r="L545" s="81">
        <v>0</v>
      </c>
      <c r="M545" s="81">
        <v>0</v>
      </c>
      <c r="N545" s="81">
        <v>0</v>
      </c>
      <c r="O545" s="81">
        <v>0</v>
      </c>
      <c r="P545" s="81">
        <v>0</v>
      </c>
      <c r="Q545" s="81">
        <v>0</v>
      </c>
      <c r="R545" s="81">
        <v>0</v>
      </c>
      <c r="S545" s="81">
        <v>0</v>
      </c>
      <c r="T545" s="81">
        <v>0</v>
      </c>
      <c r="U545" s="81">
        <v>0</v>
      </c>
      <c r="V545" s="81">
        <v>0</v>
      </c>
      <c r="W545" s="81">
        <v>0</v>
      </c>
      <c r="X545" s="81">
        <v>0</v>
      </c>
      <c r="Y545" s="81">
        <v>0</v>
      </c>
      <c r="Z545" s="81">
        <v>0</v>
      </c>
      <c r="AA545" s="81">
        <v>0</v>
      </c>
      <c r="AB545" s="81">
        <v>0</v>
      </c>
      <c r="AC545" s="81">
        <v>0</v>
      </c>
      <c r="AD545" s="81">
        <v>0</v>
      </c>
      <c r="AE545" s="81">
        <v>0</v>
      </c>
      <c r="AF545" s="81">
        <v>0</v>
      </c>
      <c r="AG545" s="81">
        <v>0</v>
      </c>
      <c r="AH545" s="81">
        <v>0</v>
      </c>
      <c r="AI545" s="81">
        <v>0</v>
      </c>
      <c r="AJ545" s="81">
        <v>0</v>
      </c>
      <c r="AK545" s="81">
        <v>0</v>
      </c>
      <c r="AL545" s="81">
        <v>0</v>
      </c>
      <c r="AM545" s="81">
        <v>0</v>
      </c>
      <c r="AN545" s="81">
        <v>0</v>
      </c>
      <c r="AO545" s="81">
        <v>0</v>
      </c>
      <c r="AP545" s="81">
        <v>0</v>
      </c>
      <c r="AQ545" s="81">
        <v>0</v>
      </c>
      <c r="AR545" s="81">
        <v>0</v>
      </c>
      <c r="AS545" s="81">
        <v>0</v>
      </c>
      <c r="AT545" s="81">
        <v>0</v>
      </c>
      <c r="AU545" s="81">
        <v>0</v>
      </c>
      <c r="AV545" s="81">
        <v>0</v>
      </c>
      <c r="AW545" s="81">
        <v>0</v>
      </c>
      <c r="AX545" s="81">
        <v>0</v>
      </c>
      <c r="AY545" s="81">
        <v>0</v>
      </c>
      <c r="AZ545" s="81">
        <v>0</v>
      </c>
      <c r="BA545" s="81">
        <v>0</v>
      </c>
      <c r="BB545" s="81">
        <v>0</v>
      </c>
      <c r="BC545" s="81">
        <v>0</v>
      </c>
      <c r="BD545" s="81">
        <v>0</v>
      </c>
      <c r="BE545" s="81">
        <v>0</v>
      </c>
      <c r="BF545" s="81">
        <v>0</v>
      </c>
      <c r="BG545" s="81">
        <v>0</v>
      </c>
      <c r="BH545" s="81">
        <v>0</v>
      </c>
      <c r="BI545" s="81">
        <v>0</v>
      </c>
      <c r="BJ545" s="81">
        <v>1</v>
      </c>
      <c r="BK545" s="81">
        <v>0</v>
      </c>
      <c r="BL545" s="81">
        <v>0</v>
      </c>
      <c r="BM545" s="81">
        <v>0</v>
      </c>
      <c r="BN545" s="81">
        <v>0</v>
      </c>
      <c r="BO545" s="81">
        <v>0</v>
      </c>
      <c r="BP545" s="81">
        <v>0</v>
      </c>
      <c r="BQ545" s="81">
        <v>0</v>
      </c>
      <c r="BR545" s="81">
        <v>0</v>
      </c>
      <c r="BS545" s="81">
        <v>0</v>
      </c>
      <c r="BT545" s="81">
        <v>0</v>
      </c>
      <c r="BU545" s="81">
        <v>0</v>
      </c>
      <c r="BV545" s="81">
        <v>0</v>
      </c>
      <c r="BW545" s="81">
        <v>0</v>
      </c>
      <c r="BX545" s="81">
        <v>0</v>
      </c>
      <c r="BY545" s="81">
        <v>0</v>
      </c>
      <c r="BZ545" s="81">
        <v>0</v>
      </c>
      <c r="CA545" s="81">
        <v>0</v>
      </c>
      <c r="CB545" s="81">
        <v>0</v>
      </c>
      <c r="CC545" s="81">
        <v>0</v>
      </c>
      <c r="CD545" s="81">
        <v>0</v>
      </c>
      <c r="CE545" s="81">
        <v>0</v>
      </c>
      <c r="CF545" s="81">
        <v>0</v>
      </c>
      <c r="CG545" s="81">
        <v>0</v>
      </c>
      <c r="CH545" s="81">
        <v>0</v>
      </c>
      <c r="CI545" s="81">
        <v>0</v>
      </c>
      <c r="CJ545" s="81">
        <v>0</v>
      </c>
      <c r="CK545" s="81">
        <v>0</v>
      </c>
      <c r="CL545" s="81">
        <v>0</v>
      </c>
      <c r="CM545" s="81">
        <v>0</v>
      </c>
      <c r="CN545" s="81">
        <v>0</v>
      </c>
      <c r="CO545" s="81">
        <v>0</v>
      </c>
      <c r="CP545" s="81">
        <v>0</v>
      </c>
      <c r="CQ545" s="81">
        <v>0</v>
      </c>
      <c r="CR545" s="81">
        <v>0</v>
      </c>
      <c r="CS545" s="81">
        <v>0</v>
      </c>
      <c r="CT545" s="81">
        <v>0</v>
      </c>
      <c r="CU545" s="81">
        <v>0</v>
      </c>
      <c r="CV545" s="81">
        <v>0</v>
      </c>
      <c r="CW545" s="81">
        <v>0</v>
      </c>
      <c r="CX545" s="81">
        <v>0</v>
      </c>
      <c r="CY545" s="81">
        <v>0</v>
      </c>
      <c r="CZ545" s="81">
        <v>0</v>
      </c>
      <c r="DA545" s="81">
        <v>0</v>
      </c>
      <c r="DB545" s="81">
        <v>0</v>
      </c>
      <c r="DC545" s="81">
        <v>0</v>
      </c>
      <c r="DD545" s="81">
        <v>0</v>
      </c>
      <c r="DE545" s="81">
        <v>0</v>
      </c>
      <c r="DF545" s="81">
        <v>0</v>
      </c>
      <c r="DG545" s="81">
        <v>0</v>
      </c>
      <c r="DH545" s="81">
        <v>0</v>
      </c>
      <c r="DI545" s="81">
        <v>0</v>
      </c>
      <c r="DJ545" s="81">
        <v>0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0</v>
      </c>
      <c r="DQ545" s="81">
        <v>0</v>
      </c>
      <c r="DR545" s="81">
        <v>0</v>
      </c>
      <c r="DS545" s="81">
        <v>0</v>
      </c>
      <c r="DT545" s="81">
        <v>0</v>
      </c>
      <c r="DU545" s="81">
        <v>0</v>
      </c>
      <c r="DV545" s="81">
        <v>0</v>
      </c>
      <c r="DW545" s="81">
        <v>0</v>
      </c>
    </row>
    <row r="546" spans="1:127" x14ac:dyDescent="0.25">
      <c r="A546" s="58" t="s">
        <v>1860</v>
      </c>
      <c r="B546" s="58" t="s">
        <v>1861</v>
      </c>
      <c r="C546" s="58" t="s">
        <v>1862</v>
      </c>
      <c r="D546" s="59">
        <v>92200</v>
      </c>
      <c r="E546" s="59" t="str">
        <f>VLOOKUP(C546,Data_PulledFromUniProt!$B$2:$E$782,4,FALSE)</f>
        <v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v>
      </c>
      <c r="F546" s="58">
        <v>5.03</v>
      </c>
      <c r="G546" s="81">
        <v>0</v>
      </c>
      <c r="H546" s="81">
        <v>0</v>
      </c>
      <c r="I546" s="81">
        <v>0</v>
      </c>
      <c r="J546" s="81">
        <v>0</v>
      </c>
      <c r="K546" s="81">
        <v>0</v>
      </c>
      <c r="L546" s="81">
        <v>0</v>
      </c>
      <c r="M546" s="81">
        <v>0</v>
      </c>
      <c r="N546" s="81">
        <v>0</v>
      </c>
      <c r="O546" s="81">
        <v>0</v>
      </c>
      <c r="P546" s="81">
        <v>0</v>
      </c>
      <c r="Q546" s="81">
        <v>0</v>
      </c>
      <c r="R546" s="81">
        <v>0</v>
      </c>
      <c r="S546" s="81">
        <v>0</v>
      </c>
      <c r="T546" s="81">
        <v>0</v>
      </c>
      <c r="U546" s="81">
        <v>0</v>
      </c>
      <c r="V546" s="81">
        <v>0</v>
      </c>
      <c r="W546" s="81">
        <v>0</v>
      </c>
      <c r="X546" s="81">
        <v>0</v>
      </c>
      <c r="Y546" s="81">
        <v>0</v>
      </c>
      <c r="Z546" s="81">
        <v>0</v>
      </c>
      <c r="AA546" s="81">
        <v>0</v>
      </c>
      <c r="AB546" s="81">
        <v>0</v>
      </c>
      <c r="AC546" s="81">
        <v>0</v>
      </c>
      <c r="AD546" s="81">
        <v>0</v>
      </c>
      <c r="AE546" s="81">
        <v>0</v>
      </c>
      <c r="AF546" s="81">
        <v>0</v>
      </c>
      <c r="AG546" s="81">
        <v>0</v>
      </c>
      <c r="AH546" s="81">
        <v>0</v>
      </c>
      <c r="AI546" s="81">
        <v>0</v>
      </c>
      <c r="AJ546" s="81">
        <v>0</v>
      </c>
      <c r="AK546" s="81">
        <v>0</v>
      </c>
      <c r="AL546" s="81">
        <v>0</v>
      </c>
      <c r="AM546" s="81">
        <v>0</v>
      </c>
      <c r="AN546" s="81">
        <v>0</v>
      </c>
      <c r="AO546" s="81">
        <v>0</v>
      </c>
      <c r="AP546" s="81">
        <v>0</v>
      </c>
      <c r="AQ546" s="81">
        <v>0</v>
      </c>
      <c r="AR546" s="81">
        <v>0</v>
      </c>
      <c r="AS546" s="81">
        <v>0</v>
      </c>
      <c r="AT546" s="81">
        <v>0</v>
      </c>
      <c r="AU546" s="81">
        <v>0</v>
      </c>
      <c r="AV546" s="81">
        <v>0</v>
      </c>
      <c r="AW546" s="81">
        <v>0</v>
      </c>
      <c r="AX546" s="81">
        <v>0</v>
      </c>
      <c r="AY546" s="81">
        <v>0</v>
      </c>
      <c r="AZ546" s="81">
        <v>0</v>
      </c>
      <c r="BA546" s="81">
        <v>0</v>
      </c>
      <c r="BB546" s="81">
        <v>0</v>
      </c>
      <c r="BC546" s="81">
        <v>0</v>
      </c>
      <c r="BD546" s="81">
        <v>0</v>
      </c>
      <c r="BE546" s="81">
        <v>0</v>
      </c>
      <c r="BF546" s="81">
        <v>0</v>
      </c>
      <c r="BG546" s="81">
        <v>0</v>
      </c>
      <c r="BH546" s="81">
        <v>0</v>
      </c>
      <c r="BI546" s="81">
        <v>0</v>
      </c>
      <c r="BJ546" s="81">
        <v>1</v>
      </c>
      <c r="BK546" s="81">
        <v>0</v>
      </c>
      <c r="BL546" s="81">
        <v>0</v>
      </c>
      <c r="BM546" s="81">
        <v>0</v>
      </c>
      <c r="BN546" s="81">
        <v>0</v>
      </c>
      <c r="BO546" s="81">
        <v>0</v>
      </c>
      <c r="BP546" s="81">
        <v>0</v>
      </c>
      <c r="BQ546" s="81">
        <v>0</v>
      </c>
      <c r="BR546" s="81">
        <v>0</v>
      </c>
      <c r="BS546" s="81">
        <v>0</v>
      </c>
      <c r="BT546" s="81">
        <v>0</v>
      </c>
      <c r="BU546" s="81">
        <v>0</v>
      </c>
      <c r="BV546" s="81">
        <v>0</v>
      </c>
      <c r="BW546" s="81">
        <v>0</v>
      </c>
      <c r="BX546" s="81">
        <v>0</v>
      </c>
      <c r="BY546" s="81">
        <v>0</v>
      </c>
      <c r="BZ546" s="81">
        <v>0</v>
      </c>
      <c r="CA546" s="81">
        <v>0</v>
      </c>
      <c r="CB546" s="81">
        <v>0</v>
      </c>
      <c r="CC546" s="81">
        <v>0</v>
      </c>
      <c r="CD546" s="81">
        <v>0</v>
      </c>
      <c r="CE546" s="81">
        <v>0</v>
      </c>
      <c r="CF546" s="81">
        <v>0</v>
      </c>
      <c r="CG546" s="81">
        <v>0</v>
      </c>
      <c r="CH546" s="81">
        <v>0</v>
      </c>
      <c r="CI546" s="81">
        <v>0</v>
      </c>
      <c r="CJ546" s="81">
        <v>0</v>
      </c>
      <c r="CK546" s="81">
        <v>0</v>
      </c>
      <c r="CL546" s="81">
        <v>0</v>
      </c>
      <c r="CM546" s="81">
        <v>0</v>
      </c>
      <c r="CN546" s="81">
        <v>0</v>
      </c>
      <c r="CO546" s="81">
        <v>0</v>
      </c>
      <c r="CP546" s="81">
        <v>0</v>
      </c>
      <c r="CQ546" s="81">
        <v>0</v>
      </c>
      <c r="CR546" s="81">
        <v>0</v>
      </c>
      <c r="CS546" s="81">
        <v>0</v>
      </c>
      <c r="CT546" s="81">
        <v>0</v>
      </c>
      <c r="CU546" s="81">
        <v>0</v>
      </c>
      <c r="CV546" s="81">
        <v>0</v>
      </c>
      <c r="CW546" s="81">
        <v>0</v>
      </c>
      <c r="CX546" s="81">
        <v>0</v>
      </c>
      <c r="CY546" s="81">
        <v>0</v>
      </c>
      <c r="CZ546" s="81">
        <v>0</v>
      </c>
      <c r="DA546" s="81">
        <v>0</v>
      </c>
      <c r="DB546" s="81">
        <v>0</v>
      </c>
      <c r="DC546" s="81">
        <v>0</v>
      </c>
      <c r="DD546" s="81">
        <v>0</v>
      </c>
      <c r="DE546" s="81">
        <v>0</v>
      </c>
      <c r="DF546" s="81">
        <v>0</v>
      </c>
      <c r="DG546" s="81">
        <v>0</v>
      </c>
      <c r="DH546" s="81">
        <v>0</v>
      </c>
      <c r="DI546" s="81">
        <v>0</v>
      </c>
      <c r="DJ546" s="81">
        <v>0</v>
      </c>
      <c r="DK546" s="81">
        <v>0</v>
      </c>
      <c r="DL546" s="81">
        <v>0</v>
      </c>
      <c r="DM546" s="81">
        <v>0</v>
      </c>
      <c r="DN546" s="81">
        <v>0</v>
      </c>
      <c r="DO546" s="81">
        <v>0</v>
      </c>
      <c r="DP546" s="81">
        <v>0</v>
      </c>
      <c r="DQ546" s="81">
        <v>0</v>
      </c>
      <c r="DR546" s="81">
        <v>0</v>
      </c>
      <c r="DS546" s="81">
        <v>0</v>
      </c>
      <c r="DT546" s="81">
        <v>0</v>
      </c>
      <c r="DU546" s="81">
        <v>0</v>
      </c>
      <c r="DV546" s="81">
        <v>0</v>
      </c>
      <c r="DW546" s="81">
        <v>0</v>
      </c>
    </row>
    <row r="547" spans="1:127" x14ac:dyDescent="0.25">
      <c r="A547" s="58" t="s">
        <v>1863</v>
      </c>
      <c r="B547" s="58" t="s">
        <v>1864</v>
      </c>
      <c r="C547" s="58" t="s">
        <v>1865</v>
      </c>
      <c r="D547" s="59">
        <v>58200</v>
      </c>
      <c r="E547" s="59" t="str">
        <f>VLOOKUP(C547,Data_PulledFromUniProt!$B$2:$E$782,4,FALSE)</f>
        <v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v>
      </c>
      <c r="F547" s="58">
        <v>9.1</v>
      </c>
      <c r="G547" s="81">
        <v>0</v>
      </c>
      <c r="H547" s="81">
        <v>0</v>
      </c>
      <c r="I547" s="81">
        <v>0</v>
      </c>
      <c r="J547" s="81">
        <v>0</v>
      </c>
      <c r="K547" s="81">
        <v>0</v>
      </c>
      <c r="L547" s="81">
        <v>0</v>
      </c>
      <c r="M547" s="81">
        <v>0</v>
      </c>
      <c r="N547" s="81">
        <v>0</v>
      </c>
      <c r="O547" s="81">
        <v>0</v>
      </c>
      <c r="P547" s="81">
        <v>0</v>
      </c>
      <c r="Q547" s="81">
        <v>0</v>
      </c>
      <c r="R547" s="81">
        <v>0</v>
      </c>
      <c r="S547" s="81">
        <v>0</v>
      </c>
      <c r="T547" s="81">
        <v>0</v>
      </c>
      <c r="U547" s="81">
        <v>0</v>
      </c>
      <c r="V547" s="81">
        <v>0</v>
      </c>
      <c r="W547" s="81">
        <v>0</v>
      </c>
      <c r="X547" s="81">
        <v>0</v>
      </c>
      <c r="Y547" s="81">
        <v>0</v>
      </c>
      <c r="Z547" s="81">
        <v>0</v>
      </c>
      <c r="AA547" s="81">
        <v>0</v>
      </c>
      <c r="AB547" s="81">
        <v>0</v>
      </c>
      <c r="AC547" s="81">
        <v>0</v>
      </c>
      <c r="AD547" s="81">
        <v>0</v>
      </c>
      <c r="AE547" s="81">
        <v>0</v>
      </c>
      <c r="AF547" s="81">
        <v>0</v>
      </c>
      <c r="AG547" s="81">
        <v>0</v>
      </c>
      <c r="AH547" s="81">
        <v>0</v>
      </c>
      <c r="AI547" s="81">
        <v>0</v>
      </c>
      <c r="AJ547" s="81">
        <v>0</v>
      </c>
      <c r="AK547" s="81">
        <v>0</v>
      </c>
      <c r="AL547" s="81">
        <v>0</v>
      </c>
      <c r="AM547" s="81">
        <v>0</v>
      </c>
      <c r="AN547" s="81">
        <v>0</v>
      </c>
      <c r="AO547" s="81">
        <v>0</v>
      </c>
      <c r="AP547" s="81">
        <v>0</v>
      </c>
      <c r="AQ547" s="81">
        <v>0</v>
      </c>
      <c r="AR547" s="81">
        <v>0</v>
      </c>
      <c r="AS547" s="81">
        <v>0</v>
      </c>
      <c r="AT547" s="81">
        <v>0</v>
      </c>
      <c r="AU547" s="81">
        <v>0</v>
      </c>
      <c r="AV547" s="81">
        <v>0</v>
      </c>
      <c r="AW547" s="81">
        <v>0</v>
      </c>
      <c r="AX547" s="81">
        <v>0</v>
      </c>
      <c r="AY547" s="81">
        <v>0</v>
      </c>
      <c r="AZ547" s="81">
        <v>0</v>
      </c>
      <c r="BA547" s="81">
        <v>0</v>
      </c>
      <c r="BB547" s="81">
        <v>0</v>
      </c>
      <c r="BC547" s="81">
        <v>0</v>
      </c>
      <c r="BD547" s="81">
        <v>0</v>
      </c>
      <c r="BE547" s="81">
        <v>0</v>
      </c>
      <c r="BF547" s="81">
        <v>0</v>
      </c>
      <c r="BG547" s="81">
        <v>0</v>
      </c>
      <c r="BH547" s="81">
        <v>0</v>
      </c>
      <c r="BI547" s="81">
        <v>0</v>
      </c>
      <c r="BJ547" s="81">
        <v>1</v>
      </c>
      <c r="BK547" s="81">
        <v>0</v>
      </c>
      <c r="BL547" s="81">
        <v>0</v>
      </c>
      <c r="BM547" s="81">
        <v>0</v>
      </c>
      <c r="BN547" s="81">
        <v>0</v>
      </c>
      <c r="BO547" s="81">
        <v>0</v>
      </c>
      <c r="BP547" s="81">
        <v>0</v>
      </c>
      <c r="BQ547" s="81">
        <v>0</v>
      </c>
      <c r="BR547" s="81">
        <v>0</v>
      </c>
      <c r="BS547" s="81">
        <v>0</v>
      </c>
      <c r="BT547" s="81">
        <v>0</v>
      </c>
      <c r="BU547" s="81">
        <v>0</v>
      </c>
      <c r="BV547" s="81">
        <v>0</v>
      </c>
      <c r="BW547" s="81">
        <v>0</v>
      </c>
      <c r="BX547" s="81">
        <v>0</v>
      </c>
      <c r="BY547" s="81">
        <v>0</v>
      </c>
      <c r="BZ547" s="81">
        <v>0</v>
      </c>
      <c r="CA547" s="81">
        <v>0</v>
      </c>
      <c r="CB547" s="81">
        <v>0</v>
      </c>
      <c r="CC547" s="81">
        <v>0</v>
      </c>
      <c r="CD547" s="81">
        <v>0</v>
      </c>
      <c r="CE547" s="81">
        <v>0</v>
      </c>
      <c r="CF547" s="81">
        <v>0</v>
      </c>
      <c r="CG547" s="81">
        <v>0</v>
      </c>
      <c r="CH547" s="81">
        <v>0</v>
      </c>
      <c r="CI547" s="81">
        <v>0</v>
      </c>
      <c r="CJ547" s="81">
        <v>0</v>
      </c>
      <c r="CK547" s="81">
        <v>0</v>
      </c>
      <c r="CL547" s="81">
        <v>0</v>
      </c>
      <c r="CM547" s="81">
        <v>0</v>
      </c>
      <c r="CN547" s="81">
        <v>0</v>
      </c>
      <c r="CO547" s="81">
        <v>0</v>
      </c>
      <c r="CP547" s="81">
        <v>0</v>
      </c>
      <c r="CQ547" s="81">
        <v>0</v>
      </c>
      <c r="CR547" s="81">
        <v>0</v>
      </c>
      <c r="CS547" s="81">
        <v>0</v>
      </c>
      <c r="CT547" s="81">
        <v>0</v>
      </c>
      <c r="CU547" s="81">
        <v>0</v>
      </c>
      <c r="CV547" s="81">
        <v>0</v>
      </c>
      <c r="CW547" s="81">
        <v>0</v>
      </c>
      <c r="CX547" s="81">
        <v>0</v>
      </c>
      <c r="CY547" s="81">
        <v>0</v>
      </c>
      <c r="CZ547" s="81">
        <v>0</v>
      </c>
      <c r="DA547" s="81">
        <v>0</v>
      </c>
      <c r="DB547" s="81">
        <v>0</v>
      </c>
      <c r="DC547" s="81">
        <v>0</v>
      </c>
      <c r="DD547" s="81">
        <v>0</v>
      </c>
      <c r="DE547" s="81">
        <v>0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0</v>
      </c>
      <c r="DL547" s="81">
        <v>0</v>
      </c>
      <c r="DM547" s="81">
        <v>0</v>
      </c>
      <c r="DN547" s="81">
        <v>0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0</v>
      </c>
      <c r="DU547" s="81">
        <v>0</v>
      </c>
      <c r="DV547" s="81">
        <v>0</v>
      </c>
      <c r="DW547" s="81">
        <v>0</v>
      </c>
    </row>
    <row r="548" spans="1:127" x14ac:dyDescent="0.25">
      <c r="A548" s="58" t="s">
        <v>1866</v>
      </c>
      <c r="B548" s="58" t="s">
        <v>1867</v>
      </c>
      <c r="C548" s="58" t="s">
        <v>1868</v>
      </c>
      <c r="D548" s="59">
        <v>37400</v>
      </c>
      <c r="E548" s="59" t="str">
        <f>VLOOKUP(C548,Data_PulledFromUniProt!$B$2:$E$782,4,FALSE)</f>
        <v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v>
      </c>
      <c r="F548" s="58">
        <v>7</v>
      </c>
      <c r="G548" s="81">
        <v>0</v>
      </c>
      <c r="H548" s="81">
        <v>0</v>
      </c>
      <c r="I548" s="81">
        <v>0</v>
      </c>
      <c r="J548" s="81">
        <v>0</v>
      </c>
      <c r="K548" s="81">
        <v>0</v>
      </c>
      <c r="L548" s="81">
        <v>0</v>
      </c>
      <c r="M548" s="81">
        <v>0</v>
      </c>
      <c r="N548" s="81">
        <v>0</v>
      </c>
      <c r="O548" s="81">
        <v>0</v>
      </c>
      <c r="P548" s="81">
        <v>0</v>
      </c>
      <c r="Q548" s="81">
        <v>0</v>
      </c>
      <c r="R548" s="81">
        <v>0</v>
      </c>
      <c r="S548" s="81">
        <v>0</v>
      </c>
      <c r="T548" s="81">
        <v>0</v>
      </c>
      <c r="U548" s="81">
        <v>0</v>
      </c>
      <c r="V548" s="81">
        <v>0</v>
      </c>
      <c r="W548" s="81">
        <v>0</v>
      </c>
      <c r="X548" s="81">
        <v>0</v>
      </c>
      <c r="Y548" s="81">
        <v>0</v>
      </c>
      <c r="Z548" s="81">
        <v>0</v>
      </c>
      <c r="AA548" s="81">
        <v>0</v>
      </c>
      <c r="AB548" s="81">
        <v>0</v>
      </c>
      <c r="AC548" s="81">
        <v>0</v>
      </c>
      <c r="AD548" s="81">
        <v>0</v>
      </c>
      <c r="AE548" s="81">
        <v>0</v>
      </c>
      <c r="AF548" s="81">
        <v>0</v>
      </c>
      <c r="AG548" s="81">
        <v>0</v>
      </c>
      <c r="AH548" s="81">
        <v>0</v>
      </c>
      <c r="AI548" s="81">
        <v>0</v>
      </c>
      <c r="AJ548" s="81">
        <v>0</v>
      </c>
      <c r="AK548" s="81">
        <v>0</v>
      </c>
      <c r="AL548" s="81">
        <v>0</v>
      </c>
      <c r="AM548" s="81">
        <v>0</v>
      </c>
      <c r="AN548" s="81">
        <v>0</v>
      </c>
      <c r="AO548" s="81">
        <v>0</v>
      </c>
      <c r="AP548" s="81">
        <v>0</v>
      </c>
      <c r="AQ548" s="81">
        <v>0</v>
      </c>
      <c r="AR548" s="81">
        <v>0</v>
      </c>
      <c r="AS548" s="81">
        <v>0</v>
      </c>
      <c r="AT548" s="81">
        <v>0</v>
      </c>
      <c r="AU548" s="81">
        <v>0</v>
      </c>
      <c r="AV548" s="81">
        <v>0</v>
      </c>
      <c r="AW548" s="81">
        <v>0</v>
      </c>
      <c r="AX548" s="81">
        <v>0</v>
      </c>
      <c r="AY548" s="81">
        <v>0</v>
      </c>
      <c r="AZ548" s="81">
        <v>0</v>
      </c>
      <c r="BA548" s="81">
        <v>0</v>
      </c>
      <c r="BB548" s="81">
        <v>0</v>
      </c>
      <c r="BC548" s="81">
        <v>0</v>
      </c>
      <c r="BD548" s="81">
        <v>0</v>
      </c>
      <c r="BE548" s="81">
        <v>0</v>
      </c>
      <c r="BF548" s="81">
        <v>0</v>
      </c>
      <c r="BG548" s="81">
        <v>0</v>
      </c>
      <c r="BH548" s="81">
        <v>0</v>
      </c>
      <c r="BI548" s="81">
        <v>0</v>
      </c>
      <c r="BJ548" s="81">
        <v>1</v>
      </c>
      <c r="BK548" s="81">
        <v>0</v>
      </c>
      <c r="BL548" s="81">
        <v>0</v>
      </c>
      <c r="BM548" s="81">
        <v>0</v>
      </c>
      <c r="BN548" s="81">
        <v>0</v>
      </c>
      <c r="BO548" s="81">
        <v>0</v>
      </c>
      <c r="BP548" s="81">
        <v>0</v>
      </c>
      <c r="BQ548" s="81">
        <v>0</v>
      </c>
      <c r="BR548" s="81">
        <v>0</v>
      </c>
      <c r="BS548" s="81">
        <v>0</v>
      </c>
      <c r="BT548" s="81">
        <v>0</v>
      </c>
      <c r="BU548" s="81">
        <v>0</v>
      </c>
      <c r="BV548" s="81">
        <v>0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1">
        <v>0</v>
      </c>
      <c r="CD548" s="81">
        <v>0</v>
      </c>
      <c r="CE548" s="81">
        <v>0</v>
      </c>
      <c r="CF548" s="81">
        <v>0</v>
      </c>
      <c r="CG548" s="81">
        <v>0</v>
      </c>
      <c r="CH548" s="81">
        <v>0</v>
      </c>
      <c r="CI548" s="81">
        <v>0</v>
      </c>
      <c r="CJ548" s="81">
        <v>0</v>
      </c>
      <c r="CK548" s="81">
        <v>0</v>
      </c>
      <c r="CL548" s="81">
        <v>0</v>
      </c>
      <c r="CM548" s="81">
        <v>0</v>
      </c>
      <c r="CN548" s="81">
        <v>0</v>
      </c>
      <c r="CO548" s="81">
        <v>0</v>
      </c>
      <c r="CP548" s="81">
        <v>0</v>
      </c>
      <c r="CQ548" s="81">
        <v>0</v>
      </c>
      <c r="CR548" s="81">
        <v>0</v>
      </c>
      <c r="CS548" s="81">
        <v>0</v>
      </c>
      <c r="CT548" s="81">
        <v>0</v>
      </c>
      <c r="CU548" s="81">
        <v>0</v>
      </c>
      <c r="CV548" s="81">
        <v>0</v>
      </c>
      <c r="CW548" s="81">
        <v>0</v>
      </c>
      <c r="CX548" s="81">
        <v>0</v>
      </c>
      <c r="CY548" s="81">
        <v>0</v>
      </c>
      <c r="CZ548" s="81">
        <v>0</v>
      </c>
      <c r="DA548" s="81">
        <v>0</v>
      </c>
      <c r="DB548" s="81">
        <v>0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0</v>
      </c>
      <c r="DI548" s="81">
        <v>0</v>
      </c>
      <c r="DJ548" s="81">
        <v>0</v>
      </c>
      <c r="DK548" s="81">
        <v>0</v>
      </c>
      <c r="DL548" s="81">
        <v>0</v>
      </c>
      <c r="DM548" s="81">
        <v>0</v>
      </c>
      <c r="DN548" s="81">
        <v>0</v>
      </c>
      <c r="DO548" s="81">
        <v>0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0</v>
      </c>
      <c r="DV548" s="81">
        <v>0</v>
      </c>
      <c r="DW548" s="81">
        <v>0</v>
      </c>
    </row>
    <row r="549" spans="1:127" x14ac:dyDescent="0.25">
      <c r="A549" s="58" t="s">
        <v>1869</v>
      </c>
      <c r="B549" s="58" t="s">
        <v>1870</v>
      </c>
      <c r="C549" s="58" t="s">
        <v>1871</v>
      </c>
      <c r="D549" s="59">
        <v>67300</v>
      </c>
      <c r="E549" s="59" t="str">
        <f>VLOOKUP(C549,Data_PulledFromUniProt!$B$2:$E$782,4,FALSE)</f>
        <v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v>
      </c>
      <c r="F549" s="58">
        <v>9.01</v>
      </c>
      <c r="G549" s="81">
        <v>0</v>
      </c>
      <c r="H549" s="81">
        <v>0</v>
      </c>
      <c r="I549" s="81">
        <v>0</v>
      </c>
      <c r="J549" s="81">
        <v>0</v>
      </c>
      <c r="K549" s="81">
        <v>0</v>
      </c>
      <c r="L549" s="81">
        <v>0</v>
      </c>
      <c r="M549" s="81">
        <v>0</v>
      </c>
      <c r="N549" s="81">
        <v>0</v>
      </c>
      <c r="O549" s="81">
        <v>0</v>
      </c>
      <c r="P549" s="81">
        <v>0</v>
      </c>
      <c r="Q549" s="81">
        <v>0</v>
      </c>
      <c r="R549" s="81">
        <v>1</v>
      </c>
      <c r="S549" s="81">
        <v>0</v>
      </c>
      <c r="T549" s="81">
        <v>0</v>
      </c>
      <c r="U549" s="81">
        <v>0</v>
      </c>
      <c r="V549" s="81">
        <v>0</v>
      </c>
      <c r="W549" s="81">
        <v>0</v>
      </c>
      <c r="X549" s="81">
        <v>0</v>
      </c>
      <c r="Y549" s="81">
        <v>0</v>
      </c>
      <c r="Z549" s="81">
        <v>0</v>
      </c>
      <c r="AA549" s="81">
        <v>0</v>
      </c>
      <c r="AB549" s="81">
        <v>0</v>
      </c>
      <c r="AC549" s="81">
        <v>0</v>
      </c>
      <c r="AD549" s="81">
        <v>0</v>
      </c>
      <c r="AE549" s="81">
        <v>0</v>
      </c>
      <c r="AF549" s="81">
        <v>0</v>
      </c>
      <c r="AG549" s="81">
        <v>0</v>
      </c>
      <c r="AH549" s="81">
        <v>0</v>
      </c>
      <c r="AI549" s="81">
        <v>0</v>
      </c>
      <c r="AJ549" s="81">
        <v>0</v>
      </c>
      <c r="AK549" s="81">
        <v>0</v>
      </c>
      <c r="AL549" s="81">
        <v>0</v>
      </c>
      <c r="AM549" s="81">
        <v>0</v>
      </c>
      <c r="AN549" s="81">
        <v>0</v>
      </c>
      <c r="AO549" s="81">
        <v>0</v>
      </c>
      <c r="AP549" s="81">
        <v>0</v>
      </c>
      <c r="AQ549" s="81">
        <v>0</v>
      </c>
      <c r="AR549" s="81">
        <v>0</v>
      </c>
      <c r="AS549" s="81">
        <v>0</v>
      </c>
      <c r="AT549" s="81">
        <v>0</v>
      </c>
      <c r="AU549" s="81">
        <v>0</v>
      </c>
      <c r="AV549" s="81">
        <v>0</v>
      </c>
      <c r="AW549" s="81">
        <v>0</v>
      </c>
      <c r="AX549" s="81">
        <v>0</v>
      </c>
      <c r="AY549" s="81">
        <v>0</v>
      </c>
      <c r="AZ549" s="81">
        <v>0</v>
      </c>
      <c r="BA549" s="81">
        <v>0</v>
      </c>
      <c r="BB549" s="81">
        <v>0</v>
      </c>
      <c r="BC549" s="81">
        <v>0</v>
      </c>
      <c r="BD549" s="81">
        <v>0</v>
      </c>
      <c r="BE549" s="81">
        <v>0</v>
      </c>
      <c r="BF549" s="81">
        <v>0</v>
      </c>
      <c r="BG549" s="81">
        <v>0</v>
      </c>
      <c r="BH549" s="81">
        <v>0</v>
      </c>
      <c r="BI549" s="81">
        <v>0</v>
      </c>
      <c r="BJ549" s="81">
        <v>0</v>
      </c>
      <c r="BK549" s="81">
        <v>0</v>
      </c>
      <c r="BL549" s="81">
        <v>0</v>
      </c>
      <c r="BM549" s="81">
        <v>0</v>
      </c>
      <c r="BN549" s="81">
        <v>0</v>
      </c>
      <c r="BO549" s="81">
        <v>0</v>
      </c>
      <c r="BP549" s="81">
        <v>0</v>
      </c>
      <c r="BQ549" s="81">
        <v>0</v>
      </c>
      <c r="BR549" s="81">
        <v>0</v>
      </c>
      <c r="BS549" s="81">
        <v>0</v>
      </c>
      <c r="BT549" s="81">
        <v>0</v>
      </c>
      <c r="BU549" s="81">
        <v>0</v>
      </c>
      <c r="BV549" s="81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1">
        <v>0</v>
      </c>
      <c r="CD549" s="81">
        <v>0</v>
      </c>
      <c r="CE549" s="81">
        <v>0</v>
      </c>
      <c r="CF549" s="81">
        <v>0</v>
      </c>
      <c r="CG549" s="81">
        <v>0</v>
      </c>
      <c r="CH549" s="81">
        <v>0</v>
      </c>
      <c r="CI549" s="81">
        <v>0</v>
      </c>
      <c r="CJ549" s="81">
        <v>0</v>
      </c>
      <c r="CK549" s="81">
        <v>0</v>
      </c>
      <c r="CL549" s="81">
        <v>0</v>
      </c>
      <c r="CM549" s="81">
        <v>0</v>
      </c>
      <c r="CN549" s="81">
        <v>0</v>
      </c>
      <c r="CO549" s="81">
        <v>0</v>
      </c>
      <c r="CP549" s="81">
        <v>0</v>
      </c>
      <c r="CQ549" s="81">
        <v>0</v>
      </c>
      <c r="CR549" s="81">
        <v>0</v>
      </c>
      <c r="CS549" s="81">
        <v>0</v>
      </c>
      <c r="CT549" s="81">
        <v>0</v>
      </c>
      <c r="CU549" s="81">
        <v>0</v>
      </c>
      <c r="CV549" s="81">
        <v>0</v>
      </c>
      <c r="CW549" s="81">
        <v>0</v>
      </c>
      <c r="CX549" s="81">
        <v>0</v>
      </c>
      <c r="CY549" s="81">
        <v>0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0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0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0</v>
      </c>
      <c r="DV549" s="81">
        <v>0</v>
      </c>
      <c r="DW549" s="81">
        <v>0</v>
      </c>
    </row>
    <row r="550" spans="1:127" x14ac:dyDescent="0.25">
      <c r="A550" s="58" t="s">
        <v>1872</v>
      </c>
      <c r="B550" s="58" t="s">
        <v>1873</v>
      </c>
      <c r="C550" s="58" t="s">
        <v>1874</v>
      </c>
      <c r="D550" s="59">
        <v>148000</v>
      </c>
      <c r="E550" s="59" t="str">
        <f>VLOOKUP(C550,Data_PulledFromUniProt!$B$2:$E$782,4,FALSE)</f>
        <v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v>
      </c>
      <c r="F550" s="58">
        <v>6.39</v>
      </c>
      <c r="G550" s="81">
        <v>0</v>
      </c>
      <c r="H550" s="81">
        <v>0</v>
      </c>
      <c r="I550" s="81">
        <v>0</v>
      </c>
      <c r="J550" s="81">
        <v>0</v>
      </c>
      <c r="K550" s="81">
        <v>0</v>
      </c>
      <c r="L550" s="81">
        <v>0</v>
      </c>
      <c r="M550" s="81">
        <v>0</v>
      </c>
      <c r="N550" s="81">
        <v>0</v>
      </c>
      <c r="O550" s="81">
        <v>0</v>
      </c>
      <c r="P550" s="81">
        <v>0</v>
      </c>
      <c r="Q550" s="81">
        <v>0</v>
      </c>
      <c r="R550" s="81">
        <v>1</v>
      </c>
      <c r="S550" s="81">
        <v>0</v>
      </c>
      <c r="T550" s="81">
        <v>0</v>
      </c>
      <c r="U550" s="81">
        <v>0</v>
      </c>
      <c r="V550" s="81">
        <v>0</v>
      </c>
      <c r="W550" s="81">
        <v>0</v>
      </c>
      <c r="X550" s="81">
        <v>0</v>
      </c>
      <c r="Y550" s="81">
        <v>0</v>
      </c>
      <c r="Z550" s="81">
        <v>0</v>
      </c>
      <c r="AA550" s="81">
        <v>0</v>
      </c>
      <c r="AB550" s="81">
        <v>0</v>
      </c>
      <c r="AC550" s="81">
        <v>0</v>
      </c>
      <c r="AD550" s="81">
        <v>0</v>
      </c>
      <c r="AE550" s="81">
        <v>0</v>
      </c>
      <c r="AF550" s="81">
        <v>0</v>
      </c>
      <c r="AG550" s="81">
        <v>0</v>
      </c>
      <c r="AH550" s="81">
        <v>0</v>
      </c>
      <c r="AI550" s="81">
        <v>0</v>
      </c>
      <c r="AJ550" s="81">
        <v>0</v>
      </c>
      <c r="AK550" s="81">
        <v>0</v>
      </c>
      <c r="AL550" s="81">
        <v>0</v>
      </c>
      <c r="AM550" s="81">
        <v>0</v>
      </c>
      <c r="AN550" s="81">
        <v>0</v>
      </c>
      <c r="AO550" s="81">
        <v>0</v>
      </c>
      <c r="AP550" s="81">
        <v>0</v>
      </c>
      <c r="AQ550" s="81">
        <v>0</v>
      </c>
      <c r="AR550" s="81">
        <v>0</v>
      </c>
      <c r="AS550" s="81">
        <v>0</v>
      </c>
      <c r="AT550" s="81">
        <v>0</v>
      </c>
      <c r="AU550" s="81">
        <v>0</v>
      </c>
      <c r="AV550" s="81">
        <v>0</v>
      </c>
      <c r="AW550" s="81">
        <v>0</v>
      </c>
      <c r="AX550" s="81">
        <v>0</v>
      </c>
      <c r="AY550" s="81">
        <v>0</v>
      </c>
      <c r="AZ550" s="81">
        <v>0</v>
      </c>
      <c r="BA550" s="81">
        <v>0</v>
      </c>
      <c r="BB550" s="81">
        <v>0</v>
      </c>
      <c r="BC550" s="81">
        <v>0</v>
      </c>
      <c r="BD550" s="81">
        <v>0</v>
      </c>
      <c r="BE550" s="81">
        <v>0</v>
      </c>
      <c r="BF550" s="81">
        <v>0</v>
      </c>
      <c r="BG550" s="81">
        <v>0</v>
      </c>
      <c r="BH550" s="81">
        <v>0</v>
      </c>
      <c r="BI550" s="81">
        <v>0</v>
      </c>
      <c r="BJ550" s="81">
        <v>0</v>
      </c>
      <c r="BK550" s="81">
        <v>0</v>
      </c>
      <c r="BL550" s="81">
        <v>0</v>
      </c>
      <c r="BM550" s="81">
        <v>0</v>
      </c>
      <c r="BN550" s="81">
        <v>0</v>
      </c>
      <c r="BO550" s="81">
        <v>0</v>
      </c>
      <c r="BP550" s="81">
        <v>0</v>
      </c>
      <c r="BQ550" s="81">
        <v>0</v>
      </c>
      <c r="BR550" s="81">
        <v>0</v>
      </c>
      <c r="BS550" s="81">
        <v>0</v>
      </c>
      <c r="BT550" s="81">
        <v>0</v>
      </c>
      <c r="BU550" s="81">
        <v>0</v>
      </c>
      <c r="BV550" s="81">
        <v>0</v>
      </c>
      <c r="BW550" s="81">
        <v>0</v>
      </c>
      <c r="BX550" s="81">
        <v>0</v>
      </c>
      <c r="BY550" s="81">
        <v>0</v>
      </c>
      <c r="BZ550" s="81">
        <v>0</v>
      </c>
      <c r="CA550" s="81">
        <v>0</v>
      </c>
      <c r="CB550" s="81">
        <v>0</v>
      </c>
      <c r="CC550" s="81">
        <v>0</v>
      </c>
      <c r="CD550" s="81">
        <v>0</v>
      </c>
      <c r="CE550" s="81">
        <v>0</v>
      </c>
      <c r="CF550" s="81">
        <v>0</v>
      </c>
      <c r="CG550" s="81">
        <v>0</v>
      </c>
      <c r="CH550" s="81">
        <v>0</v>
      </c>
      <c r="CI550" s="81">
        <v>0</v>
      </c>
      <c r="CJ550" s="81">
        <v>0</v>
      </c>
      <c r="CK550" s="81">
        <v>0</v>
      </c>
      <c r="CL550" s="81">
        <v>0</v>
      </c>
      <c r="CM550" s="81">
        <v>0</v>
      </c>
      <c r="CN550" s="81">
        <v>0</v>
      </c>
      <c r="CO550" s="81">
        <v>0</v>
      </c>
      <c r="CP550" s="81">
        <v>0</v>
      </c>
      <c r="CQ550" s="81">
        <v>0</v>
      </c>
      <c r="CR550" s="81">
        <v>0</v>
      </c>
      <c r="CS550" s="81">
        <v>0</v>
      </c>
      <c r="CT550" s="81">
        <v>0</v>
      </c>
      <c r="CU550" s="81">
        <v>0</v>
      </c>
      <c r="CV550" s="81">
        <v>0</v>
      </c>
      <c r="CW550" s="81">
        <v>0</v>
      </c>
      <c r="CX550" s="81">
        <v>0</v>
      </c>
      <c r="CY550" s="81">
        <v>0</v>
      </c>
      <c r="CZ550" s="81">
        <v>0</v>
      </c>
      <c r="DA550" s="81">
        <v>0</v>
      </c>
      <c r="DB550" s="81">
        <v>0</v>
      </c>
      <c r="DC550" s="81">
        <v>0</v>
      </c>
      <c r="DD550" s="81">
        <v>0</v>
      </c>
      <c r="DE550" s="81">
        <v>0</v>
      </c>
      <c r="DF550" s="81">
        <v>0</v>
      </c>
      <c r="DG550" s="81">
        <v>0</v>
      </c>
      <c r="DH550" s="81">
        <v>0</v>
      </c>
      <c r="DI550" s="81">
        <v>0</v>
      </c>
      <c r="DJ550" s="81">
        <v>0</v>
      </c>
      <c r="DK550" s="81">
        <v>0</v>
      </c>
      <c r="DL550" s="81">
        <v>0</v>
      </c>
      <c r="DM550" s="81">
        <v>0</v>
      </c>
      <c r="DN550" s="81">
        <v>0</v>
      </c>
      <c r="DO550" s="81">
        <v>0</v>
      </c>
      <c r="DP550" s="81">
        <v>0</v>
      </c>
      <c r="DQ550" s="81">
        <v>0</v>
      </c>
      <c r="DR550" s="81">
        <v>0</v>
      </c>
      <c r="DS550" s="81">
        <v>0</v>
      </c>
      <c r="DT550" s="81">
        <v>0</v>
      </c>
      <c r="DU550" s="81">
        <v>0</v>
      </c>
      <c r="DV550" s="81">
        <v>0</v>
      </c>
      <c r="DW550" s="81">
        <v>0</v>
      </c>
    </row>
    <row r="551" spans="1:127" x14ac:dyDescent="0.25">
      <c r="A551" s="58" t="s">
        <v>1875</v>
      </c>
      <c r="B551" s="58" t="s">
        <v>1876</v>
      </c>
      <c r="C551" s="58" t="s">
        <v>1877</v>
      </c>
      <c r="D551" s="59">
        <v>59100</v>
      </c>
      <c r="E551" s="59" t="str">
        <f>VLOOKUP(C551,Data_PulledFromUniProt!$B$2:$E$782,4,FALSE)</f>
        <v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v>
      </c>
      <c r="F551" s="58">
        <v>6.39</v>
      </c>
      <c r="G551" s="81">
        <v>0</v>
      </c>
      <c r="H551" s="81">
        <v>0</v>
      </c>
      <c r="I551" s="81">
        <v>0</v>
      </c>
      <c r="J551" s="81">
        <v>0</v>
      </c>
      <c r="K551" s="81">
        <v>0</v>
      </c>
      <c r="L551" s="81">
        <v>0</v>
      </c>
      <c r="M551" s="81">
        <v>0</v>
      </c>
      <c r="N551" s="81">
        <v>0</v>
      </c>
      <c r="O551" s="81">
        <v>0</v>
      </c>
      <c r="P551" s="81">
        <v>0</v>
      </c>
      <c r="Q551" s="81">
        <v>0</v>
      </c>
      <c r="R551" s="81">
        <v>0</v>
      </c>
      <c r="S551" s="81">
        <v>0</v>
      </c>
      <c r="T551" s="81">
        <v>0</v>
      </c>
      <c r="U551" s="81">
        <v>0</v>
      </c>
      <c r="V551" s="81">
        <v>0</v>
      </c>
      <c r="W551" s="81">
        <v>0</v>
      </c>
      <c r="X551" s="81">
        <v>0</v>
      </c>
      <c r="Y551" s="81">
        <v>0</v>
      </c>
      <c r="Z551" s="81">
        <v>0</v>
      </c>
      <c r="AA551" s="81">
        <v>0</v>
      </c>
      <c r="AB551" s="81">
        <v>0</v>
      </c>
      <c r="AC551" s="81">
        <v>0</v>
      </c>
      <c r="AD551" s="81">
        <v>0</v>
      </c>
      <c r="AE551" s="81">
        <v>0</v>
      </c>
      <c r="AF551" s="81">
        <v>0</v>
      </c>
      <c r="AG551" s="81">
        <v>0</v>
      </c>
      <c r="AH551" s="81">
        <v>0</v>
      </c>
      <c r="AI551" s="81">
        <v>0</v>
      </c>
      <c r="AJ551" s="81">
        <v>1</v>
      </c>
      <c r="AK551" s="81">
        <v>0</v>
      </c>
      <c r="AL551" s="81">
        <v>0</v>
      </c>
      <c r="AM551" s="81">
        <v>0</v>
      </c>
      <c r="AN551" s="81">
        <v>0</v>
      </c>
      <c r="AO551" s="81">
        <v>0</v>
      </c>
      <c r="AP551" s="81">
        <v>0</v>
      </c>
      <c r="AQ551" s="81">
        <v>0</v>
      </c>
      <c r="AR551" s="81">
        <v>0</v>
      </c>
      <c r="AS551" s="81">
        <v>0</v>
      </c>
      <c r="AT551" s="81">
        <v>0</v>
      </c>
      <c r="AU551" s="81">
        <v>0</v>
      </c>
      <c r="AV551" s="81">
        <v>0</v>
      </c>
      <c r="AW551" s="81">
        <v>0</v>
      </c>
      <c r="AX551" s="81">
        <v>0</v>
      </c>
      <c r="AY551" s="81">
        <v>0</v>
      </c>
      <c r="AZ551" s="81">
        <v>0</v>
      </c>
      <c r="BA551" s="81">
        <v>0</v>
      </c>
      <c r="BB551" s="81">
        <v>0</v>
      </c>
      <c r="BC551" s="81">
        <v>0</v>
      </c>
      <c r="BD551" s="81">
        <v>0</v>
      </c>
      <c r="BE551" s="81">
        <v>0</v>
      </c>
      <c r="BF551" s="81">
        <v>0</v>
      </c>
      <c r="BG551" s="81">
        <v>0</v>
      </c>
      <c r="BH551" s="81">
        <v>0</v>
      </c>
      <c r="BI551" s="81">
        <v>0</v>
      </c>
      <c r="BJ551" s="81">
        <v>0</v>
      </c>
      <c r="BK551" s="81">
        <v>0</v>
      </c>
      <c r="BL551" s="81">
        <v>0</v>
      </c>
      <c r="BM551" s="81">
        <v>0</v>
      </c>
      <c r="BN551" s="81">
        <v>0</v>
      </c>
      <c r="BO551" s="81">
        <v>0</v>
      </c>
      <c r="BP551" s="81">
        <v>0</v>
      </c>
      <c r="BQ551" s="81">
        <v>0</v>
      </c>
      <c r="BR551" s="81">
        <v>0</v>
      </c>
      <c r="BS551" s="81">
        <v>0</v>
      </c>
      <c r="BT551" s="81">
        <v>0</v>
      </c>
      <c r="BU551" s="81">
        <v>0</v>
      </c>
      <c r="BV551" s="81">
        <v>0</v>
      </c>
      <c r="BW551" s="81">
        <v>0</v>
      </c>
      <c r="BX551" s="81">
        <v>0</v>
      </c>
      <c r="BY551" s="81">
        <v>0</v>
      </c>
      <c r="BZ551" s="81">
        <v>0</v>
      </c>
      <c r="CA551" s="81">
        <v>0</v>
      </c>
      <c r="CB551" s="81">
        <v>0</v>
      </c>
      <c r="CC551" s="81">
        <v>0</v>
      </c>
      <c r="CD551" s="81">
        <v>0</v>
      </c>
      <c r="CE551" s="81">
        <v>0</v>
      </c>
      <c r="CF551" s="81">
        <v>0</v>
      </c>
      <c r="CG551" s="81">
        <v>0</v>
      </c>
      <c r="CH551" s="81">
        <v>0</v>
      </c>
      <c r="CI551" s="81">
        <v>0</v>
      </c>
      <c r="CJ551" s="81">
        <v>0</v>
      </c>
      <c r="CK551" s="81">
        <v>0</v>
      </c>
      <c r="CL551" s="81">
        <v>0</v>
      </c>
      <c r="CM551" s="81">
        <v>0</v>
      </c>
      <c r="CN551" s="81">
        <v>0</v>
      </c>
      <c r="CO551" s="81">
        <v>0</v>
      </c>
      <c r="CP551" s="81">
        <v>0</v>
      </c>
      <c r="CQ551" s="81">
        <v>0</v>
      </c>
      <c r="CR551" s="81">
        <v>0</v>
      </c>
      <c r="CS551" s="81">
        <v>0</v>
      </c>
      <c r="CT551" s="81">
        <v>0</v>
      </c>
      <c r="CU551" s="81">
        <v>0</v>
      </c>
      <c r="CV551" s="81">
        <v>0</v>
      </c>
      <c r="CW551" s="81">
        <v>0</v>
      </c>
      <c r="CX551" s="81">
        <v>0</v>
      </c>
      <c r="CY551" s="81">
        <v>0</v>
      </c>
      <c r="CZ551" s="81">
        <v>0</v>
      </c>
      <c r="DA551" s="81">
        <v>0</v>
      </c>
      <c r="DB551" s="81">
        <v>0</v>
      </c>
      <c r="DC551" s="81">
        <v>0</v>
      </c>
      <c r="DD551" s="81">
        <v>0</v>
      </c>
      <c r="DE551" s="81">
        <v>0</v>
      </c>
      <c r="DF551" s="81">
        <v>0</v>
      </c>
      <c r="DG551" s="81">
        <v>0</v>
      </c>
      <c r="DH551" s="81">
        <v>0</v>
      </c>
      <c r="DI551" s="81">
        <v>0</v>
      </c>
      <c r="DJ551" s="81">
        <v>0</v>
      </c>
      <c r="DK551" s="81">
        <v>0</v>
      </c>
      <c r="DL551" s="81">
        <v>0</v>
      </c>
      <c r="DM551" s="81">
        <v>0</v>
      </c>
      <c r="DN551" s="81">
        <v>0</v>
      </c>
      <c r="DO551" s="81">
        <v>0</v>
      </c>
      <c r="DP551" s="81">
        <v>0</v>
      </c>
      <c r="DQ551" s="81">
        <v>0</v>
      </c>
      <c r="DR551" s="81">
        <v>0</v>
      </c>
      <c r="DS551" s="81">
        <v>0</v>
      </c>
      <c r="DT551" s="81">
        <v>0</v>
      </c>
      <c r="DU551" s="81">
        <v>0</v>
      </c>
      <c r="DV551" s="81">
        <v>0</v>
      </c>
      <c r="DW551" s="81">
        <v>0</v>
      </c>
    </row>
    <row r="552" spans="1:127" x14ac:dyDescent="0.25">
      <c r="A552" s="58" t="s">
        <v>1878</v>
      </c>
      <c r="B552" s="58" t="s">
        <v>1879</v>
      </c>
      <c r="C552" s="58" t="s">
        <v>1880</v>
      </c>
      <c r="D552" s="59">
        <v>22300</v>
      </c>
      <c r="E552" s="59" t="str">
        <f>VLOOKUP(C552,Data_PulledFromUniProt!$B$2:$E$782,4,FALSE)</f>
        <v>MSTEAQRVDDSPSTSGGSSDGDQRESVQQEPEREQVQPKKKEGKISSKTAAKLSTSAKRIQKELAEITLDPPPNCSAGPKGDNIYEWRSTILGPPGSVYEGGVFFLDITFSPDYPFKPPKVTFRTRIYHCNINSQGVICLDILKDNWSPALTISKVLLSICSLLTDCNPADPLVGSIATQYMTNRAEHDRMARQWTKRYAT</v>
      </c>
      <c r="F552" s="58">
        <v>8.75</v>
      </c>
      <c r="G552" s="81">
        <v>0</v>
      </c>
      <c r="H552" s="81">
        <v>0</v>
      </c>
      <c r="I552" s="81">
        <v>0</v>
      </c>
      <c r="J552" s="81">
        <v>0</v>
      </c>
      <c r="K552" s="81">
        <v>0</v>
      </c>
      <c r="L552" s="81">
        <v>0</v>
      </c>
      <c r="M552" s="81">
        <v>0</v>
      </c>
      <c r="N552" s="81">
        <v>0</v>
      </c>
      <c r="O552" s="81">
        <v>1</v>
      </c>
      <c r="P552" s="81">
        <v>0</v>
      </c>
      <c r="Q552" s="81">
        <v>0</v>
      </c>
      <c r="R552" s="81">
        <v>0</v>
      </c>
      <c r="S552" s="81">
        <v>0</v>
      </c>
      <c r="T552" s="81">
        <v>0</v>
      </c>
      <c r="U552" s="81">
        <v>0</v>
      </c>
      <c r="V552" s="81">
        <v>0</v>
      </c>
      <c r="W552" s="81">
        <v>0</v>
      </c>
      <c r="X552" s="81">
        <v>0</v>
      </c>
      <c r="Y552" s="81">
        <v>0</v>
      </c>
      <c r="Z552" s="81">
        <v>0</v>
      </c>
      <c r="AA552" s="81">
        <v>0</v>
      </c>
      <c r="AB552" s="81">
        <v>0</v>
      </c>
      <c r="AC552" s="81">
        <v>0</v>
      </c>
      <c r="AD552" s="81">
        <v>0</v>
      </c>
      <c r="AE552" s="81">
        <v>0</v>
      </c>
      <c r="AF552" s="81">
        <v>0</v>
      </c>
      <c r="AG552" s="81">
        <v>0</v>
      </c>
      <c r="AH552" s="81">
        <v>0</v>
      </c>
      <c r="AI552" s="81">
        <v>0</v>
      </c>
      <c r="AJ552" s="81">
        <v>0</v>
      </c>
      <c r="AK552" s="81">
        <v>0</v>
      </c>
      <c r="AL552" s="81">
        <v>0</v>
      </c>
      <c r="AM552" s="81">
        <v>0</v>
      </c>
      <c r="AN552" s="81">
        <v>0</v>
      </c>
      <c r="AO552" s="81">
        <v>0</v>
      </c>
      <c r="AP552" s="81">
        <v>0</v>
      </c>
      <c r="AQ552" s="81">
        <v>0</v>
      </c>
      <c r="AR552" s="81">
        <v>0</v>
      </c>
      <c r="AS552" s="81">
        <v>0</v>
      </c>
      <c r="AT552" s="81">
        <v>0</v>
      </c>
      <c r="AU552" s="81">
        <v>0</v>
      </c>
      <c r="AV552" s="81">
        <v>0</v>
      </c>
      <c r="AW552" s="81">
        <v>0</v>
      </c>
      <c r="AX552" s="81">
        <v>0</v>
      </c>
      <c r="AY552" s="81">
        <v>0</v>
      </c>
      <c r="AZ552" s="81">
        <v>0</v>
      </c>
      <c r="BA552" s="81">
        <v>0</v>
      </c>
      <c r="BB552" s="81">
        <v>0</v>
      </c>
      <c r="BC552" s="81">
        <v>0</v>
      </c>
      <c r="BD552" s="81">
        <v>0</v>
      </c>
      <c r="BE552" s="81">
        <v>0</v>
      </c>
      <c r="BF552" s="81">
        <v>0</v>
      </c>
      <c r="BG552" s="81">
        <v>0</v>
      </c>
      <c r="BH552" s="81">
        <v>0</v>
      </c>
      <c r="BI552" s="81">
        <v>0</v>
      </c>
      <c r="BJ552" s="81">
        <v>0</v>
      </c>
      <c r="BK552" s="81">
        <v>0</v>
      </c>
      <c r="BL552" s="81">
        <v>0</v>
      </c>
      <c r="BM552" s="81">
        <v>0</v>
      </c>
      <c r="BN552" s="81">
        <v>0</v>
      </c>
      <c r="BO552" s="81">
        <v>0</v>
      </c>
      <c r="BP552" s="81">
        <v>0</v>
      </c>
      <c r="BQ552" s="81">
        <v>0</v>
      </c>
      <c r="BR552" s="81">
        <v>0</v>
      </c>
      <c r="BS552" s="81">
        <v>0</v>
      </c>
      <c r="BT552" s="81">
        <v>0</v>
      </c>
      <c r="BU552" s="81">
        <v>0</v>
      </c>
      <c r="BV552" s="81">
        <v>0</v>
      </c>
      <c r="BW552" s="81">
        <v>0</v>
      </c>
      <c r="BX552" s="81">
        <v>0</v>
      </c>
      <c r="BY552" s="81">
        <v>0</v>
      </c>
      <c r="BZ552" s="81">
        <v>0</v>
      </c>
      <c r="CA552" s="81">
        <v>0</v>
      </c>
      <c r="CB552" s="81">
        <v>0</v>
      </c>
      <c r="CC552" s="81">
        <v>0</v>
      </c>
      <c r="CD552" s="81">
        <v>0</v>
      </c>
      <c r="CE552" s="81">
        <v>0</v>
      </c>
      <c r="CF552" s="81">
        <v>0</v>
      </c>
      <c r="CG552" s="81">
        <v>0</v>
      </c>
      <c r="CH552" s="81">
        <v>0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0</v>
      </c>
      <c r="CO552" s="81">
        <v>0</v>
      </c>
      <c r="CP552" s="81">
        <v>0</v>
      </c>
      <c r="CQ552" s="81">
        <v>0</v>
      </c>
      <c r="CR552" s="81">
        <v>0</v>
      </c>
      <c r="CS552" s="81">
        <v>0</v>
      </c>
      <c r="CT552" s="81">
        <v>0</v>
      </c>
      <c r="CU552" s="81">
        <v>0</v>
      </c>
      <c r="CV552" s="81">
        <v>0</v>
      </c>
      <c r="CW552" s="81">
        <v>0</v>
      </c>
      <c r="CX552" s="81">
        <v>0</v>
      </c>
      <c r="CY552" s="81">
        <v>0</v>
      </c>
      <c r="CZ552" s="81">
        <v>0</v>
      </c>
      <c r="DA552" s="81">
        <v>0</v>
      </c>
      <c r="DB552" s="81">
        <v>0</v>
      </c>
      <c r="DC552" s="81">
        <v>0</v>
      </c>
      <c r="DD552" s="81">
        <v>0</v>
      </c>
      <c r="DE552" s="81">
        <v>0</v>
      </c>
      <c r="DF552" s="81">
        <v>0</v>
      </c>
      <c r="DG552" s="81">
        <v>0</v>
      </c>
      <c r="DH552" s="81">
        <v>0</v>
      </c>
      <c r="DI552" s="81">
        <v>0</v>
      </c>
      <c r="DJ552" s="81">
        <v>0</v>
      </c>
      <c r="DK552" s="81">
        <v>0</v>
      </c>
      <c r="DL552" s="81">
        <v>0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0</v>
      </c>
      <c r="DV552" s="81">
        <v>0</v>
      </c>
      <c r="DW552" s="81">
        <v>0</v>
      </c>
    </row>
    <row r="553" spans="1:127" x14ac:dyDescent="0.25">
      <c r="A553" s="58" t="s">
        <v>1881</v>
      </c>
      <c r="B553" s="58" t="s">
        <v>1882</v>
      </c>
      <c r="C553" s="58" t="s">
        <v>1883</v>
      </c>
      <c r="D553" s="59">
        <v>35300</v>
      </c>
      <c r="E553" s="59" t="str">
        <f>VLOOKUP(C553,Data_PulledFromUniProt!$B$2:$E$782,4,FALSE)</f>
        <v>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v>
      </c>
      <c r="F553" s="58">
        <v>4.9000000000000004</v>
      </c>
      <c r="G553" s="81">
        <v>0</v>
      </c>
      <c r="H553" s="81">
        <v>0</v>
      </c>
      <c r="I553" s="81">
        <v>0</v>
      </c>
      <c r="J553" s="81">
        <v>0</v>
      </c>
      <c r="K553" s="81">
        <v>0</v>
      </c>
      <c r="L553" s="81">
        <v>0</v>
      </c>
      <c r="M553" s="81">
        <v>0</v>
      </c>
      <c r="N553" s="81">
        <v>0</v>
      </c>
      <c r="O553" s="81">
        <v>1</v>
      </c>
      <c r="P553" s="81">
        <v>0</v>
      </c>
      <c r="Q553" s="81">
        <v>0</v>
      </c>
      <c r="R553" s="81">
        <v>0</v>
      </c>
      <c r="S553" s="81">
        <v>0</v>
      </c>
      <c r="T553" s="81">
        <v>0</v>
      </c>
      <c r="U553" s="81">
        <v>0</v>
      </c>
      <c r="V553" s="81">
        <v>0</v>
      </c>
      <c r="W553" s="81">
        <v>0</v>
      </c>
      <c r="X553" s="81">
        <v>0</v>
      </c>
      <c r="Y553" s="81">
        <v>0</v>
      </c>
      <c r="Z553" s="81">
        <v>0</v>
      </c>
      <c r="AA553" s="81">
        <v>0</v>
      </c>
      <c r="AB553" s="81">
        <v>0</v>
      </c>
      <c r="AC553" s="81">
        <v>0</v>
      </c>
      <c r="AD553" s="81">
        <v>0</v>
      </c>
      <c r="AE553" s="81">
        <v>0</v>
      </c>
      <c r="AF553" s="81">
        <v>0</v>
      </c>
      <c r="AG553" s="81">
        <v>0</v>
      </c>
      <c r="AH553" s="81">
        <v>0</v>
      </c>
      <c r="AI553" s="81">
        <v>0</v>
      </c>
      <c r="AJ553" s="81">
        <v>0</v>
      </c>
      <c r="AK553" s="81">
        <v>0</v>
      </c>
      <c r="AL553" s="81">
        <v>0</v>
      </c>
      <c r="AM553" s="81">
        <v>0</v>
      </c>
      <c r="AN553" s="81">
        <v>0</v>
      </c>
      <c r="AO553" s="81">
        <v>0</v>
      </c>
      <c r="AP553" s="81">
        <v>0</v>
      </c>
      <c r="AQ553" s="81">
        <v>0</v>
      </c>
      <c r="AR553" s="81">
        <v>0</v>
      </c>
      <c r="AS553" s="81">
        <v>0</v>
      </c>
      <c r="AT553" s="81">
        <v>0</v>
      </c>
      <c r="AU553" s="81">
        <v>0</v>
      </c>
      <c r="AV553" s="81">
        <v>0</v>
      </c>
      <c r="AW553" s="81">
        <v>0</v>
      </c>
      <c r="AX553" s="81">
        <v>0</v>
      </c>
      <c r="AY553" s="81">
        <v>0</v>
      </c>
      <c r="AZ553" s="81">
        <v>0</v>
      </c>
      <c r="BA553" s="81">
        <v>0</v>
      </c>
      <c r="BB553" s="81">
        <v>0</v>
      </c>
      <c r="BC553" s="81">
        <v>0</v>
      </c>
      <c r="BD553" s="81">
        <v>0</v>
      </c>
      <c r="BE553" s="81">
        <v>0</v>
      </c>
      <c r="BF553" s="81">
        <v>0</v>
      </c>
      <c r="BG553" s="81">
        <v>0</v>
      </c>
      <c r="BH553" s="81">
        <v>0</v>
      </c>
      <c r="BI553" s="81">
        <v>0</v>
      </c>
      <c r="BJ553" s="81">
        <v>0</v>
      </c>
      <c r="BK553" s="81">
        <v>0</v>
      </c>
      <c r="BL553" s="81">
        <v>0</v>
      </c>
      <c r="BM553" s="81">
        <v>0</v>
      </c>
      <c r="BN553" s="81">
        <v>0</v>
      </c>
      <c r="BO553" s="81">
        <v>0</v>
      </c>
      <c r="BP553" s="81">
        <v>0</v>
      </c>
      <c r="BQ553" s="81">
        <v>0</v>
      </c>
      <c r="BR553" s="81">
        <v>0</v>
      </c>
      <c r="BS553" s="81">
        <v>0</v>
      </c>
      <c r="BT553" s="81">
        <v>0</v>
      </c>
      <c r="BU553" s="81">
        <v>0</v>
      </c>
      <c r="BV553" s="81">
        <v>0</v>
      </c>
      <c r="BW553" s="81">
        <v>0</v>
      </c>
      <c r="BX553" s="81">
        <v>0</v>
      </c>
      <c r="BY553" s="81">
        <v>0</v>
      </c>
      <c r="BZ553" s="81">
        <v>0</v>
      </c>
      <c r="CA553" s="81">
        <v>0</v>
      </c>
      <c r="CB553" s="81">
        <v>0</v>
      </c>
      <c r="CC553" s="81">
        <v>0</v>
      </c>
      <c r="CD553" s="81">
        <v>0</v>
      </c>
      <c r="CE553" s="81">
        <v>0</v>
      </c>
      <c r="CF553" s="81">
        <v>0</v>
      </c>
      <c r="CG553" s="81">
        <v>0</v>
      </c>
      <c r="CH553" s="81">
        <v>0</v>
      </c>
      <c r="CI553" s="81">
        <v>0</v>
      </c>
      <c r="CJ553" s="81">
        <v>0</v>
      </c>
      <c r="CK553" s="81">
        <v>0</v>
      </c>
      <c r="CL553" s="81">
        <v>0</v>
      </c>
      <c r="CM553" s="81">
        <v>0</v>
      </c>
      <c r="CN553" s="81">
        <v>0</v>
      </c>
      <c r="CO553" s="81">
        <v>0</v>
      </c>
      <c r="CP553" s="81">
        <v>0</v>
      </c>
      <c r="CQ553" s="81">
        <v>0</v>
      </c>
      <c r="CR553" s="81">
        <v>0</v>
      </c>
      <c r="CS553" s="81">
        <v>0</v>
      </c>
      <c r="CT553" s="81">
        <v>0</v>
      </c>
      <c r="CU553" s="81">
        <v>0</v>
      </c>
      <c r="CV553" s="81">
        <v>0</v>
      </c>
      <c r="CW553" s="81">
        <v>0</v>
      </c>
      <c r="CX553" s="81">
        <v>0</v>
      </c>
      <c r="CY553" s="81">
        <v>0</v>
      </c>
      <c r="CZ553" s="81">
        <v>0</v>
      </c>
      <c r="DA553" s="81">
        <v>0</v>
      </c>
      <c r="DB553" s="81">
        <v>0</v>
      </c>
      <c r="DC553" s="81">
        <v>0</v>
      </c>
      <c r="DD553" s="81">
        <v>0</v>
      </c>
      <c r="DE553" s="81">
        <v>0</v>
      </c>
      <c r="DF553" s="81">
        <v>0</v>
      </c>
      <c r="DG553" s="81">
        <v>0</v>
      </c>
      <c r="DH553" s="81">
        <v>0</v>
      </c>
      <c r="DI553" s="81">
        <v>0</v>
      </c>
      <c r="DJ553" s="81">
        <v>0</v>
      </c>
      <c r="DK553" s="81">
        <v>0</v>
      </c>
      <c r="DL553" s="81">
        <v>0</v>
      </c>
      <c r="DM553" s="81">
        <v>0</v>
      </c>
      <c r="DN553" s="81">
        <v>0</v>
      </c>
      <c r="DO553" s="81">
        <v>0</v>
      </c>
      <c r="DP553" s="81">
        <v>0</v>
      </c>
      <c r="DQ553" s="81">
        <v>0</v>
      </c>
      <c r="DR553" s="81">
        <v>0</v>
      </c>
      <c r="DS553" s="81">
        <v>0</v>
      </c>
      <c r="DT553" s="81">
        <v>0</v>
      </c>
      <c r="DU553" s="81">
        <v>0</v>
      </c>
      <c r="DV553" s="81">
        <v>0</v>
      </c>
      <c r="DW553" s="81">
        <v>0</v>
      </c>
    </row>
    <row r="554" spans="1:127" x14ac:dyDescent="0.25">
      <c r="A554" s="58" t="s">
        <v>1884</v>
      </c>
      <c r="B554" s="58" t="s">
        <v>1885</v>
      </c>
      <c r="C554" s="58" t="s">
        <v>1886</v>
      </c>
      <c r="D554" s="59">
        <v>53900</v>
      </c>
      <c r="E554" s="59" t="str">
        <f>VLOOKUP(C554,Data_PulledFromUniProt!$B$2:$E$782,4,FALSE)</f>
        <v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v>
      </c>
      <c r="F554" s="58">
        <v>9.7200000000000006</v>
      </c>
      <c r="G554" s="81">
        <v>0</v>
      </c>
      <c r="H554" s="81">
        <v>0</v>
      </c>
      <c r="I554" s="81">
        <v>0</v>
      </c>
      <c r="J554" s="81">
        <v>0</v>
      </c>
      <c r="K554" s="81">
        <v>0</v>
      </c>
      <c r="L554" s="81">
        <v>0</v>
      </c>
      <c r="M554" s="81">
        <v>0</v>
      </c>
      <c r="N554" s="81">
        <v>0</v>
      </c>
      <c r="O554" s="81">
        <v>1</v>
      </c>
      <c r="P554" s="81">
        <v>0</v>
      </c>
      <c r="Q554" s="81">
        <v>0</v>
      </c>
      <c r="R554" s="81">
        <v>0</v>
      </c>
      <c r="S554" s="81">
        <v>0</v>
      </c>
      <c r="T554" s="81">
        <v>0</v>
      </c>
      <c r="U554" s="81">
        <v>0</v>
      </c>
      <c r="V554" s="81">
        <v>0</v>
      </c>
      <c r="W554" s="81">
        <v>0</v>
      </c>
      <c r="X554" s="81">
        <v>0</v>
      </c>
      <c r="Y554" s="81">
        <v>0</v>
      </c>
      <c r="Z554" s="81">
        <v>0</v>
      </c>
      <c r="AA554" s="81">
        <v>0</v>
      </c>
      <c r="AB554" s="81">
        <v>0</v>
      </c>
      <c r="AC554" s="81">
        <v>0</v>
      </c>
      <c r="AD554" s="81">
        <v>0</v>
      </c>
      <c r="AE554" s="81">
        <v>0</v>
      </c>
      <c r="AF554" s="81">
        <v>0</v>
      </c>
      <c r="AG554" s="81">
        <v>0</v>
      </c>
      <c r="AH554" s="81">
        <v>0</v>
      </c>
      <c r="AI554" s="81">
        <v>0</v>
      </c>
      <c r="AJ554" s="81">
        <v>0</v>
      </c>
      <c r="AK554" s="81">
        <v>0</v>
      </c>
      <c r="AL554" s="81">
        <v>0</v>
      </c>
      <c r="AM554" s="81">
        <v>0</v>
      </c>
      <c r="AN554" s="81">
        <v>0</v>
      </c>
      <c r="AO554" s="81">
        <v>0</v>
      </c>
      <c r="AP554" s="81">
        <v>0</v>
      </c>
      <c r="AQ554" s="81">
        <v>0</v>
      </c>
      <c r="AR554" s="81">
        <v>0</v>
      </c>
      <c r="AS554" s="81">
        <v>0</v>
      </c>
      <c r="AT554" s="81">
        <v>0</v>
      </c>
      <c r="AU554" s="81">
        <v>0</v>
      </c>
      <c r="AV554" s="81">
        <v>0</v>
      </c>
      <c r="AW554" s="81">
        <v>0</v>
      </c>
      <c r="AX554" s="81">
        <v>0</v>
      </c>
      <c r="AY554" s="81">
        <v>0</v>
      </c>
      <c r="AZ554" s="81">
        <v>0</v>
      </c>
      <c r="BA554" s="81">
        <v>0</v>
      </c>
      <c r="BB554" s="81">
        <v>0</v>
      </c>
      <c r="BC554" s="81">
        <v>0</v>
      </c>
      <c r="BD554" s="81">
        <v>0</v>
      </c>
      <c r="BE554" s="81">
        <v>0</v>
      </c>
      <c r="BF554" s="81">
        <v>0</v>
      </c>
      <c r="BG554" s="81">
        <v>0</v>
      </c>
      <c r="BH554" s="81">
        <v>0</v>
      </c>
      <c r="BI554" s="81">
        <v>0</v>
      </c>
      <c r="BJ554" s="81">
        <v>0</v>
      </c>
      <c r="BK554" s="81">
        <v>0</v>
      </c>
      <c r="BL554" s="81">
        <v>0</v>
      </c>
      <c r="BM554" s="81">
        <v>0</v>
      </c>
      <c r="BN554" s="81">
        <v>0</v>
      </c>
      <c r="BO554" s="81">
        <v>0</v>
      </c>
      <c r="BP554" s="81">
        <v>0</v>
      </c>
      <c r="BQ554" s="81">
        <v>0</v>
      </c>
      <c r="BR554" s="81">
        <v>0</v>
      </c>
      <c r="BS554" s="81">
        <v>0</v>
      </c>
      <c r="BT554" s="81">
        <v>0</v>
      </c>
      <c r="BU554" s="81">
        <v>0</v>
      </c>
      <c r="BV554" s="81">
        <v>0</v>
      </c>
      <c r="BW554" s="81">
        <v>0</v>
      </c>
      <c r="BX554" s="81">
        <v>0</v>
      </c>
      <c r="BY554" s="81">
        <v>0</v>
      </c>
      <c r="BZ554" s="81">
        <v>0</v>
      </c>
      <c r="CA554" s="81">
        <v>0</v>
      </c>
      <c r="CB554" s="81">
        <v>0</v>
      </c>
      <c r="CC554" s="81">
        <v>0</v>
      </c>
      <c r="CD554" s="81">
        <v>0</v>
      </c>
      <c r="CE554" s="81">
        <v>0</v>
      </c>
      <c r="CF554" s="81">
        <v>0</v>
      </c>
      <c r="CG554" s="81">
        <v>0</v>
      </c>
      <c r="CH554" s="81">
        <v>0</v>
      </c>
      <c r="CI554" s="81">
        <v>0</v>
      </c>
      <c r="CJ554" s="81">
        <v>0</v>
      </c>
      <c r="CK554" s="81">
        <v>0</v>
      </c>
      <c r="CL554" s="81">
        <v>0</v>
      </c>
      <c r="CM554" s="81">
        <v>0</v>
      </c>
      <c r="CN554" s="81">
        <v>0</v>
      </c>
      <c r="CO554" s="81">
        <v>0</v>
      </c>
      <c r="CP554" s="81">
        <v>0</v>
      </c>
      <c r="CQ554" s="81">
        <v>0</v>
      </c>
      <c r="CR554" s="81">
        <v>0</v>
      </c>
      <c r="CS554" s="81">
        <v>0</v>
      </c>
      <c r="CT554" s="81">
        <v>0</v>
      </c>
      <c r="CU554" s="81">
        <v>0</v>
      </c>
      <c r="CV554" s="81">
        <v>0</v>
      </c>
      <c r="CW554" s="81">
        <v>0</v>
      </c>
      <c r="CX554" s="81">
        <v>0</v>
      </c>
      <c r="CY554" s="81">
        <v>0</v>
      </c>
      <c r="CZ554" s="81">
        <v>0</v>
      </c>
      <c r="DA554" s="81">
        <v>0</v>
      </c>
      <c r="DB554" s="81">
        <v>0</v>
      </c>
      <c r="DC554" s="81">
        <v>0</v>
      </c>
      <c r="DD554" s="81">
        <v>0</v>
      </c>
      <c r="DE554" s="81">
        <v>0</v>
      </c>
      <c r="DF554" s="81">
        <v>0</v>
      </c>
      <c r="DG554" s="81">
        <v>0</v>
      </c>
      <c r="DH554" s="81">
        <v>0</v>
      </c>
      <c r="DI554" s="81">
        <v>0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0</v>
      </c>
      <c r="DP554" s="81">
        <v>0</v>
      </c>
      <c r="DQ554" s="81">
        <v>0</v>
      </c>
      <c r="DR554" s="81">
        <v>0</v>
      </c>
      <c r="DS554" s="81">
        <v>0</v>
      </c>
      <c r="DT554" s="81">
        <v>0</v>
      </c>
      <c r="DU554" s="81">
        <v>0</v>
      </c>
      <c r="DV554" s="81">
        <v>0</v>
      </c>
      <c r="DW554" s="81">
        <v>0</v>
      </c>
    </row>
    <row r="555" spans="1:127" x14ac:dyDescent="0.25">
      <c r="A555" s="58" t="s">
        <v>1887</v>
      </c>
      <c r="B555" s="58" t="s">
        <v>1888</v>
      </c>
      <c r="C555" s="58" t="s">
        <v>1889</v>
      </c>
      <c r="D555" s="59">
        <v>101000</v>
      </c>
      <c r="E555" s="59" t="str">
        <f>VLOOKUP(C555,Data_PulledFromUniProt!$B$2:$E$782,4,FALSE)</f>
        <v>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</v>
      </c>
      <c r="F555" s="58">
        <v>6.42</v>
      </c>
      <c r="G555" s="81">
        <v>0</v>
      </c>
      <c r="H555" s="81">
        <v>0</v>
      </c>
      <c r="I555" s="81">
        <v>0</v>
      </c>
      <c r="J555" s="81">
        <v>0</v>
      </c>
      <c r="K555" s="81">
        <v>0</v>
      </c>
      <c r="L555" s="81">
        <v>0</v>
      </c>
      <c r="M555" s="81">
        <v>0</v>
      </c>
      <c r="N555" s="81">
        <v>0</v>
      </c>
      <c r="O555" s="81">
        <v>1</v>
      </c>
      <c r="P555" s="81">
        <v>0</v>
      </c>
      <c r="Q555" s="81">
        <v>0</v>
      </c>
      <c r="R555" s="81">
        <v>0</v>
      </c>
      <c r="S555" s="81">
        <v>0</v>
      </c>
      <c r="T555" s="81">
        <v>0</v>
      </c>
      <c r="U555" s="81">
        <v>0</v>
      </c>
      <c r="V555" s="81">
        <v>0</v>
      </c>
      <c r="W555" s="81">
        <v>0</v>
      </c>
      <c r="X555" s="81">
        <v>0</v>
      </c>
      <c r="Y555" s="81">
        <v>0</v>
      </c>
      <c r="Z555" s="81">
        <v>0</v>
      </c>
      <c r="AA555" s="81">
        <v>0</v>
      </c>
      <c r="AB555" s="81">
        <v>0</v>
      </c>
      <c r="AC555" s="81">
        <v>0</v>
      </c>
      <c r="AD555" s="81">
        <v>0</v>
      </c>
      <c r="AE555" s="81">
        <v>0</v>
      </c>
      <c r="AF555" s="81">
        <v>0</v>
      </c>
      <c r="AG555" s="81">
        <v>0</v>
      </c>
      <c r="AH555" s="81">
        <v>0</v>
      </c>
      <c r="AI555" s="81">
        <v>0</v>
      </c>
      <c r="AJ555" s="81">
        <v>0</v>
      </c>
      <c r="AK555" s="81">
        <v>0</v>
      </c>
      <c r="AL555" s="81">
        <v>0</v>
      </c>
      <c r="AM555" s="81">
        <v>0</v>
      </c>
      <c r="AN555" s="81">
        <v>0</v>
      </c>
      <c r="AO555" s="81">
        <v>0</v>
      </c>
      <c r="AP555" s="81">
        <v>0</v>
      </c>
      <c r="AQ555" s="81">
        <v>0</v>
      </c>
      <c r="AR555" s="81">
        <v>0</v>
      </c>
      <c r="AS555" s="81">
        <v>0</v>
      </c>
      <c r="AT555" s="81">
        <v>0</v>
      </c>
      <c r="AU555" s="81">
        <v>0</v>
      </c>
      <c r="AV555" s="81">
        <v>0</v>
      </c>
      <c r="AW555" s="81">
        <v>0</v>
      </c>
      <c r="AX555" s="81">
        <v>0</v>
      </c>
      <c r="AY555" s="81">
        <v>0</v>
      </c>
      <c r="AZ555" s="81">
        <v>0</v>
      </c>
      <c r="BA555" s="81">
        <v>0</v>
      </c>
      <c r="BB555" s="81">
        <v>0</v>
      </c>
      <c r="BC555" s="81">
        <v>0</v>
      </c>
      <c r="BD555" s="81">
        <v>0</v>
      </c>
      <c r="BE555" s="81">
        <v>0</v>
      </c>
      <c r="BF555" s="81">
        <v>0</v>
      </c>
      <c r="BG555" s="81">
        <v>0</v>
      </c>
      <c r="BH555" s="81">
        <v>0</v>
      </c>
      <c r="BI555" s="81">
        <v>0</v>
      </c>
      <c r="BJ555" s="81">
        <v>0</v>
      </c>
      <c r="BK555" s="81">
        <v>0</v>
      </c>
      <c r="BL555" s="81">
        <v>0</v>
      </c>
      <c r="BM555" s="81">
        <v>0</v>
      </c>
      <c r="BN555" s="81">
        <v>0</v>
      </c>
      <c r="BO555" s="81">
        <v>0</v>
      </c>
      <c r="BP555" s="81">
        <v>0</v>
      </c>
      <c r="BQ555" s="81">
        <v>0</v>
      </c>
      <c r="BR555" s="81">
        <v>0</v>
      </c>
      <c r="BS555" s="81">
        <v>0</v>
      </c>
      <c r="BT555" s="81">
        <v>0</v>
      </c>
      <c r="BU555" s="81">
        <v>0</v>
      </c>
      <c r="BV555" s="81">
        <v>0</v>
      </c>
      <c r="BW555" s="81">
        <v>0</v>
      </c>
      <c r="BX555" s="81">
        <v>0</v>
      </c>
      <c r="BY555" s="81">
        <v>0</v>
      </c>
      <c r="BZ555" s="81">
        <v>0</v>
      </c>
      <c r="CA555" s="81">
        <v>0</v>
      </c>
      <c r="CB555" s="81">
        <v>0</v>
      </c>
      <c r="CC555" s="81">
        <v>0</v>
      </c>
      <c r="CD555" s="81">
        <v>0</v>
      </c>
      <c r="CE555" s="81">
        <v>0</v>
      </c>
      <c r="CF555" s="81">
        <v>0</v>
      </c>
      <c r="CG555" s="81">
        <v>0</v>
      </c>
      <c r="CH555" s="81">
        <v>0</v>
      </c>
      <c r="CI555" s="81">
        <v>0</v>
      </c>
      <c r="CJ555" s="81">
        <v>0</v>
      </c>
      <c r="CK555" s="81">
        <v>0</v>
      </c>
      <c r="CL555" s="81">
        <v>0</v>
      </c>
      <c r="CM555" s="81">
        <v>0</v>
      </c>
      <c r="CN555" s="81">
        <v>0</v>
      </c>
      <c r="CO555" s="81">
        <v>0</v>
      </c>
      <c r="CP555" s="81">
        <v>0</v>
      </c>
      <c r="CQ555" s="81">
        <v>0</v>
      </c>
      <c r="CR555" s="81">
        <v>0</v>
      </c>
      <c r="CS555" s="81">
        <v>0</v>
      </c>
      <c r="CT555" s="81">
        <v>0</v>
      </c>
      <c r="CU555" s="81">
        <v>0</v>
      </c>
      <c r="CV555" s="81">
        <v>0</v>
      </c>
      <c r="CW555" s="81">
        <v>0</v>
      </c>
      <c r="CX555" s="81">
        <v>0</v>
      </c>
      <c r="CY555" s="81">
        <v>0</v>
      </c>
      <c r="CZ555" s="81">
        <v>0</v>
      </c>
      <c r="DA555" s="81">
        <v>0</v>
      </c>
      <c r="DB555" s="81">
        <v>0</v>
      </c>
      <c r="DC555" s="81">
        <v>0</v>
      </c>
      <c r="DD555" s="81">
        <v>0</v>
      </c>
      <c r="DE555" s="81">
        <v>0</v>
      </c>
      <c r="DF555" s="81">
        <v>0</v>
      </c>
      <c r="DG555" s="81">
        <v>0</v>
      </c>
      <c r="DH555" s="81">
        <v>0</v>
      </c>
      <c r="DI555" s="81">
        <v>0</v>
      </c>
      <c r="DJ555" s="81">
        <v>0</v>
      </c>
      <c r="DK555" s="81">
        <v>0</v>
      </c>
      <c r="DL555" s="81">
        <v>0</v>
      </c>
      <c r="DM555" s="81">
        <v>0</v>
      </c>
      <c r="DN555" s="81">
        <v>0</v>
      </c>
      <c r="DO555" s="81">
        <v>0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0</v>
      </c>
      <c r="DV555" s="81">
        <v>0</v>
      </c>
      <c r="DW555" s="81">
        <v>0</v>
      </c>
    </row>
    <row r="556" spans="1:127" x14ac:dyDescent="0.25">
      <c r="A556" s="58" t="s">
        <v>1890</v>
      </c>
      <c r="B556" s="58" t="s">
        <v>1891</v>
      </c>
      <c r="C556" s="58" t="s">
        <v>1892</v>
      </c>
      <c r="D556" s="59">
        <v>263000</v>
      </c>
      <c r="E556" s="59" t="str">
        <f>VLOOKUP(C556,Data_PulledFromUniProt!$B$2:$E$782,4,FALSE)</f>
        <v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v>
      </c>
      <c r="F556" s="58">
        <v>9.01</v>
      </c>
      <c r="G556" s="81">
        <v>0</v>
      </c>
      <c r="H556" s="81">
        <v>0</v>
      </c>
      <c r="I556" s="81">
        <v>0</v>
      </c>
      <c r="J556" s="81">
        <v>0</v>
      </c>
      <c r="K556" s="81">
        <v>0</v>
      </c>
      <c r="L556" s="81">
        <v>0</v>
      </c>
      <c r="M556" s="81">
        <v>0</v>
      </c>
      <c r="N556" s="81">
        <v>0</v>
      </c>
      <c r="O556" s="81">
        <v>0</v>
      </c>
      <c r="P556" s="81">
        <v>0</v>
      </c>
      <c r="Q556" s="81">
        <v>0</v>
      </c>
      <c r="R556" s="81">
        <v>0</v>
      </c>
      <c r="S556" s="81">
        <v>0</v>
      </c>
      <c r="T556" s="81">
        <v>0</v>
      </c>
      <c r="U556" s="81">
        <v>0</v>
      </c>
      <c r="V556" s="81">
        <v>0</v>
      </c>
      <c r="W556" s="81">
        <v>0</v>
      </c>
      <c r="X556" s="81">
        <v>0</v>
      </c>
      <c r="Y556" s="81">
        <v>0</v>
      </c>
      <c r="Z556" s="81">
        <v>0</v>
      </c>
      <c r="AA556" s="81">
        <v>0</v>
      </c>
      <c r="AB556" s="81">
        <v>0</v>
      </c>
      <c r="AC556" s="81">
        <v>0</v>
      </c>
      <c r="AD556" s="81">
        <v>0</v>
      </c>
      <c r="AE556" s="81">
        <v>0</v>
      </c>
      <c r="AF556" s="81">
        <v>0</v>
      </c>
      <c r="AG556" s="81">
        <v>0</v>
      </c>
      <c r="AH556" s="81">
        <v>0</v>
      </c>
      <c r="AI556" s="81">
        <v>0</v>
      </c>
      <c r="AJ556" s="81">
        <v>0</v>
      </c>
      <c r="AK556" s="81">
        <v>0</v>
      </c>
      <c r="AL556" s="81">
        <v>0</v>
      </c>
      <c r="AM556" s="81">
        <v>0</v>
      </c>
      <c r="AN556" s="81">
        <v>0</v>
      </c>
      <c r="AO556" s="81">
        <v>0</v>
      </c>
      <c r="AP556" s="81">
        <v>0</v>
      </c>
      <c r="AQ556" s="81">
        <v>0</v>
      </c>
      <c r="AR556" s="81">
        <v>0</v>
      </c>
      <c r="AS556" s="81">
        <v>1</v>
      </c>
      <c r="AT556" s="81">
        <v>0</v>
      </c>
      <c r="AU556" s="81">
        <v>0</v>
      </c>
      <c r="AV556" s="81">
        <v>0</v>
      </c>
      <c r="AW556" s="81">
        <v>0</v>
      </c>
      <c r="AX556" s="81">
        <v>0</v>
      </c>
      <c r="AY556" s="81">
        <v>0</v>
      </c>
      <c r="AZ556" s="81">
        <v>0</v>
      </c>
      <c r="BA556" s="81">
        <v>0</v>
      </c>
      <c r="BB556" s="81">
        <v>0</v>
      </c>
      <c r="BC556" s="81">
        <v>0</v>
      </c>
      <c r="BD556" s="81">
        <v>0</v>
      </c>
      <c r="BE556" s="81">
        <v>0</v>
      </c>
      <c r="BF556" s="81">
        <v>0</v>
      </c>
      <c r="BG556" s="81">
        <v>0</v>
      </c>
      <c r="BH556" s="81">
        <v>0</v>
      </c>
      <c r="BI556" s="81">
        <v>0</v>
      </c>
      <c r="BJ556" s="81">
        <v>0</v>
      </c>
      <c r="BK556" s="81">
        <v>0</v>
      </c>
      <c r="BL556" s="81">
        <v>0</v>
      </c>
      <c r="BM556" s="81">
        <v>0</v>
      </c>
      <c r="BN556" s="81">
        <v>0</v>
      </c>
      <c r="BO556" s="81">
        <v>0</v>
      </c>
      <c r="BP556" s="81">
        <v>0</v>
      </c>
      <c r="BQ556" s="81">
        <v>0</v>
      </c>
      <c r="BR556" s="81">
        <v>0</v>
      </c>
      <c r="BS556" s="81">
        <v>0</v>
      </c>
      <c r="BT556" s="81">
        <v>0</v>
      </c>
      <c r="BU556" s="81">
        <v>0</v>
      </c>
      <c r="BV556" s="81">
        <v>0</v>
      </c>
      <c r="BW556" s="81">
        <v>0</v>
      </c>
      <c r="BX556" s="81">
        <v>0</v>
      </c>
      <c r="BY556" s="81">
        <v>0</v>
      </c>
      <c r="BZ556" s="81">
        <v>0</v>
      </c>
      <c r="CA556" s="81">
        <v>0</v>
      </c>
      <c r="CB556" s="81">
        <v>0</v>
      </c>
      <c r="CC556" s="81">
        <v>0</v>
      </c>
      <c r="CD556" s="81">
        <v>0</v>
      </c>
      <c r="CE556" s="81">
        <v>0</v>
      </c>
      <c r="CF556" s="81">
        <v>0</v>
      </c>
      <c r="CG556" s="81">
        <v>0</v>
      </c>
      <c r="CH556" s="81">
        <v>0</v>
      </c>
      <c r="CI556" s="81">
        <v>0</v>
      </c>
      <c r="CJ556" s="81">
        <v>0</v>
      </c>
      <c r="CK556" s="81">
        <v>0</v>
      </c>
      <c r="CL556" s="81">
        <v>0</v>
      </c>
      <c r="CM556" s="81">
        <v>0</v>
      </c>
      <c r="CN556" s="81">
        <v>0</v>
      </c>
      <c r="CO556" s="81">
        <v>0</v>
      </c>
      <c r="CP556" s="81">
        <v>0</v>
      </c>
      <c r="CQ556" s="81">
        <v>0</v>
      </c>
      <c r="CR556" s="81">
        <v>0</v>
      </c>
      <c r="CS556" s="81">
        <v>0</v>
      </c>
      <c r="CT556" s="81">
        <v>0</v>
      </c>
      <c r="CU556" s="81">
        <v>0</v>
      </c>
      <c r="CV556" s="81">
        <v>0</v>
      </c>
      <c r="CW556" s="81">
        <v>0</v>
      </c>
      <c r="CX556" s="81">
        <v>0</v>
      </c>
      <c r="CY556" s="81">
        <v>0</v>
      </c>
      <c r="CZ556" s="81">
        <v>0</v>
      </c>
      <c r="DA556" s="81">
        <v>0</v>
      </c>
      <c r="DB556" s="81">
        <v>0</v>
      </c>
      <c r="DC556" s="81">
        <v>0</v>
      </c>
      <c r="DD556" s="81">
        <v>0</v>
      </c>
      <c r="DE556" s="81">
        <v>0</v>
      </c>
      <c r="DF556" s="81">
        <v>0</v>
      </c>
      <c r="DG556" s="81">
        <v>0</v>
      </c>
      <c r="DH556" s="81">
        <v>0</v>
      </c>
      <c r="DI556" s="81">
        <v>0</v>
      </c>
      <c r="DJ556" s="81">
        <v>0</v>
      </c>
      <c r="DK556" s="81">
        <v>0</v>
      </c>
      <c r="DL556" s="81">
        <v>0</v>
      </c>
      <c r="DM556" s="81">
        <v>0</v>
      </c>
      <c r="DN556" s="81">
        <v>0</v>
      </c>
      <c r="DO556" s="81">
        <v>0</v>
      </c>
      <c r="DP556" s="81">
        <v>0</v>
      </c>
      <c r="DQ556" s="81">
        <v>0</v>
      </c>
      <c r="DR556" s="81">
        <v>0</v>
      </c>
      <c r="DS556" s="81">
        <v>0</v>
      </c>
      <c r="DT556" s="81">
        <v>0</v>
      </c>
      <c r="DU556" s="81">
        <v>0</v>
      </c>
      <c r="DV556" s="81">
        <v>0</v>
      </c>
      <c r="DW556" s="81">
        <v>0</v>
      </c>
    </row>
    <row r="557" spans="1:127" x14ac:dyDescent="0.25">
      <c r="A557" s="58" t="s">
        <v>1893</v>
      </c>
      <c r="B557" s="58" t="s">
        <v>1894</v>
      </c>
      <c r="C557" s="58" t="s">
        <v>1895</v>
      </c>
      <c r="D557" s="59">
        <v>123000</v>
      </c>
      <c r="E557" s="59" t="str">
        <f>VLOOKUP(C557,Data_PulledFromUniProt!$B$2:$E$782,4,FALSE)</f>
        <v>MQGAQTSEDNLGSQSQPGPCGYIYFYPLATYPLREVATLGTGYAGHRCLTVPLLCGITVEPGFSINVKALHRRPDPNCGLLRATSYHRDIYVFHNAHMVPPIFEGPGLEALCGETREVFGYDAYSALPRESSEPGDFFPEGLDPSAYLGAVAITEAFKERLYSGNLVAIPSLKQEVAVGQSASVRVPLYDKEVFPEGVPQLRQFYNSDLSRCMHEALYTGLAQALRVRRVGKLVELLEKQSLQDQAKVAKVAPLKEFPASTISHPDSGALMIVDSAACELAVSYAPAMLEASHETPASLNYDSWPLFADCEGPEARVAALHRYNASLAPHVSTQIFATNSVLYVSGVSKSTGQGKESLFNSFYMTHGLGTLQEGTWDPCRRPCFSGWGGPDVTGTNGPGNYAVEHLVYAASFSPNLLARYAYYLQFCQGQKSSLTPVPETGSYVAGAAASPMCSLCEGRAPAVCLNTLFFRLRDRFPPVMSTQRRDPYVISGASGSYNETDFLGNFLNFIDKEDDGQRPDDEPRYTYWQLNQNLLERLSRLGIDAEGKLEKEPHGPRDFVKMFKDVDAAVDAEVVQFMNSMAKNNITYKDLVKSCYHVMQYSCNPFAQPACPIFTQLFYRSLLTILQDISLPICMCYENDNPGLGQSPPEWLKGHYQTLCTNFRSLAIDKGVLTAKEAKVVHGEPTCDLPDLDAALQGRVYGRRLPVRMSKVLMLCPRNIKIKNRVVFTGENAALQNSFIKSTTRRENYIINGPYMKFLNTYHKTLFPDTKLSSLYLWHNFSRRRSVPVPSGASAEEYSDLALFVDGGSRAHEESNVIDVVPGNLVTYAKQRLNNAILKACGQTQFYISLIQGLVPRTQSVPARDYPHVLGTRAVESAAAYAEATSSLTATTVVCAATDCLSQVCKARPVVTLPVTINKYTGVNGNNQIFQAGNLGYFMGRGVDRNLLQAPGAGLRKQAGGSSMRKKFVFATPTLGLTVKRRTQAATTYEIENIRAGLEAIISQKQEEDCVFDVVCNLVDAMGEACASLTRDDAEYLLGRFSVLADSVLETLATIASSGIEWTAGAARDFLEGVWGGPGAAQDNFISVAEPVSTASQASAGLLLGGGGQGSGGRRKRRLATVLPGLEV</v>
      </c>
      <c r="F557" s="58">
        <v>6.39</v>
      </c>
      <c r="G557" s="81">
        <v>0</v>
      </c>
      <c r="H557" s="81">
        <v>0</v>
      </c>
      <c r="I557" s="81">
        <v>0</v>
      </c>
      <c r="J557" s="81">
        <v>0</v>
      </c>
      <c r="K557" s="81">
        <v>0</v>
      </c>
      <c r="L557" s="81">
        <v>0</v>
      </c>
      <c r="M557" s="81">
        <v>0</v>
      </c>
      <c r="N557" s="81">
        <v>0</v>
      </c>
      <c r="O557" s="81">
        <v>0</v>
      </c>
      <c r="P557" s="81">
        <v>0</v>
      </c>
      <c r="Q557" s="81">
        <v>0</v>
      </c>
      <c r="R557" s="81">
        <v>0</v>
      </c>
      <c r="S557" s="81">
        <v>0</v>
      </c>
      <c r="T557" s="81">
        <v>0</v>
      </c>
      <c r="U557" s="81">
        <v>0</v>
      </c>
      <c r="V557" s="81">
        <v>0</v>
      </c>
      <c r="W557" s="81">
        <v>0</v>
      </c>
      <c r="X557" s="81">
        <v>0</v>
      </c>
      <c r="Y557" s="81">
        <v>0</v>
      </c>
      <c r="Z557" s="81">
        <v>0</v>
      </c>
      <c r="AA557" s="81">
        <v>0</v>
      </c>
      <c r="AB557" s="81">
        <v>0</v>
      </c>
      <c r="AC557" s="81">
        <v>0</v>
      </c>
      <c r="AD557" s="81">
        <v>0</v>
      </c>
      <c r="AE557" s="81">
        <v>0</v>
      </c>
      <c r="AF557" s="81">
        <v>0</v>
      </c>
      <c r="AG557" s="81">
        <v>0</v>
      </c>
      <c r="AH557" s="81">
        <v>0</v>
      </c>
      <c r="AI557" s="81">
        <v>0</v>
      </c>
      <c r="AJ557" s="81">
        <v>0</v>
      </c>
      <c r="AK557" s="81">
        <v>0</v>
      </c>
      <c r="AL557" s="81">
        <v>0</v>
      </c>
      <c r="AM557" s="81">
        <v>0</v>
      </c>
      <c r="AN557" s="81">
        <v>0</v>
      </c>
      <c r="AO557" s="81">
        <v>0</v>
      </c>
      <c r="AP557" s="81">
        <v>0</v>
      </c>
      <c r="AQ557" s="81">
        <v>0</v>
      </c>
      <c r="AR557" s="81">
        <v>0</v>
      </c>
      <c r="AS557" s="81">
        <v>0.5</v>
      </c>
      <c r="AT557" s="81">
        <v>0</v>
      </c>
      <c r="AU557" s="81">
        <v>0</v>
      </c>
      <c r="AV557" s="81">
        <v>0</v>
      </c>
      <c r="AW557" s="81">
        <v>0</v>
      </c>
      <c r="AX557" s="81">
        <v>0</v>
      </c>
      <c r="AY557" s="81">
        <v>0</v>
      </c>
      <c r="AZ557" s="81">
        <v>0</v>
      </c>
      <c r="BA557" s="81">
        <v>0</v>
      </c>
      <c r="BB557" s="81">
        <v>0</v>
      </c>
      <c r="BC557" s="81">
        <v>0</v>
      </c>
      <c r="BD557" s="81">
        <v>0</v>
      </c>
      <c r="BE557" s="81">
        <v>0</v>
      </c>
      <c r="BF557" s="81">
        <v>0</v>
      </c>
      <c r="BG557" s="81">
        <v>0</v>
      </c>
      <c r="BH557" s="81">
        <v>0</v>
      </c>
      <c r="BI557" s="81">
        <v>0</v>
      </c>
      <c r="BJ557" s="81">
        <v>0</v>
      </c>
      <c r="BK557" s="81">
        <v>0</v>
      </c>
      <c r="BL557" s="81">
        <v>0</v>
      </c>
      <c r="BM557" s="81">
        <v>0</v>
      </c>
      <c r="BN557" s="81">
        <v>0</v>
      </c>
      <c r="BO557" s="81">
        <v>0</v>
      </c>
      <c r="BP557" s="81">
        <v>0</v>
      </c>
      <c r="BQ557" s="81">
        <v>0</v>
      </c>
      <c r="BR557" s="81">
        <v>0</v>
      </c>
      <c r="BS557" s="81">
        <v>0</v>
      </c>
      <c r="BT557" s="81">
        <v>0</v>
      </c>
      <c r="BU557" s="81">
        <v>0</v>
      </c>
      <c r="BV557" s="81">
        <v>0</v>
      </c>
      <c r="BW557" s="81">
        <v>0</v>
      </c>
      <c r="BX557" s="81">
        <v>0</v>
      </c>
      <c r="BY557" s="81">
        <v>0</v>
      </c>
      <c r="BZ557" s="81">
        <v>0</v>
      </c>
      <c r="CA557" s="81">
        <v>0</v>
      </c>
      <c r="CB557" s="81">
        <v>0</v>
      </c>
      <c r="CC557" s="81">
        <v>0</v>
      </c>
      <c r="CD557" s="81">
        <v>0</v>
      </c>
      <c r="CE557" s="81">
        <v>0</v>
      </c>
      <c r="CF557" s="81">
        <v>0</v>
      </c>
      <c r="CG557" s="81">
        <v>0</v>
      </c>
      <c r="CH557" s="81">
        <v>0</v>
      </c>
      <c r="CI557" s="81">
        <v>0</v>
      </c>
      <c r="CJ557" s="81">
        <v>0</v>
      </c>
      <c r="CK557" s="81">
        <v>0</v>
      </c>
      <c r="CL557" s="81">
        <v>0</v>
      </c>
      <c r="CM557" s="81">
        <v>0</v>
      </c>
      <c r="CN557" s="81">
        <v>0</v>
      </c>
      <c r="CO557" s="81">
        <v>0</v>
      </c>
      <c r="CP557" s="81">
        <v>0</v>
      </c>
      <c r="CQ557" s="81">
        <v>0</v>
      </c>
      <c r="CR557" s="81">
        <v>0</v>
      </c>
      <c r="CS557" s="81">
        <v>0</v>
      </c>
      <c r="CT557" s="81">
        <v>0</v>
      </c>
      <c r="CU557" s="81">
        <v>0</v>
      </c>
      <c r="CV557" s="81">
        <v>0</v>
      </c>
      <c r="CW557" s="81">
        <v>0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0</v>
      </c>
      <c r="DH557" s="81">
        <v>0</v>
      </c>
      <c r="DI557" s="81">
        <v>0</v>
      </c>
      <c r="DJ557" s="81">
        <v>0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0</v>
      </c>
      <c r="DV557" s="81">
        <v>0</v>
      </c>
      <c r="DW557" s="81">
        <v>0</v>
      </c>
    </row>
    <row r="558" spans="1:127" x14ac:dyDescent="0.25">
      <c r="A558" s="58" t="s">
        <v>1896</v>
      </c>
      <c r="B558" s="58" t="s">
        <v>1897</v>
      </c>
      <c r="C558" s="58" t="s">
        <v>1898</v>
      </c>
      <c r="D558" s="59">
        <v>144000</v>
      </c>
      <c r="E558" s="59" t="str">
        <f>VLOOKUP(C558,Data_PulledFromUniProt!$B$2:$E$782,4,FALSE)</f>
        <v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v>
      </c>
      <c r="F558" s="58">
        <v>9.52</v>
      </c>
      <c r="G558" s="81">
        <v>0</v>
      </c>
      <c r="H558" s="81">
        <v>0</v>
      </c>
      <c r="I558" s="81">
        <v>0</v>
      </c>
      <c r="J558" s="81">
        <v>0</v>
      </c>
      <c r="K558" s="81">
        <v>0</v>
      </c>
      <c r="L558" s="81">
        <v>0</v>
      </c>
      <c r="M558" s="81">
        <v>0</v>
      </c>
      <c r="N558" s="81">
        <v>0</v>
      </c>
      <c r="O558" s="81">
        <v>0</v>
      </c>
      <c r="P558" s="81">
        <v>0</v>
      </c>
      <c r="Q558" s="81">
        <v>0</v>
      </c>
      <c r="R558" s="81">
        <v>0</v>
      </c>
      <c r="S558" s="81">
        <v>0</v>
      </c>
      <c r="T558" s="81">
        <v>0</v>
      </c>
      <c r="U558" s="81">
        <v>0</v>
      </c>
      <c r="V558" s="81">
        <v>0</v>
      </c>
      <c r="W558" s="81">
        <v>0</v>
      </c>
      <c r="X558" s="81">
        <v>0</v>
      </c>
      <c r="Y558" s="81">
        <v>0</v>
      </c>
      <c r="Z558" s="81">
        <v>0</v>
      </c>
      <c r="AA558" s="81">
        <v>0</v>
      </c>
      <c r="AB558" s="81">
        <v>0</v>
      </c>
      <c r="AC558" s="81">
        <v>0</v>
      </c>
      <c r="AD558" s="81">
        <v>0</v>
      </c>
      <c r="AE558" s="81">
        <v>0</v>
      </c>
      <c r="AF558" s="81">
        <v>0</v>
      </c>
      <c r="AG558" s="81">
        <v>0</v>
      </c>
      <c r="AH558" s="81">
        <v>0</v>
      </c>
      <c r="AI558" s="81">
        <v>0</v>
      </c>
      <c r="AJ558" s="81">
        <v>0</v>
      </c>
      <c r="AK558" s="81">
        <v>0</v>
      </c>
      <c r="AL558" s="81">
        <v>0</v>
      </c>
      <c r="AM558" s="81">
        <v>0</v>
      </c>
      <c r="AN558" s="81">
        <v>0</v>
      </c>
      <c r="AO558" s="81">
        <v>0</v>
      </c>
      <c r="AP558" s="81">
        <v>0</v>
      </c>
      <c r="AQ558" s="81">
        <v>0</v>
      </c>
      <c r="AR558" s="81">
        <v>0</v>
      </c>
      <c r="AS558" s="81">
        <v>0</v>
      </c>
      <c r="AT558" s="81">
        <v>0</v>
      </c>
      <c r="AU558" s="81">
        <v>0</v>
      </c>
      <c r="AV558" s="81">
        <v>0</v>
      </c>
      <c r="AW558" s="81">
        <v>0</v>
      </c>
      <c r="AX558" s="81">
        <v>0</v>
      </c>
      <c r="AY558" s="81">
        <v>0</v>
      </c>
      <c r="AZ558" s="81">
        <v>0</v>
      </c>
      <c r="BA558" s="81">
        <v>0</v>
      </c>
      <c r="BB558" s="81">
        <v>0</v>
      </c>
      <c r="BC558" s="81">
        <v>0</v>
      </c>
      <c r="BD558" s="81">
        <v>0</v>
      </c>
      <c r="BE558" s="81">
        <v>0</v>
      </c>
      <c r="BF558" s="81">
        <v>0</v>
      </c>
      <c r="BG558" s="81">
        <v>0</v>
      </c>
      <c r="BH558" s="81">
        <v>0</v>
      </c>
      <c r="BI558" s="81">
        <v>0</v>
      </c>
      <c r="BJ558" s="81">
        <v>0</v>
      </c>
      <c r="BK558" s="81">
        <v>0</v>
      </c>
      <c r="BL558" s="81">
        <v>0</v>
      </c>
      <c r="BM558" s="81">
        <v>0</v>
      </c>
      <c r="BN558" s="81">
        <v>0</v>
      </c>
      <c r="BO558" s="81">
        <v>0</v>
      </c>
      <c r="BP558" s="81">
        <v>0</v>
      </c>
      <c r="BQ558" s="81">
        <v>0</v>
      </c>
      <c r="BR558" s="81">
        <v>0</v>
      </c>
      <c r="BS558" s="81">
        <v>0</v>
      </c>
      <c r="BT558" s="81">
        <v>0</v>
      </c>
      <c r="BU558" s="81">
        <v>0</v>
      </c>
      <c r="BV558" s="81">
        <v>0</v>
      </c>
      <c r="BW558" s="81">
        <v>0</v>
      </c>
      <c r="BX558" s="81">
        <v>0</v>
      </c>
      <c r="BY558" s="81">
        <v>0</v>
      </c>
      <c r="BZ558" s="81">
        <v>0</v>
      </c>
      <c r="CA558" s="81">
        <v>0</v>
      </c>
      <c r="CB558" s="81">
        <v>0</v>
      </c>
      <c r="CC558" s="81">
        <v>0</v>
      </c>
      <c r="CD558" s="81">
        <v>1</v>
      </c>
      <c r="CE558" s="81">
        <v>0</v>
      </c>
      <c r="CF558" s="81">
        <v>0</v>
      </c>
      <c r="CG558" s="81">
        <v>0</v>
      </c>
      <c r="CH558" s="81">
        <v>0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0</v>
      </c>
      <c r="CP558" s="81">
        <v>0</v>
      </c>
      <c r="CQ558" s="81">
        <v>0</v>
      </c>
      <c r="CR558" s="81">
        <v>0</v>
      </c>
      <c r="CS558" s="81">
        <v>0</v>
      </c>
      <c r="CT558" s="81">
        <v>0</v>
      </c>
      <c r="CU558" s="81">
        <v>0</v>
      </c>
      <c r="CV558" s="81">
        <v>0</v>
      </c>
      <c r="CW558" s="81">
        <v>0</v>
      </c>
      <c r="CX558" s="81">
        <v>0</v>
      </c>
      <c r="CY558" s="81">
        <v>0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0</v>
      </c>
      <c r="DF558" s="81">
        <v>0</v>
      </c>
      <c r="DG558" s="81">
        <v>0</v>
      </c>
      <c r="DH558" s="81">
        <v>0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0</v>
      </c>
      <c r="DO558" s="81">
        <v>0</v>
      </c>
      <c r="DP558" s="81">
        <v>0</v>
      </c>
      <c r="DQ558" s="81">
        <v>0</v>
      </c>
      <c r="DR558" s="81">
        <v>0</v>
      </c>
      <c r="DS558" s="81">
        <v>0</v>
      </c>
      <c r="DT558" s="81">
        <v>0</v>
      </c>
      <c r="DU558" s="81">
        <v>0</v>
      </c>
      <c r="DV558" s="81">
        <v>0</v>
      </c>
      <c r="DW558" s="81">
        <v>0</v>
      </c>
    </row>
    <row r="559" spans="1:127" x14ac:dyDescent="0.25">
      <c r="A559" s="58" t="s">
        <v>1899</v>
      </c>
      <c r="B559" s="58" t="s">
        <v>1900</v>
      </c>
      <c r="C559" s="58" t="s">
        <v>1901</v>
      </c>
      <c r="D559" s="59">
        <v>143000</v>
      </c>
      <c r="E559" s="59" t="str">
        <f>VLOOKUP(C559,Data_PulledFromUniProt!$B$2:$E$782,4,FALSE)</f>
        <v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v>
      </c>
      <c r="F559" s="58">
        <v>6.39</v>
      </c>
      <c r="G559" s="81">
        <v>0</v>
      </c>
      <c r="H559" s="81">
        <v>0</v>
      </c>
      <c r="I559" s="81">
        <v>0</v>
      </c>
      <c r="J559" s="81">
        <v>0</v>
      </c>
      <c r="K559" s="81">
        <v>0</v>
      </c>
      <c r="L559" s="81">
        <v>0</v>
      </c>
      <c r="M559" s="81">
        <v>0</v>
      </c>
      <c r="N559" s="81">
        <v>0</v>
      </c>
      <c r="O559" s="81">
        <v>0</v>
      </c>
      <c r="P559" s="81">
        <v>0</v>
      </c>
      <c r="Q559" s="81">
        <v>0</v>
      </c>
      <c r="R559" s="81">
        <v>0</v>
      </c>
      <c r="S559" s="81">
        <v>0</v>
      </c>
      <c r="T559" s="81">
        <v>0</v>
      </c>
      <c r="U559" s="81">
        <v>0</v>
      </c>
      <c r="V559" s="81">
        <v>0</v>
      </c>
      <c r="W559" s="81">
        <v>0</v>
      </c>
      <c r="X559" s="81">
        <v>0</v>
      </c>
      <c r="Y559" s="81">
        <v>0</v>
      </c>
      <c r="Z559" s="81">
        <v>0</v>
      </c>
      <c r="AA559" s="81">
        <v>0</v>
      </c>
      <c r="AB559" s="81">
        <v>0</v>
      </c>
      <c r="AC559" s="81">
        <v>0</v>
      </c>
      <c r="AD559" s="81">
        <v>0</v>
      </c>
      <c r="AE559" s="81">
        <v>0</v>
      </c>
      <c r="AF559" s="81">
        <v>0</v>
      </c>
      <c r="AG559" s="81">
        <v>0</v>
      </c>
      <c r="AH559" s="81">
        <v>0</v>
      </c>
      <c r="AI559" s="81">
        <v>0</v>
      </c>
      <c r="AJ559" s="81">
        <v>0</v>
      </c>
      <c r="AK559" s="81">
        <v>0</v>
      </c>
      <c r="AL559" s="81">
        <v>0</v>
      </c>
      <c r="AM559" s="81">
        <v>0</v>
      </c>
      <c r="AN559" s="81">
        <v>0</v>
      </c>
      <c r="AO559" s="81">
        <v>0</v>
      </c>
      <c r="AP559" s="81">
        <v>0</v>
      </c>
      <c r="AQ559" s="81">
        <v>0</v>
      </c>
      <c r="AR559" s="81">
        <v>0</v>
      </c>
      <c r="AS559" s="81">
        <v>0</v>
      </c>
      <c r="AT559" s="81">
        <v>0</v>
      </c>
      <c r="AU559" s="81">
        <v>0</v>
      </c>
      <c r="AV559" s="81">
        <v>0</v>
      </c>
      <c r="AW559" s="81">
        <v>0</v>
      </c>
      <c r="AX559" s="81">
        <v>0</v>
      </c>
      <c r="AY559" s="81">
        <v>0</v>
      </c>
      <c r="AZ559" s="81">
        <v>0</v>
      </c>
      <c r="BA559" s="81">
        <v>0</v>
      </c>
      <c r="BB559" s="81">
        <v>0</v>
      </c>
      <c r="BC559" s="81">
        <v>0</v>
      </c>
      <c r="BD559" s="81">
        <v>0</v>
      </c>
      <c r="BE559" s="81">
        <v>0</v>
      </c>
      <c r="BF559" s="81">
        <v>0</v>
      </c>
      <c r="BG559" s="81">
        <v>0</v>
      </c>
      <c r="BH559" s="81">
        <v>0</v>
      </c>
      <c r="BI559" s="81">
        <v>0</v>
      </c>
      <c r="BJ559" s="81">
        <v>0</v>
      </c>
      <c r="BK559" s="81">
        <v>0</v>
      </c>
      <c r="BL559" s="81">
        <v>0</v>
      </c>
      <c r="BM559" s="81">
        <v>0</v>
      </c>
      <c r="BN559" s="81">
        <v>0</v>
      </c>
      <c r="BO559" s="81">
        <v>0</v>
      </c>
      <c r="BP559" s="81">
        <v>0</v>
      </c>
      <c r="BQ559" s="81">
        <v>0</v>
      </c>
      <c r="BR559" s="81">
        <v>0</v>
      </c>
      <c r="BS559" s="81">
        <v>0</v>
      </c>
      <c r="BT559" s="81">
        <v>0</v>
      </c>
      <c r="BU559" s="81">
        <v>0</v>
      </c>
      <c r="BV559" s="81">
        <v>0</v>
      </c>
      <c r="BW559" s="81">
        <v>0</v>
      </c>
      <c r="BX559" s="81">
        <v>0</v>
      </c>
      <c r="BY559" s="81">
        <v>0</v>
      </c>
      <c r="BZ559" s="81">
        <v>0</v>
      </c>
      <c r="CA559" s="81">
        <v>0</v>
      </c>
      <c r="CB559" s="81">
        <v>0</v>
      </c>
      <c r="CC559" s="81">
        <v>0</v>
      </c>
      <c r="CD559" s="81">
        <v>0</v>
      </c>
      <c r="CE559" s="81">
        <v>0</v>
      </c>
      <c r="CF559" s="81">
        <v>0</v>
      </c>
      <c r="CG559" s="81">
        <v>0</v>
      </c>
      <c r="CH559" s="81">
        <v>0</v>
      </c>
      <c r="CI559" s="81">
        <v>0</v>
      </c>
      <c r="CJ559" s="81">
        <v>0</v>
      </c>
      <c r="CK559" s="81">
        <v>0</v>
      </c>
      <c r="CL559" s="81">
        <v>0</v>
      </c>
      <c r="CM559" s="81">
        <v>1</v>
      </c>
      <c r="CN559" s="81">
        <v>0</v>
      </c>
      <c r="CO559" s="81">
        <v>0</v>
      </c>
      <c r="CP559" s="81">
        <v>0</v>
      </c>
      <c r="CQ559" s="81">
        <v>0</v>
      </c>
      <c r="CR559" s="81">
        <v>0</v>
      </c>
      <c r="CS559" s="81">
        <v>0</v>
      </c>
      <c r="CT559" s="81">
        <v>0</v>
      </c>
      <c r="CU559" s="81">
        <v>0</v>
      </c>
      <c r="CV559" s="81">
        <v>0</v>
      </c>
      <c r="CW559" s="81">
        <v>0</v>
      </c>
      <c r="CX559" s="81">
        <v>0</v>
      </c>
      <c r="CY559" s="81">
        <v>0</v>
      </c>
      <c r="CZ559" s="81">
        <v>0</v>
      </c>
      <c r="DA559" s="81">
        <v>0</v>
      </c>
      <c r="DB559" s="81">
        <v>0</v>
      </c>
      <c r="DC559" s="81">
        <v>0</v>
      </c>
      <c r="DD559" s="81">
        <v>0</v>
      </c>
      <c r="DE559" s="81">
        <v>0</v>
      </c>
      <c r="DF559" s="81">
        <v>0</v>
      </c>
      <c r="DG559" s="81">
        <v>0</v>
      </c>
      <c r="DH559" s="81">
        <v>0</v>
      </c>
      <c r="DI559" s="81">
        <v>0</v>
      </c>
      <c r="DJ559" s="81">
        <v>0</v>
      </c>
      <c r="DK559" s="81">
        <v>0</v>
      </c>
      <c r="DL559" s="81">
        <v>0</v>
      </c>
      <c r="DM559" s="81">
        <v>0</v>
      </c>
      <c r="DN559" s="81">
        <v>0</v>
      </c>
      <c r="DO559" s="81">
        <v>0</v>
      </c>
      <c r="DP559" s="81">
        <v>0</v>
      </c>
      <c r="DQ559" s="81">
        <v>0</v>
      </c>
      <c r="DR559" s="81">
        <v>0</v>
      </c>
      <c r="DS559" s="81">
        <v>0</v>
      </c>
      <c r="DT559" s="81">
        <v>0</v>
      </c>
      <c r="DU559" s="81">
        <v>0</v>
      </c>
      <c r="DV559" s="81">
        <v>0</v>
      </c>
      <c r="DW559" s="81">
        <v>0</v>
      </c>
    </row>
    <row r="560" spans="1:127" x14ac:dyDescent="0.25">
      <c r="A560" s="58" t="s">
        <v>1902</v>
      </c>
      <c r="B560" s="58" t="s">
        <v>1903</v>
      </c>
      <c r="C560" s="58" t="s">
        <v>1904</v>
      </c>
      <c r="D560" s="59">
        <v>37000</v>
      </c>
      <c r="E560" s="59" t="str">
        <f>VLOOKUP(C560,Data_PulledFromUniProt!$B$2:$E$782,4,FALSE)</f>
        <v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v>
      </c>
      <c r="F560" s="58">
        <v>5.5</v>
      </c>
      <c r="G560" s="81">
        <v>0</v>
      </c>
      <c r="H560" s="81">
        <v>0</v>
      </c>
      <c r="I560" s="81">
        <v>0</v>
      </c>
      <c r="J560" s="81">
        <v>0</v>
      </c>
      <c r="K560" s="81">
        <v>0</v>
      </c>
      <c r="L560" s="81">
        <v>0</v>
      </c>
      <c r="M560" s="81">
        <v>0</v>
      </c>
      <c r="N560" s="81">
        <v>0</v>
      </c>
      <c r="O560" s="81">
        <v>0</v>
      </c>
      <c r="P560" s="81">
        <v>0</v>
      </c>
      <c r="Q560" s="81">
        <v>0</v>
      </c>
      <c r="R560" s="81">
        <v>0</v>
      </c>
      <c r="S560" s="81">
        <v>0</v>
      </c>
      <c r="T560" s="81">
        <v>0</v>
      </c>
      <c r="U560" s="81">
        <v>0</v>
      </c>
      <c r="V560" s="81">
        <v>0</v>
      </c>
      <c r="W560" s="81">
        <v>0</v>
      </c>
      <c r="X560" s="81">
        <v>0</v>
      </c>
      <c r="Y560" s="81">
        <v>0</v>
      </c>
      <c r="Z560" s="81">
        <v>0</v>
      </c>
      <c r="AA560" s="81">
        <v>0</v>
      </c>
      <c r="AB560" s="81">
        <v>0</v>
      </c>
      <c r="AC560" s="81">
        <v>0</v>
      </c>
      <c r="AD560" s="81">
        <v>0</v>
      </c>
      <c r="AE560" s="81">
        <v>0</v>
      </c>
      <c r="AF560" s="81">
        <v>0</v>
      </c>
      <c r="AG560" s="81">
        <v>0</v>
      </c>
      <c r="AH560" s="81">
        <v>0</v>
      </c>
      <c r="AI560" s="81">
        <v>0</v>
      </c>
      <c r="AJ560" s="81">
        <v>0</v>
      </c>
      <c r="AK560" s="81">
        <v>0</v>
      </c>
      <c r="AL560" s="81">
        <v>0</v>
      </c>
      <c r="AM560" s="81">
        <v>0</v>
      </c>
      <c r="AN560" s="81">
        <v>0</v>
      </c>
      <c r="AO560" s="81">
        <v>0</v>
      </c>
      <c r="AP560" s="81">
        <v>0</v>
      </c>
      <c r="AQ560" s="81">
        <v>0</v>
      </c>
      <c r="AR560" s="81">
        <v>0</v>
      </c>
      <c r="AS560" s="81">
        <v>0</v>
      </c>
      <c r="AT560" s="81">
        <v>0</v>
      </c>
      <c r="AU560" s="81">
        <v>0</v>
      </c>
      <c r="AV560" s="81">
        <v>0</v>
      </c>
      <c r="AW560" s="81">
        <v>0</v>
      </c>
      <c r="AX560" s="81">
        <v>0</v>
      </c>
      <c r="AY560" s="81">
        <v>0</v>
      </c>
      <c r="AZ560" s="81">
        <v>0</v>
      </c>
      <c r="BA560" s="81">
        <v>0</v>
      </c>
      <c r="BB560" s="81">
        <v>0</v>
      </c>
      <c r="BC560" s="81">
        <v>0</v>
      </c>
      <c r="BD560" s="81">
        <v>0</v>
      </c>
      <c r="BE560" s="81">
        <v>0</v>
      </c>
      <c r="BF560" s="81">
        <v>0</v>
      </c>
      <c r="BG560" s="81">
        <v>0.5</v>
      </c>
      <c r="BH560" s="81">
        <v>0</v>
      </c>
      <c r="BI560" s="81">
        <v>0</v>
      </c>
      <c r="BJ560" s="81">
        <v>0</v>
      </c>
      <c r="BK560" s="81">
        <v>0</v>
      </c>
      <c r="BL560" s="81">
        <v>0</v>
      </c>
      <c r="BM560" s="81">
        <v>0</v>
      </c>
      <c r="BN560" s="81">
        <v>0</v>
      </c>
      <c r="BO560" s="81">
        <v>0</v>
      </c>
      <c r="BP560" s="81">
        <v>0</v>
      </c>
      <c r="BQ560" s="81">
        <v>0</v>
      </c>
      <c r="BR560" s="81">
        <v>0</v>
      </c>
      <c r="BS560" s="81">
        <v>0</v>
      </c>
      <c r="BT560" s="81">
        <v>0</v>
      </c>
      <c r="BU560" s="81">
        <v>0</v>
      </c>
      <c r="BV560" s="81">
        <v>0</v>
      </c>
      <c r="BW560" s="81">
        <v>0</v>
      </c>
      <c r="BX560" s="81">
        <v>0</v>
      </c>
      <c r="BY560" s="81">
        <v>0</v>
      </c>
      <c r="BZ560" s="81">
        <v>0</v>
      </c>
      <c r="CA560" s="81">
        <v>0</v>
      </c>
      <c r="CB560" s="81">
        <v>0</v>
      </c>
      <c r="CC560" s="81">
        <v>0</v>
      </c>
      <c r="CD560" s="81">
        <v>0</v>
      </c>
      <c r="CE560" s="81">
        <v>0</v>
      </c>
      <c r="CF560" s="81">
        <v>0</v>
      </c>
      <c r="CG560" s="81">
        <v>0</v>
      </c>
      <c r="CH560" s="81">
        <v>0</v>
      </c>
      <c r="CI560" s="81">
        <v>0</v>
      </c>
      <c r="CJ560" s="81">
        <v>0</v>
      </c>
      <c r="CK560" s="81">
        <v>0</v>
      </c>
      <c r="CL560" s="81">
        <v>0</v>
      </c>
      <c r="CM560" s="81">
        <v>0</v>
      </c>
      <c r="CN560" s="81">
        <v>0</v>
      </c>
      <c r="CO560" s="81">
        <v>0</v>
      </c>
      <c r="CP560" s="81">
        <v>0</v>
      </c>
      <c r="CQ560" s="81">
        <v>0</v>
      </c>
      <c r="CR560" s="81">
        <v>0</v>
      </c>
      <c r="CS560" s="81">
        <v>0</v>
      </c>
      <c r="CT560" s="81">
        <v>0</v>
      </c>
      <c r="CU560" s="81">
        <v>0</v>
      </c>
      <c r="CV560" s="81">
        <v>0</v>
      </c>
      <c r="CW560" s="81">
        <v>0</v>
      </c>
      <c r="CX560" s="81">
        <v>0</v>
      </c>
      <c r="CY560" s="81">
        <v>0</v>
      </c>
      <c r="CZ560" s="81">
        <v>0</v>
      </c>
      <c r="DA560" s="81">
        <v>0</v>
      </c>
      <c r="DB560" s="81">
        <v>0</v>
      </c>
      <c r="DC560" s="81">
        <v>0</v>
      </c>
      <c r="DD560" s="81">
        <v>0</v>
      </c>
      <c r="DE560" s="81">
        <v>0</v>
      </c>
      <c r="DF560" s="81">
        <v>0</v>
      </c>
      <c r="DG560" s="81">
        <v>0</v>
      </c>
      <c r="DH560" s="81">
        <v>0</v>
      </c>
      <c r="DI560" s="81">
        <v>0</v>
      </c>
      <c r="DJ560" s="81">
        <v>0</v>
      </c>
      <c r="DK560" s="81">
        <v>0</v>
      </c>
      <c r="DL560" s="81">
        <v>0</v>
      </c>
      <c r="DM560" s="81">
        <v>0</v>
      </c>
      <c r="DN560" s="81">
        <v>0</v>
      </c>
      <c r="DO560" s="81">
        <v>0</v>
      </c>
      <c r="DP560" s="81">
        <v>0</v>
      </c>
      <c r="DQ560" s="81">
        <v>0</v>
      </c>
      <c r="DR560" s="81">
        <v>0</v>
      </c>
      <c r="DS560" s="81">
        <v>0</v>
      </c>
      <c r="DT560" s="81">
        <v>0</v>
      </c>
      <c r="DU560" s="81">
        <v>0</v>
      </c>
      <c r="DV560" s="81">
        <v>0</v>
      </c>
      <c r="DW560" s="81">
        <v>0</v>
      </c>
    </row>
    <row r="561" spans="1:127" x14ac:dyDescent="0.25">
      <c r="A561" s="58" t="s">
        <v>1905</v>
      </c>
      <c r="B561" s="58" t="s">
        <v>1906</v>
      </c>
      <c r="C561" s="58" t="s">
        <v>1907</v>
      </c>
      <c r="D561" s="59">
        <v>38800</v>
      </c>
      <c r="E561" s="59" t="str">
        <f>VLOOKUP(C561,Data_PulledFromUniProt!$B$2:$E$782,4,FALSE)</f>
        <v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v>
      </c>
      <c r="F561" s="58">
        <v>6.28</v>
      </c>
      <c r="G561" s="81">
        <v>0</v>
      </c>
      <c r="H561" s="81">
        <v>0</v>
      </c>
      <c r="I561" s="81">
        <v>0</v>
      </c>
      <c r="J561" s="81">
        <v>0</v>
      </c>
      <c r="K561" s="81">
        <v>0</v>
      </c>
      <c r="L561" s="81">
        <v>0</v>
      </c>
      <c r="M561" s="81">
        <v>0</v>
      </c>
      <c r="N561" s="81">
        <v>0</v>
      </c>
      <c r="O561" s="81">
        <v>0</v>
      </c>
      <c r="P561" s="81">
        <v>0</v>
      </c>
      <c r="Q561" s="81">
        <v>0</v>
      </c>
      <c r="R561" s="81">
        <v>0</v>
      </c>
      <c r="S561" s="81">
        <v>0</v>
      </c>
      <c r="T561" s="81">
        <v>0</v>
      </c>
      <c r="U561" s="81">
        <v>0</v>
      </c>
      <c r="V561" s="81">
        <v>0</v>
      </c>
      <c r="W561" s="81">
        <v>0</v>
      </c>
      <c r="X561" s="81">
        <v>0</v>
      </c>
      <c r="Y561" s="81">
        <v>0</v>
      </c>
      <c r="Z561" s="81">
        <v>0</v>
      </c>
      <c r="AA561" s="81">
        <v>0</v>
      </c>
      <c r="AB561" s="81">
        <v>0</v>
      </c>
      <c r="AC561" s="81">
        <v>0</v>
      </c>
      <c r="AD561" s="81">
        <v>0</v>
      </c>
      <c r="AE561" s="81">
        <v>0</v>
      </c>
      <c r="AF561" s="81">
        <v>0</v>
      </c>
      <c r="AG561" s="81">
        <v>0</v>
      </c>
      <c r="AH561" s="81">
        <v>0</v>
      </c>
      <c r="AI561" s="81">
        <v>0</v>
      </c>
      <c r="AJ561" s="81">
        <v>0</v>
      </c>
      <c r="AK561" s="81">
        <v>0</v>
      </c>
      <c r="AL561" s="81">
        <v>0</v>
      </c>
      <c r="AM561" s="81">
        <v>0</v>
      </c>
      <c r="AN561" s="81">
        <v>0</v>
      </c>
      <c r="AO561" s="81">
        <v>0</v>
      </c>
      <c r="AP561" s="81">
        <v>0</v>
      </c>
      <c r="AQ561" s="81">
        <v>0</v>
      </c>
      <c r="AR561" s="81">
        <v>0</v>
      </c>
      <c r="AS561" s="81">
        <v>0</v>
      </c>
      <c r="AT561" s="81">
        <v>0</v>
      </c>
      <c r="AU561" s="81">
        <v>0</v>
      </c>
      <c r="AV561" s="81">
        <v>0</v>
      </c>
      <c r="AW561" s="81">
        <v>0</v>
      </c>
      <c r="AX561" s="81">
        <v>0</v>
      </c>
      <c r="AY561" s="81">
        <v>0</v>
      </c>
      <c r="AZ561" s="81">
        <v>0</v>
      </c>
      <c r="BA561" s="81">
        <v>0</v>
      </c>
      <c r="BB561" s="81">
        <v>0</v>
      </c>
      <c r="BC561" s="81">
        <v>0</v>
      </c>
      <c r="BD561" s="81">
        <v>0</v>
      </c>
      <c r="BE561" s="81">
        <v>0</v>
      </c>
      <c r="BF561" s="81">
        <v>0</v>
      </c>
      <c r="BG561" s="81">
        <v>0.5</v>
      </c>
      <c r="BH561" s="81">
        <v>0</v>
      </c>
      <c r="BI561" s="81">
        <v>0</v>
      </c>
      <c r="BJ561" s="81">
        <v>0</v>
      </c>
      <c r="BK561" s="81">
        <v>0</v>
      </c>
      <c r="BL561" s="81">
        <v>0</v>
      </c>
      <c r="BM561" s="81">
        <v>0</v>
      </c>
      <c r="BN561" s="81">
        <v>0</v>
      </c>
      <c r="BO561" s="81">
        <v>0</v>
      </c>
      <c r="BP561" s="81">
        <v>0</v>
      </c>
      <c r="BQ561" s="81">
        <v>0</v>
      </c>
      <c r="BR561" s="81">
        <v>0</v>
      </c>
      <c r="BS561" s="81">
        <v>0</v>
      </c>
      <c r="BT561" s="81">
        <v>0</v>
      </c>
      <c r="BU561" s="81">
        <v>0</v>
      </c>
      <c r="BV561" s="81">
        <v>0</v>
      </c>
      <c r="BW561" s="81">
        <v>0</v>
      </c>
      <c r="BX561" s="81">
        <v>0</v>
      </c>
      <c r="BY561" s="81">
        <v>0</v>
      </c>
      <c r="BZ561" s="81">
        <v>0</v>
      </c>
      <c r="CA561" s="81">
        <v>0</v>
      </c>
      <c r="CB561" s="81">
        <v>0</v>
      </c>
      <c r="CC561" s="81">
        <v>0</v>
      </c>
      <c r="CD561" s="81">
        <v>0</v>
      </c>
      <c r="CE561" s="81">
        <v>0</v>
      </c>
      <c r="CF561" s="81">
        <v>0</v>
      </c>
      <c r="CG561" s="81">
        <v>0</v>
      </c>
      <c r="CH561" s="81">
        <v>0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0</v>
      </c>
      <c r="CP561" s="81">
        <v>0</v>
      </c>
      <c r="CQ561" s="81">
        <v>0</v>
      </c>
      <c r="CR561" s="81">
        <v>0</v>
      </c>
      <c r="CS561" s="81">
        <v>0</v>
      </c>
      <c r="CT561" s="81">
        <v>0</v>
      </c>
      <c r="CU561" s="81">
        <v>0</v>
      </c>
      <c r="CV561" s="81">
        <v>0</v>
      </c>
      <c r="CW561" s="81">
        <v>0</v>
      </c>
      <c r="CX561" s="81">
        <v>0</v>
      </c>
      <c r="CY561" s="81">
        <v>0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0</v>
      </c>
      <c r="DF561" s="81">
        <v>0</v>
      </c>
      <c r="DG561" s="81">
        <v>0</v>
      </c>
      <c r="DH561" s="81">
        <v>0</v>
      </c>
      <c r="DI561" s="81">
        <v>0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0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</row>
    <row r="562" spans="1:127" x14ac:dyDescent="0.25">
      <c r="A562" s="58" t="s">
        <v>1908</v>
      </c>
      <c r="B562" s="58" t="s">
        <v>1909</v>
      </c>
      <c r="C562" s="58" t="s">
        <v>1910</v>
      </c>
      <c r="D562" s="59">
        <v>49900</v>
      </c>
      <c r="E562" s="59" t="str">
        <f>VLOOKUP(C562,Data_PulledFromUniProt!$B$2:$E$782,4,FALSE)</f>
        <v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v>
      </c>
      <c r="F562" s="58">
        <v>4.9800000000000004</v>
      </c>
      <c r="G562" s="81">
        <v>0</v>
      </c>
      <c r="H562" s="81">
        <v>0</v>
      </c>
      <c r="I562" s="81">
        <v>0</v>
      </c>
      <c r="J562" s="81">
        <v>0</v>
      </c>
      <c r="K562" s="81">
        <v>0</v>
      </c>
      <c r="L562" s="81">
        <v>0</v>
      </c>
      <c r="M562" s="81">
        <v>0</v>
      </c>
      <c r="N562" s="81">
        <v>0</v>
      </c>
      <c r="O562" s="81">
        <v>0</v>
      </c>
      <c r="P562" s="81">
        <v>0</v>
      </c>
      <c r="Q562" s="81">
        <v>0</v>
      </c>
      <c r="R562" s="81">
        <v>0</v>
      </c>
      <c r="S562" s="81">
        <v>0</v>
      </c>
      <c r="T562" s="81">
        <v>0</v>
      </c>
      <c r="U562" s="81">
        <v>0</v>
      </c>
      <c r="V562" s="81">
        <v>0</v>
      </c>
      <c r="W562" s="81">
        <v>0</v>
      </c>
      <c r="X562" s="81">
        <v>0</v>
      </c>
      <c r="Y562" s="81">
        <v>0</v>
      </c>
      <c r="Z562" s="81">
        <v>0</v>
      </c>
      <c r="AA562" s="81">
        <v>0</v>
      </c>
      <c r="AB562" s="81">
        <v>0</v>
      </c>
      <c r="AC562" s="81">
        <v>0</v>
      </c>
      <c r="AD562" s="81">
        <v>0</v>
      </c>
      <c r="AE562" s="81">
        <v>0</v>
      </c>
      <c r="AF562" s="81">
        <v>0</v>
      </c>
      <c r="AG562" s="81">
        <v>0</v>
      </c>
      <c r="AH562" s="81">
        <v>0</v>
      </c>
      <c r="AI562" s="81">
        <v>0</v>
      </c>
      <c r="AJ562" s="81">
        <v>0</v>
      </c>
      <c r="AK562" s="81">
        <v>0</v>
      </c>
      <c r="AL562" s="81">
        <v>0</v>
      </c>
      <c r="AM562" s="81">
        <v>0</v>
      </c>
      <c r="AN562" s="81">
        <v>0</v>
      </c>
      <c r="AO562" s="81">
        <v>0</v>
      </c>
      <c r="AP562" s="81">
        <v>0</v>
      </c>
      <c r="AQ562" s="81">
        <v>0</v>
      </c>
      <c r="AR562" s="81">
        <v>0</v>
      </c>
      <c r="AS562" s="81">
        <v>0</v>
      </c>
      <c r="AT562" s="81">
        <v>0</v>
      </c>
      <c r="AU562" s="81">
        <v>0</v>
      </c>
      <c r="AV562" s="81">
        <v>0</v>
      </c>
      <c r="AW562" s="81">
        <v>0</v>
      </c>
      <c r="AX562" s="81">
        <v>0</v>
      </c>
      <c r="AY562" s="81">
        <v>0</v>
      </c>
      <c r="AZ562" s="81">
        <v>0</v>
      </c>
      <c r="BA562" s="81">
        <v>0</v>
      </c>
      <c r="BB562" s="81">
        <v>0</v>
      </c>
      <c r="BC562" s="81">
        <v>0</v>
      </c>
      <c r="BD562" s="81">
        <v>0</v>
      </c>
      <c r="BE562" s="81">
        <v>0</v>
      </c>
      <c r="BF562" s="81">
        <v>0</v>
      </c>
      <c r="BG562" s="81">
        <v>0.5</v>
      </c>
      <c r="BH562" s="81">
        <v>0</v>
      </c>
      <c r="BI562" s="81">
        <v>0</v>
      </c>
      <c r="BJ562" s="81">
        <v>0</v>
      </c>
      <c r="BK562" s="81">
        <v>0</v>
      </c>
      <c r="BL562" s="81">
        <v>0</v>
      </c>
      <c r="BM562" s="81">
        <v>0</v>
      </c>
      <c r="BN562" s="81">
        <v>0</v>
      </c>
      <c r="BO562" s="81">
        <v>0</v>
      </c>
      <c r="BP562" s="81">
        <v>0</v>
      </c>
      <c r="BQ562" s="81">
        <v>0</v>
      </c>
      <c r="BR562" s="81">
        <v>0</v>
      </c>
      <c r="BS562" s="81">
        <v>0</v>
      </c>
      <c r="BT562" s="81">
        <v>0</v>
      </c>
      <c r="BU562" s="81">
        <v>0</v>
      </c>
      <c r="BV562" s="81">
        <v>0</v>
      </c>
      <c r="BW562" s="81">
        <v>0</v>
      </c>
      <c r="BX562" s="81">
        <v>0</v>
      </c>
      <c r="BY562" s="81">
        <v>0</v>
      </c>
      <c r="BZ562" s="81">
        <v>0</v>
      </c>
      <c r="CA562" s="81">
        <v>0</v>
      </c>
      <c r="CB562" s="81">
        <v>0</v>
      </c>
      <c r="CC562" s="81">
        <v>0</v>
      </c>
      <c r="CD562" s="81">
        <v>0</v>
      </c>
      <c r="CE562" s="81">
        <v>0</v>
      </c>
      <c r="CF562" s="81">
        <v>0</v>
      </c>
      <c r="CG562" s="81">
        <v>0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0</v>
      </c>
      <c r="CO562" s="81">
        <v>0</v>
      </c>
      <c r="CP562" s="81">
        <v>0</v>
      </c>
      <c r="CQ562" s="81">
        <v>0</v>
      </c>
      <c r="CR562" s="81">
        <v>0</v>
      </c>
      <c r="CS562" s="81">
        <v>0</v>
      </c>
      <c r="CT562" s="81">
        <v>0</v>
      </c>
      <c r="CU562" s="81">
        <v>0</v>
      </c>
      <c r="CV562" s="81">
        <v>0</v>
      </c>
      <c r="CW562" s="81">
        <v>0</v>
      </c>
      <c r="CX562" s="81">
        <v>0</v>
      </c>
      <c r="CY562" s="81">
        <v>0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0</v>
      </c>
      <c r="DF562" s="81">
        <v>0</v>
      </c>
      <c r="DG562" s="81">
        <v>0</v>
      </c>
      <c r="DH562" s="81">
        <v>0</v>
      </c>
      <c r="DI562" s="81">
        <v>0</v>
      </c>
      <c r="DJ562" s="81">
        <v>0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0</v>
      </c>
      <c r="DQ562" s="81">
        <v>0</v>
      </c>
      <c r="DR562" s="81">
        <v>0</v>
      </c>
      <c r="DS562" s="81">
        <v>0</v>
      </c>
      <c r="DT562" s="81">
        <v>0</v>
      </c>
      <c r="DU562" s="81">
        <v>0</v>
      </c>
      <c r="DV562" s="81">
        <v>0</v>
      </c>
      <c r="DW562" s="81">
        <v>0</v>
      </c>
    </row>
    <row r="563" spans="1:127" x14ac:dyDescent="0.25">
      <c r="A563" s="58" t="s">
        <v>1911</v>
      </c>
      <c r="B563" s="58" t="s">
        <v>1912</v>
      </c>
      <c r="C563" s="58" t="s">
        <v>1913</v>
      </c>
      <c r="D563" s="59">
        <v>61600</v>
      </c>
      <c r="E563" s="59" t="str">
        <f>VLOOKUP(C563,Data_PulledFromUniProt!$B$2:$E$782,4,FALSE)</f>
        <v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v>
      </c>
      <c r="F563" s="58">
        <v>5.32</v>
      </c>
      <c r="G563" s="81">
        <v>0</v>
      </c>
      <c r="H563" s="81">
        <v>0</v>
      </c>
      <c r="I563" s="81">
        <v>0</v>
      </c>
      <c r="J563" s="81">
        <v>0</v>
      </c>
      <c r="K563" s="81">
        <v>0</v>
      </c>
      <c r="L563" s="81">
        <v>0</v>
      </c>
      <c r="M563" s="81">
        <v>0</v>
      </c>
      <c r="N563" s="81">
        <v>0</v>
      </c>
      <c r="O563" s="81">
        <v>0</v>
      </c>
      <c r="P563" s="81">
        <v>0</v>
      </c>
      <c r="Q563" s="81">
        <v>0</v>
      </c>
      <c r="R563" s="81">
        <v>0</v>
      </c>
      <c r="S563" s="81">
        <v>0</v>
      </c>
      <c r="T563" s="81">
        <v>0</v>
      </c>
      <c r="U563" s="81">
        <v>0</v>
      </c>
      <c r="V563" s="81">
        <v>0</v>
      </c>
      <c r="W563" s="81">
        <v>0</v>
      </c>
      <c r="X563" s="81">
        <v>0</v>
      </c>
      <c r="Y563" s="81">
        <v>0</v>
      </c>
      <c r="Z563" s="81">
        <v>0</v>
      </c>
      <c r="AA563" s="81">
        <v>0</v>
      </c>
      <c r="AB563" s="81">
        <v>0</v>
      </c>
      <c r="AC563" s="81">
        <v>0</v>
      </c>
      <c r="AD563" s="81">
        <v>0</v>
      </c>
      <c r="AE563" s="81">
        <v>0</v>
      </c>
      <c r="AF563" s="81">
        <v>0</v>
      </c>
      <c r="AG563" s="81">
        <v>0</v>
      </c>
      <c r="AH563" s="81">
        <v>0</v>
      </c>
      <c r="AI563" s="81">
        <v>0</v>
      </c>
      <c r="AJ563" s="81">
        <v>0</v>
      </c>
      <c r="AK563" s="81">
        <v>0</v>
      </c>
      <c r="AL563" s="81">
        <v>0</v>
      </c>
      <c r="AM563" s="81">
        <v>0</v>
      </c>
      <c r="AN563" s="81">
        <v>0</v>
      </c>
      <c r="AO563" s="81">
        <v>0</v>
      </c>
      <c r="AP563" s="81">
        <v>0</v>
      </c>
      <c r="AQ563" s="81">
        <v>0</v>
      </c>
      <c r="AR563" s="81">
        <v>0</v>
      </c>
      <c r="AS563" s="81">
        <v>0</v>
      </c>
      <c r="AT563" s="81">
        <v>0</v>
      </c>
      <c r="AU563" s="81">
        <v>0</v>
      </c>
      <c r="AV563" s="81">
        <v>0</v>
      </c>
      <c r="AW563" s="81">
        <v>0</v>
      </c>
      <c r="AX563" s="81">
        <v>0</v>
      </c>
      <c r="AY563" s="81">
        <v>0</v>
      </c>
      <c r="AZ563" s="81">
        <v>0</v>
      </c>
      <c r="BA563" s="81">
        <v>0</v>
      </c>
      <c r="BB563" s="81">
        <v>0</v>
      </c>
      <c r="BC563" s="81">
        <v>0</v>
      </c>
      <c r="BD563" s="81">
        <v>0</v>
      </c>
      <c r="BE563" s="81">
        <v>0</v>
      </c>
      <c r="BF563" s="81">
        <v>0</v>
      </c>
      <c r="BG563" s="81">
        <v>0.5</v>
      </c>
      <c r="BH563" s="81">
        <v>0</v>
      </c>
      <c r="BI563" s="81">
        <v>0</v>
      </c>
      <c r="BJ563" s="81">
        <v>0</v>
      </c>
      <c r="BK563" s="81">
        <v>0</v>
      </c>
      <c r="BL563" s="81">
        <v>0</v>
      </c>
      <c r="BM563" s="81">
        <v>0</v>
      </c>
      <c r="BN563" s="81">
        <v>0</v>
      </c>
      <c r="BO563" s="81">
        <v>0</v>
      </c>
      <c r="BP563" s="81">
        <v>0</v>
      </c>
      <c r="BQ563" s="81">
        <v>0</v>
      </c>
      <c r="BR563" s="81">
        <v>0</v>
      </c>
      <c r="BS563" s="81">
        <v>0</v>
      </c>
      <c r="BT563" s="81">
        <v>0</v>
      </c>
      <c r="BU563" s="81">
        <v>0</v>
      </c>
      <c r="BV563" s="81">
        <v>0</v>
      </c>
      <c r="BW563" s="81">
        <v>0</v>
      </c>
      <c r="BX563" s="81">
        <v>0</v>
      </c>
      <c r="BY563" s="81">
        <v>0</v>
      </c>
      <c r="BZ563" s="81">
        <v>0</v>
      </c>
      <c r="CA563" s="81">
        <v>0</v>
      </c>
      <c r="CB563" s="81">
        <v>0</v>
      </c>
      <c r="CC563" s="81">
        <v>0</v>
      </c>
      <c r="CD563" s="81">
        <v>0</v>
      </c>
      <c r="CE563" s="81">
        <v>0</v>
      </c>
      <c r="CF563" s="81">
        <v>0</v>
      </c>
      <c r="CG563" s="81">
        <v>0</v>
      </c>
      <c r="CH563" s="81">
        <v>0</v>
      </c>
      <c r="CI563" s="81">
        <v>0</v>
      </c>
      <c r="CJ563" s="81">
        <v>0</v>
      </c>
      <c r="CK563" s="81">
        <v>0</v>
      </c>
      <c r="CL563" s="81">
        <v>0</v>
      </c>
      <c r="CM563" s="81">
        <v>0</v>
      </c>
      <c r="CN563" s="81">
        <v>0</v>
      </c>
      <c r="CO563" s="81">
        <v>0</v>
      </c>
      <c r="CP563" s="81">
        <v>0</v>
      </c>
      <c r="CQ563" s="81">
        <v>0</v>
      </c>
      <c r="CR563" s="81">
        <v>0</v>
      </c>
      <c r="CS563" s="81">
        <v>0</v>
      </c>
      <c r="CT563" s="81">
        <v>0</v>
      </c>
      <c r="CU563" s="81">
        <v>0</v>
      </c>
      <c r="CV563" s="81">
        <v>0</v>
      </c>
      <c r="CW563" s="81">
        <v>0</v>
      </c>
      <c r="CX563" s="81">
        <v>0</v>
      </c>
      <c r="CY563" s="81">
        <v>0</v>
      </c>
      <c r="CZ563" s="81">
        <v>0</v>
      </c>
      <c r="DA563" s="81">
        <v>0</v>
      </c>
      <c r="DB563" s="81">
        <v>0</v>
      </c>
      <c r="DC563" s="81">
        <v>0</v>
      </c>
      <c r="DD563" s="81">
        <v>0</v>
      </c>
      <c r="DE563" s="81">
        <v>0</v>
      </c>
      <c r="DF563" s="81">
        <v>0</v>
      </c>
      <c r="DG563" s="81">
        <v>0</v>
      </c>
      <c r="DH563" s="81">
        <v>0</v>
      </c>
      <c r="DI563" s="81">
        <v>0</v>
      </c>
      <c r="DJ563" s="81">
        <v>0</v>
      </c>
      <c r="DK563" s="81">
        <v>0</v>
      </c>
      <c r="DL563" s="81">
        <v>0</v>
      </c>
      <c r="DM563" s="81">
        <v>0</v>
      </c>
      <c r="DN563" s="81">
        <v>0</v>
      </c>
      <c r="DO563" s="81">
        <v>0</v>
      </c>
      <c r="DP563" s="81">
        <v>0</v>
      </c>
      <c r="DQ563" s="81">
        <v>0</v>
      </c>
      <c r="DR563" s="81">
        <v>0</v>
      </c>
      <c r="DS563" s="81">
        <v>0</v>
      </c>
      <c r="DT563" s="81">
        <v>0</v>
      </c>
      <c r="DU563" s="81">
        <v>0</v>
      </c>
      <c r="DV563" s="81">
        <v>0</v>
      </c>
      <c r="DW563" s="81">
        <v>0</v>
      </c>
    </row>
    <row r="564" spans="1:127" x14ac:dyDescent="0.25">
      <c r="A564" s="58" t="s">
        <v>1914</v>
      </c>
      <c r="B564" s="58" t="s">
        <v>1915</v>
      </c>
      <c r="C564" s="58" t="s">
        <v>1916</v>
      </c>
      <c r="D564" s="59">
        <v>69800</v>
      </c>
      <c r="E564" s="59" t="str">
        <f>VLOOKUP(C564,Data_PulledFromUniProt!$B$2:$E$782,4,FALSE)</f>
        <v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v>
      </c>
      <c r="F564" s="58">
        <v>6.39</v>
      </c>
      <c r="G564" s="81">
        <v>0</v>
      </c>
      <c r="H564" s="81">
        <v>0</v>
      </c>
      <c r="I564" s="81">
        <v>0</v>
      </c>
      <c r="J564" s="81">
        <v>0</v>
      </c>
      <c r="K564" s="81">
        <v>0</v>
      </c>
      <c r="L564" s="81">
        <v>0</v>
      </c>
      <c r="M564" s="81">
        <v>0</v>
      </c>
      <c r="N564" s="81">
        <v>0</v>
      </c>
      <c r="O564" s="81">
        <v>0</v>
      </c>
      <c r="P564" s="81">
        <v>0</v>
      </c>
      <c r="Q564" s="81">
        <v>0</v>
      </c>
      <c r="R564" s="81">
        <v>0</v>
      </c>
      <c r="S564" s="81">
        <v>0</v>
      </c>
      <c r="T564" s="81">
        <v>0</v>
      </c>
      <c r="U564" s="81">
        <v>0</v>
      </c>
      <c r="V564" s="81">
        <v>0</v>
      </c>
      <c r="W564" s="81">
        <v>0</v>
      </c>
      <c r="X564" s="81">
        <v>0</v>
      </c>
      <c r="Y564" s="81">
        <v>0</v>
      </c>
      <c r="Z564" s="81">
        <v>0</v>
      </c>
      <c r="AA564" s="81">
        <v>0</v>
      </c>
      <c r="AB564" s="81">
        <v>0</v>
      </c>
      <c r="AC564" s="81">
        <v>0</v>
      </c>
      <c r="AD564" s="81">
        <v>0</v>
      </c>
      <c r="AE564" s="81">
        <v>0</v>
      </c>
      <c r="AF564" s="81">
        <v>0</v>
      </c>
      <c r="AG564" s="81">
        <v>0</v>
      </c>
      <c r="AH564" s="81">
        <v>0</v>
      </c>
      <c r="AI564" s="81">
        <v>0</v>
      </c>
      <c r="AJ564" s="81">
        <v>0</v>
      </c>
      <c r="AK564" s="81">
        <v>0</v>
      </c>
      <c r="AL564" s="81">
        <v>0</v>
      </c>
      <c r="AM564" s="81">
        <v>0</v>
      </c>
      <c r="AN564" s="81">
        <v>0</v>
      </c>
      <c r="AO564" s="81">
        <v>0</v>
      </c>
      <c r="AP564" s="81">
        <v>0</v>
      </c>
      <c r="AQ564" s="81">
        <v>0</v>
      </c>
      <c r="AR564" s="81">
        <v>0</v>
      </c>
      <c r="AS564" s="81">
        <v>0</v>
      </c>
      <c r="AT564" s="81">
        <v>0</v>
      </c>
      <c r="AU564" s="81">
        <v>0</v>
      </c>
      <c r="AV564" s="81">
        <v>0</v>
      </c>
      <c r="AW564" s="81">
        <v>0</v>
      </c>
      <c r="AX564" s="81">
        <v>0</v>
      </c>
      <c r="AY564" s="81">
        <v>0</v>
      </c>
      <c r="AZ564" s="81">
        <v>0</v>
      </c>
      <c r="BA564" s="81">
        <v>0</v>
      </c>
      <c r="BB564" s="81">
        <v>0</v>
      </c>
      <c r="BC564" s="81">
        <v>0</v>
      </c>
      <c r="BD564" s="81">
        <v>0</v>
      </c>
      <c r="BE564" s="81">
        <v>0</v>
      </c>
      <c r="BF564" s="81">
        <v>0</v>
      </c>
      <c r="BG564" s="81">
        <v>0.5</v>
      </c>
      <c r="BH564" s="81">
        <v>0</v>
      </c>
      <c r="BI564" s="81">
        <v>0</v>
      </c>
      <c r="BJ564" s="81">
        <v>0</v>
      </c>
      <c r="BK564" s="81">
        <v>0</v>
      </c>
      <c r="BL564" s="81">
        <v>0</v>
      </c>
      <c r="BM564" s="81">
        <v>0</v>
      </c>
      <c r="BN564" s="81">
        <v>0</v>
      </c>
      <c r="BO564" s="81">
        <v>0</v>
      </c>
      <c r="BP564" s="81">
        <v>0</v>
      </c>
      <c r="BQ564" s="81">
        <v>0</v>
      </c>
      <c r="BR564" s="81">
        <v>0</v>
      </c>
      <c r="BS564" s="81">
        <v>0</v>
      </c>
      <c r="BT564" s="81">
        <v>0</v>
      </c>
      <c r="BU564" s="81">
        <v>0</v>
      </c>
      <c r="BV564" s="81">
        <v>0</v>
      </c>
      <c r="BW564" s="81">
        <v>0</v>
      </c>
      <c r="BX564" s="81">
        <v>0</v>
      </c>
      <c r="BY564" s="81">
        <v>0</v>
      </c>
      <c r="BZ564" s="81">
        <v>0</v>
      </c>
      <c r="CA564" s="81">
        <v>0</v>
      </c>
      <c r="CB564" s="81">
        <v>0</v>
      </c>
      <c r="CC564" s="81">
        <v>0</v>
      </c>
      <c r="CD564" s="81">
        <v>0</v>
      </c>
      <c r="CE564" s="81">
        <v>0</v>
      </c>
      <c r="CF564" s="81">
        <v>0</v>
      </c>
      <c r="CG564" s="81">
        <v>0</v>
      </c>
      <c r="CH564" s="81">
        <v>0</v>
      </c>
      <c r="CI564" s="81">
        <v>0</v>
      </c>
      <c r="CJ564" s="81">
        <v>0</v>
      </c>
      <c r="CK564" s="81">
        <v>0</v>
      </c>
      <c r="CL564" s="81">
        <v>0</v>
      </c>
      <c r="CM564" s="81">
        <v>0</v>
      </c>
      <c r="CN564" s="81">
        <v>0</v>
      </c>
      <c r="CO564" s="81">
        <v>0</v>
      </c>
      <c r="CP564" s="81">
        <v>0</v>
      </c>
      <c r="CQ564" s="81">
        <v>0</v>
      </c>
      <c r="CR564" s="81">
        <v>0</v>
      </c>
      <c r="CS564" s="81">
        <v>0</v>
      </c>
      <c r="CT564" s="81">
        <v>0</v>
      </c>
      <c r="CU564" s="81">
        <v>0</v>
      </c>
      <c r="CV564" s="81">
        <v>0</v>
      </c>
      <c r="CW564" s="81">
        <v>0</v>
      </c>
      <c r="CX564" s="81">
        <v>0</v>
      </c>
      <c r="CY564" s="81">
        <v>0</v>
      </c>
      <c r="CZ564" s="81">
        <v>0</v>
      </c>
      <c r="DA564" s="81">
        <v>0</v>
      </c>
      <c r="DB564" s="81">
        <v>0</v>
      </c>
      <c r="DC564" s="81">
        <v>0</v>
      </c>
      <c r="DD564" s="81">
        <v>0</v>
      </c>
      <c r="DE564" s="81">
        <v>0</v>
      </c>
      <c r="DF564" s="81">
        <v>0</v>
      </c>
      <c r="DG564" s="81">
        <v>0</v>
      </c>
      <c r="DH564" s="81">
        <v>0</v>
      </c>
      <c r="DI564" s="81">
        <v>0</v>
      </c>
      <c r="DJ564" s="81">
        <v>0</v>
      </c>
      <c r="DK564" s="81">
        <v>0</v>
      </c>
      <c r="DL564" s="81">
        <v>0</v>
      </c>
      <c r="DM564" s="81">
        <v>0</v>
      </c>
      <c r="DN564" s="81">
        <v>0</v>
      </c>
      <c r="DO564" s="81">
        <v>0</v>
      </c>
      <c r="DP564" s="81">
        <v>0</v>
      </c>
      <c r="DQ564" s="81">
        <v>0</v>
      </c>
      <c r="DR564" s="81">
        <v>0</v>
      </c>
      <c r="DS564" s="81">
        <v>0</v>
      </c>
      <c r="DT564" s="81">
        <v>0</v>
      </c>
      <c r="DU564" s="81">
        <v>0</v>
      </c>
      <c r="DV564" s="81">
        <v>0</v>
      </c>
      <c r="DW564" s="81">
        <v>0</v>
      </c>
    </row>
    <row r="565" spans="1:127" x14ac:dyDescent="0.25">
      <c r="A565" s="58" t="s">
        <v>1917</v>
      </c>
      <c r="B565" s="58" t="s">
        <v>1918</v>
      </c>
      <c r="C565" s="58" t="s">
        <v>1919</v>
      </c>
      <c r="D565" s="59">
        <v>49100</v>
      </c>
      <c r="E565" s="59" t="str">
        <f>VLOOKUP(C565,Data_PulledFromUniProt!$B$2:$E$782,4,FALSE)</f>
        <v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v>
      </c>
      <c r="F565" s="58">
        <v>4.9800000000000004</v>
      </c>
      <c r="G565" s="81">
        <v>0</v>
      </c>
      <c r="H565" s="81">
        <v>0</v>
      </c>
      <c r="I565" s="81">
        <v>0</v>
      </c>
      <c r="J565" s="81">
        <v>0</v>
      </c>
      <c r="K565" s="81">
        <v>0</v>
      </c>
      <c r="L565" s="81">
        <v>0</v>
      </c>
      <c r="M565" s="81">
        <v>0</v>
      </c>
      <c r="N565" s="81">
        <v>0</v>
      </c>
      <c r="O565" s="81">
        <v>0</v>
      </c>
      <c r="P565" s="81">
        <v>0</v>
      </c>
      <c r="Q565" s="81">
        <v>0</v>
      </c>
      <c r="R565" s="81">
        <v>0</v>
      </c>
      <c r="S565" s="81">
        <v>0</v>
      </c>
      <c r="T565" s="81">
        <v>0</v>
      </c>
      <c r="U565" s="81">
        <v>0</v>
      </c>
      <c r="V565" s="81">
        <v>0</v>
      </c>
      <c r="W565" s="81">
        <v>0</v>
      </c>
      <c r="X565" s="81">
        <v>0</v>
      </c>
      <c r="Y565" s="81">
        <v>0</v>
      </c>
      <c r="Z565" s="81">
        <v>0</v>
      </c>
      <c r="AA565" s="81">
        <v>0</v>
      </c>
      <c r="AB565" s="81">
        <v>0</v>
      </c>
      <c r="AC565" s="81">
        <v>0</v>
      </c>
      <c r="AD565" s="81">
        <v>0</v>
      </c>
      <c r="AE565" s="81">
        <v>0</v>
      </c>
      <c r="AF565" s="81">
        <v>0</v>
      </c>
      <c r="AG565" s="81">
        <v>0</v>
      </c>
      <c r="AH565" s="81">
        <v>0</v>
      </c>
      <c r="AI565" s="81">
        <v>0</v>
      </c>
      <c r="AJ565" s="81">
        <v>0</v>
      </c>
      <c r="AK565" s="81">
        <v>0</v>
      </c>
      <c r="AL565" s="81">
        <v>0</v>
      </c>
      <c r="AM565" s="81">
        <v>0</v>
      </c>
      <c r="AN565" s="81">
        <v>0</v>
      </c>
      <c r="AO565" s="81">
        <v>0</v>
      </c>
      <c r="AP565" s="81">
        <v>0</v>
      </c>
      <c r="AQ565" s="81">
        <v>0</v>
      </c>
      <c r="AR565" s="81">
        <v>0</v>
      </c>
      <c r="AS565" s="81">
        <v>0</v>
      </c>
      <c r="AT565" s="81">
        <v>0</v>
      </c>
      <c r="AU565" s="81">
        <v>0</v>
      </c>
      <c r="AV565" s="81">
        <v>0</v>
      </c>
      <c r="AW565" s="81">
        <v>0</v>
      </c>
      <c r="AX565" s="81">
        <v>0</v>
      </c>
      <c r="AY565" s="81">
        <v>0</v>
      </c>
      <c r="AZ565" s="81">
        <v>0</v>
      </c>
      <c r="BA565" s="81">
        <v>0</v>
      </c>
      <c r="BB565" s="81">
        <v>0</v>
      </c>
      <c r="BC565" s="81">
        <v>0</v>
      </c>
      <c r="BD565" s="81">
        <v>0</v>
      </c>
      <c r="BE565" s="81">
        <v>0</v>
      </c>
      <c r="BF565" s="81">
        <v>0</v>
      </c>
      <c r="BG565" s="81">
        <v>1</v>
      </c>
      <c r="BH565" s="81">
        <v>0</v>
      </c>
      <c r="BI565" s="81">
        <v>0</v>
      </c>
      <c r="BJ565" s="81">
        <v>0</v>
      </c>
      <c r="BK565" s="81">
        <v>0</v>
      </c>
      <c r="BL565" s="81">
        <v>0</v>
      </c>
      <c r="BM565" s="81">
        <v>0</v>
      </c>
      <c r="BN565" s="81">
        <v>0</v>
      </c>
      <c r="BO565" s="81">
        <v>0</v>
      </c>
      <c r="BP565" s="81">
        <v>0</v>
      </c>
      <c r="BQ565" s="81">
        <v>0</v>
      </c>
      <c r="BR565" s="81">
        <v>0</v>
      </c>
      <c r="BS565" s="81">
        <v>0</v>
      </c>
      <c r="BT565" s="81">
        <v>0</v>
      </c>
      <c r="BU565" s="81">
        <v>0</v>
      </c>
      <c r="BV565" s="81">
        <v>0</v>
      </c>
      <c r="BW565" s="81">
        <v>0</v>
      </c>
      <c r="BX565" s="81">
        <v>0</v>
      </c>
      <c r="BY565" s="81">
        <v>0</v>
      </c>
      <c r="BZ565" s="81">
        <v>0</v>
      </c>
      <c r="CA565" s="81">
        <v>0</v>
      </c>
      <c r="CB565" s="81">
        <v>0</v>
      </c>
      <c r="CC565" s="81">
        <v>0</v>
      </c>
      <c r="CD565" s="81">
        <v>0</v>
      </c>
      <c r="CE565" s="81">
        <v>0</v>
      </c>
      <c r="CF565" s="81">
        <v>0</v>
      </c>
      <c r="CG565" s="81">
        <v>0</v>
      </c>
      <c r="CH565" s="81">
        <v>0</v>
      </c>
      <c r="CI565" s="81">
        <v>0</v>
      </c>
      <c r="CJ565" s="81">
        <v>0</v>
      </c>
      <c r="CK565" s="81">
        <v>0</v>
      </c>
      <c r="CL565" s="81">
        <v>0</v>
      </c>
      <c r="CM565" s="81">
        <v>0</v>
      </c>
      <c r="CN565" s="81">
        <v>0</v>
      </c>
      <c r="CO565" s="81">
        <v>0</v>
      </c>
      <c r="CP565" s="81">
        <v>0</v>
      </c>
      <c r="CQ565" s="81">
        <v>0</v>
      </c>
      <c r="CR565" s="81">
        <v>0</v>
      </c>
      <c r="CS565" s="81">
        <v>0</v>
      </c>
      <c r="CT565" s="81">
        <v>0</v>
      </c>
      <c r="CU565" s="81">
        <v>0</v>
      </c>
      <c r="CV565" s="81">
        <v>0</v>
      </c>
      <c r="CW565" s="81">
        <v>0</v>
      </c>
      <c r="CX565" s="81">
        <v>0</v>
      </c>
      <c r="CY565" s="81">
        <v>0</v>
      </c>
      <c r="CZ565" s="81">
        <v>0</v>
      </c>
      <c r="DA565" s="81">
        <v>0</v>
      </c>
      <c r="DB565" s="81">
        <v>0</v>
      </c>
      <c r="DC565" s="81">
        <v>0</v>
      </c>
      <c r="DD565" s="81">
        <v>0</v>
      </c>
      <c r="DE565" s="81">
        <v>0</v>
      </c>
      <c r="DF565" s="81">
        <v>0</v>
      </c>
      <c r="DG565" s="81">
        <v>0</v>
      </c>
      <c r="DH565" s="81">
        <v>0</v>
      </c>
      <c r="DI565" s="81">
        <v>0</v>
      </c>
      <c r="DJ565" s="81">
        <v>0</v>
      </c>
      <c r="DK565" s="81">
        <v>0</v>
      </c>
      <c r="DL565" s="81">
        <v>0</v>
      </c>
      <c r="DM565" s="81">
        <v>0</v>
      </c>
      <c r="DN565" s="81">
        <v>0</v>
      </c>
      <c r="DO565" s="81">
        <v>0</v>
      </c>
      <c r="DP565" s="81">
        <v>0</v>
      </c>
      <c r="DQ565" s="81">
        <v>0</v>
      </c>
      <c r="DR565" s="81">
        <v>0</v>
      </c>
      <c r="DS565" s="81">
        <v>0</v>
      </c>
      <c r="DT565" s="81">
        <v>0</v>
      </c>
      <c r="DU565" s="81">
        <v>0</v>
      </c>
      <c r="DV565" s="81">
        <v>0</v>
      </c>
      <c r="DW565" s="81">
        <v>0</v>
      </c>
    </row>
    <row r="566" spans="1:127" x14ac:dyDescent="0.25">
      <c r="A566" s="58" t="s">
        <v>1920</v>
      </c>
      <c r="B566" s="58" t="s">
        <v>1921</v>
      </c>
      <c r="C566" s="58" t="s">
        <v>1922</v>
      </c>
      <c r="D566" s="59">
        <v>60600</v>
      </c>
      <c r="E566" s="59" t="str">
        <f>VLOOKUP(C566,Data_PulledFromUniProt!$B$2:$E$782,4,FALSE)</f>
        <v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v>
      </c>
      <c r="F566" s="58">
        <v>9.65</v>
      </c>
      <c r="G566" s="81">
        <v>0</v>
      </c>
      <c r="H566" s="81">
        <v>0</v>
      </c>
      <c r="I566" s="81">
        <v>0</v>
      </c>
      <c r="J566" s="81">
        <v>0</v>
      </c>
      <c r="K566" s="81">
        <v>0</v>
      </c>
      <c r="L566" s="81">
        <v>0</v>
      </c>
      <c r="M566" s="81">
        <v>0</v>
      </c>
      <c r="N566" s="81">
        <v>0</v>
      </c>
      <c r="O566" s="81">
        <v>0</v>
      </c>
      <c r="P566" s="81">
        <v>0</v>
      </c>
      <c r="Q566" s="81">
        <v>0</v>
      </c>
      <c r="R566" s="81">
        <v>0</v>
      </c>
      <c r="S566" s="81">
        <v>0</v>
      </c>
      <c r="T566" s="81">
        <v>0</v>
      </c>
      <c r="U566" s="81">
        <v>0</v>
      </c>
      <c r="V566" s="81">
        <v>0</v>
      </c>
      <c r="W566" s="81">
        <v>0</v>
      </c>
      <c r="X566" s="81">
        <v>0</v>
      </c>
      <c r="Y566" s="81">
        <v>0</v>
      </c>
      <c r="Z566" s="81">
        <v>0</v>
      </c>
      <c r="AA566" s="81">
        <v>0</v>
      </c>
      <c r="AB566" s="81">
        <v>0</v>
      </c>
      <c r="AC566" s="81">
        <v>0</v>
      </c>
      <c r="AD566" s="81">
        <v>0</v>
      </c>
      <c r="AE566" s="81">
        <v>0</v>
      </c>
      <c r="AF566" s="81">
        <v>0</v>
      </c>
      <c r="AG566" s="81">
        <v>0</v>
      </c>
      <c r="AH566" s="81">
        <v>0</v>
      </c>
      <c r="AI566" s="81">
        <v>0</v>
      </c>
      <c r="AJ566" s="81">
        <v>0</v>
      </c>
      <c r="AK566" s="81">
        <v>0</v>
      </c>
      <c r="AL566" s="81">
        <v>0</v>
      </c>
      <c r="AM566" s="81">
        <v>0</v>
      </c>
      <c r="AN566" s="81">
        <v>0</v>
      </c>
      <c r="AO566" s="81">
        <v>0</v>
      </c>
      <c r="AP566" s="81">
        <v>0</v>
      </c>
      <c r="AQ566" s="81">
        <v>0</v>
      </c>
      <c r="AR566" s="81">
        <v>0</v>
      </c>
      <c r="AS566" s="81">
        <v>0</v>
      </c>
      <c r="AT566" s="81">
        <v>0</v>
      </c>
      <c r="AU566" s="81">
        <v>0</v>
      </c>
      <c r="AV566" s="81">
        <v>0</v>
      </c>
      <c r="AW566" s="81">
        <v>0</v>
      </c>
      <c r="AX566" s="81">
        <v>0</v>
      </c>
      <c r="AY566" s="81">
        <v>0</v>
      </c>
      <c r="AZ566" s="81">
        <v>0</v>
      </c>
      <c r="BA566" s="81">
        <v>0</v>
      </c>
      <c r="BB566" s="81">
        <v>0</v>
      </c>
      <c r="BC566" s="81">
        <v>0</v>
      </c>
      <c r="BD566" s="81">
        <v>0</v>
      </c>
      <c r="BE566" s="81">
        <v>0</v>
      </c>
      <c r="BF566" s="81">
        <v>0</v>
      </c>
      <c r="BG566" s="81">
        <v>0.5</v>
      </c>
      <c r="BH566" s="81">
        <v>0</v>
      </c>
      <c r="BI566" s="81">
        <v>0</v>
      </c>
      <c r="BJ566" s="81">
        <v>0</v>
      </c>
      <c r="BK566" s="81">
        <v>0</v>
      </c>
      <c r="BL566" s="81">
        <v>0</v>
      </c>
      <c r="BM566" s="81">
        <v>0</v>
      </c>
      <c r="BN566" s="81">
        <v>0</v>
      </c>
      <c r="BO566" s="81">
        <v>0</v>
      </c>
      <c r="BP566" s="81">
        <v>0</v>
      </c>
      <c r="BQ566" s="81">
        <v>0</v>
      </c>
      <c r="BR566" s="81">
        <v>0</v>
      </c>
      <c r="BS566" s="81">
        <v>0</v>
      </c>
      <c r="BT566" s="81">
        <v>0</v>
      </c>
      <c r="BU566" s="81">
        <v>0</v>
      </c>
      <c r="BV566" s="81">
        <v>0</v>
      </c>
      <c r="BW566" s="81">
        <v>0</v>
      </c>
      <c r="BX566" s="81">
        <v>0</v>
      </c>
      <c r="BY566" s="81">
        <v>0</v>
      </c>
      <c r="BZ566" s="81">
        <v>0</v>
      </c>
      <c r="CA566" s="81">
        <v>0</v>
      </c>
      <c r="CB566" s="81">
        <v>0</v>
      </c>
      <c r="CC566" s="81">
        <v>0</v>
      </c>
      <c r="CD566" s="81">
        <v>0</v>
      </c>
      <c r="CE566" s="81">
        <v>0</v>
      </c>
      <c r="CF566" s="81">
        <v>0</v>
      </c>
      <c r="CG566" s="81">
        <v>0</v>
      </c>
      <c r="CH566" s="81">
        <v>0</v>
      </c>
      <c r="CI566" s="81">
        <v>0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0</v>
      </c>
      <c r="CP566" s="81">
        <v>0</v>
      </c>
      <c r="CQ566" s="81">
        <v>0</v>
      </c>
      <c r="CR566" s="81">
        <v>0</v>
      </c>
      <c r="CS566" s="81">
        <v>0</v>
      </c>
      <c r="CT566" s="81">
        <v>0</v>
      </c>
      <c r="CU566" s="81">
        <v>0</v>
      </c>
      <c r="CV566" s="81">
        <v>0</v>
      </c>
      <c r="CW566" s="81">
        <v>0</v>
      </c>
      <c r="CX566" s="81">
        <v>0</v>
      </c>
      <c r="CY566" s="81">
        <v>0</v>
      </c>
      <c r="CZ566" s="81">
        <v>0</v>
      </c>
      <c r="DA566" s="81">
        <v>0</v>
      </c>
      <c r="DB566" s="81">
        <v>0</v>
      </c>
      <c r="DC566" s="81">
        <v>0</v>
      </c>
      <c r="DD566" s="81">
        <v>0</v>
      </c>
      <c r="DE566" s="81">
        <v>0</v>
      </c>
      <c r="DF566" s="81">
        <v>0</v>
      </c>
      <c r="DG566" s="81">
        <v>0</v>
      </c>
      <c r="DH566" s="81">
        <v>0</v>
      </c>
      <c r="DI566" s="81">
        <v>0</v>
      </c>
      <c r="DJ566" s="81">
        <v>0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0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0</v>
      </c>
      <c r="DW566" s="81">
        <v>0</v>
      </c>
    </row>
    <row r="567" spans="1:127" x14ac:dyDescent="0.25">
      <c r="A567" s="58" t="s">
        <v>1923</v>
      </c>
      <c r="B567" s="58" t="s">
        <v>1924</v>
      </c>
      <c r="C567" s="58" t="s">
        <v>1925</v>
      </c>
      <c r="D567" s="59">
        <v>57200</v>
      </c>
      <c r="E567" s="59" t="str">
        <f>VLOOKUP(C567,Data_PulledFromUniProt!$B$2:$E$782,4,FALSE)</f>
        <v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v>
      </c>
      <c r="F567" s="58">
        <v>9.61</v>
      </c>
      <c r="G567" s="81">
        <v>0</v>
      </c>
      <c r="H567" s="81">
        <v>0</v>
      </c>
      <c r="I567" s="81">
        <v>0</v>
      </c>
      <c r="J567" s="81">
        <v>0</v>
      </c>
      <c r="K567" s="81">
        <v>0</v>
      </c>
      <c r="L567" s="81">
        <v>0</v>
      </c>
      <c r="M567" s="81">
        <v>0</v>
      </c>
      <c r="N567" s="81">
        <v>0</v>
      </c>
      <c r="O567" s="81">
        <v>0</v>
      </c>
      <c r="P567" s="81">
        <v>0</v>
      </c>
      <c r="Q567" s="81">
        <v>0</v>
      </c>
      <c r="R567" s="81">
        <v>0</v>
      </c>
      <c r="S567" s="81">
        <v>0</v>
      </c>
      <c r="T567" s="81">
        <v>0</v>
      </c>
      <c r="U567" s="81">
        <v>0</v>
      </c>
      <c r="V567" s="81">
        <v>0</v>
      </c>
      <c r="W567" s="81">
        <v>0</v>
      </c>
      <c r="X567" s="81">
        <v>0</v>
      </c>
      <c r="Y567" s="81">
        <v>0</v>
      </c>
      <c r="Z567" s="81">
        <v>0</v>
      </c>
      <c r="AA567" s="81">
        <v>0</v>
      </c>
      <c r="AB567" s="81">
        <v>0</v>
      </c>
      <c r="AC567" s="81">
        <v>0</v>
      </c>
      <c r="AD567" s="81">
        <v>0</v>
      </c>
      <c r="AE567" s="81">
        <v>0</v>
      </c>
      <c r="AF567" s="81">
        <v>0</v>
      </c>
      <c r="AG567" s="81">
        <v>0</v>
      </c>
      <c r="AH567" s="81">
        <v>0</v>
      </c>
      <c r="AI567" s="81">
        <v>0</v>
      </c>
      <c r="AJ567" s="81">
        <v>0</v>
      </c>
      <c r="AK567" s="81">
        <v>0</v>
      </c>
      <c r="AL567" s="81">
        <v>0</v>
      </c>
      <c r="AM567" s="81">
        <v>0</v>
      </c>
      <c r="AN567" s="81">
        <v>0</v>
      </c>
      <c r="AO567" s="81">
        <v>0</v>
      </c>
      <c r="AP567" s="81">
        <v>0</v>
      </c>
      <c r="AQ567" s="81">
        <v>0</v>
      </c>
      <c r="AR567" s="81">
        <v>0</v>
      </c>
      <c r="AS567" s="81">
        <v>0</v>
      </c>
      <c r="AT567" s="81">
        <v>0</v>
      </c>
      <c r="AU567" s="81">
        <v>0</v>
      </c>
      <c r="AV567" s="81">
        <v>0</v>
      </c>
      <c r="AW567" s="81">
        <v>0</v>
      </c>
      <c r="AX567" s="81">
        <v>0</v>
      </c>
      <c r="AY567" s="81">
        <v>0</v>
      </c>
      <c r="AZ567" s="81">
        <v>0</v>
      </c>
      <c r="BA567" s="81">
        <v>0</v>
      </c>
      <c r="BB567" s="81">
        <v>0</v>
      </c>
      <c r="BC567" s="81">
        <v>0</v>
      </c>
      <c r="BD567" s="81">
        <v>0</v>
      </c>
      <c r="BE567" s="81">
        <v>0</v>
      </c>
      <c r="BF567" s="81">
        <v>0</v>
      </c>
      <c r="BG567" s="81">
        <v>0.5</v>
      </c>
      <c r="BH567" s="81">
        <v>0</v>
      </c>
      <c r="BI567" s="81">
        <v>0</v>
      </c>
      <c r="BJ567" s="81">
        <v>0</v>
      </c>
      <c r="BK567" s="81">
        <v>0</v>
      </c>
      <c r="BL567" s="81">
        <v>0</v>
      </c>
      <c r="BM567" s="81">
        <v>0</v>
      </c>
      <c r="BN567" s="81">
        <v>0</v>
      </c>
      <c r="BO567" s="81">
        <v>0</v>
      </c>
      <c r="BP567" s="81">
        <v>0</v>
      </c>
      <c r="BQ567" s="81">
        <v>0</v>
      </c>
      <c r="BR567" s="81">
        <v>0</v>
      </c>
      <c r="BS567" s="81">
        <v>0</v>
      </c>
      <c r="BT567" s="81">
        <v>0</v>
      </c>
      <c r="BU567" s="81">
        <v>0</v>
      </c>
      <c r="BV567" s="81">
        <v>0</v>
      </c>
      <c r="BW567" s="81">
        <v>0</v>
      </c>
      <c r="BX567" s="81">
        <v>0</v>
      </c>
      <c r="BY567" s="81">
        <v>0</v>
      </c>
      <c r="BZ567" s="81">
        <v>0</v>
      </c>
      <c r="CA567" s="81">
        <v>0</v>
      </c>
      <c r="CB567" s="81">
        <v>0</v>
      </c>
      <c r="CC567" s="81">
        <v>0</v>
      </c>
      <c r="CD567" s="81">
        <v>0</v>
      </c>
      <c r="CE567" s="81">
        <v>0</v>
      </c>
      <c r="CF567" s="81">
        <v>0</v>
      </c>
      <c r="CG567" s="81">
        <v>0</v>
      </c>
      <c r="CH567" s="81">
        <v>0</v>
      </c>
      <c r="CI567" s="81">
        <v>0</v>
      </c>
      <c r="CJ567" s="81">
        <v>0</v>
      </c>
      <c r="CK567" s="81">
        <v>0</v>
      </c>
      <c r="CL567" s="81">
        <v>0</v>
      </c>
      <c r="CM567" s="81">
        <v>0</v>
      </c>
      <c r="CN567" s="81">
        <v>0</v>
      </c>
      <c r="CO567" s="81">
        <v>0</v>
      </c>
      <c r="CP567" s="81">
        <v>0</v>
      </c>
      <c r="CQ567" s="81">
        <v>0</v>
      </c>
      <c r="CR567" s="81">
        <v>0</v>
      </c>
      <c r="CS567" s="81">
        <v>0</v>
      </c>
      <c r="CT567" s="81">
        <v>0</v>
      </c>
      <c r="CU567" s="81">
        <v>0</v>
      </c>
      <c r="CV567" s="81">
        <v>0</v>
      </c>
      <c r="CW567" s="81">
        <v>0</v>
      </c>
      <c r="CX567" s="81">
        <v>0</v>
      </c>
      <c r="CY567" s="81">
        <v>0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0</v>
      </c>
      <c r="DF567" s="81">
        <v>0</v>
      </c>
      <c r="DG567" s="81">
        <v>0</v>
      </c>
      <c r="DH567" s="81">
        <v>0</v>
      </c>
      <c r="DI567" s="81">
        <v>0</v>
      </c>
      <c r="DJ567" s="81">
        <v>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0</v>
      </c>
      <c r="DQ567" s="81">
        <v>0</v>
      </c>
      <c r="DR567" s="81">
        <v>0</v>
      </c>
      <c r="DS567" s="81">
        <v>0</v>
      </c>
      <c r="DT567" s="81">
        <v>0</v>
      </c>
      <c r="DU567" s="81">
        <v>0</v>
      </c>
      <c r="DV567" s="81">
        <v>0</v>
      </c>
      <c r="DW567" s="81">
        <v>0</v>
      </c>
    </row>
    <row r="568" spans="1:127" x14ac:dyDescent="0.25">
      <c r="A568" s="58" t="s">
        <v>1926</v>
      </c>
      <c r="B568" s="58" t="s">
        <v>1927</v>
      </c>
      <c r="C568" s="58" t="s">
        <v>1928</v>
      </c>
      <c r="D568" s="59">
        <v>34000</v>
      </c>
      <c r="E568" s="59" t="str">
        <f>VLOOKUP(C568,Data_PulledFromUniProt!$B$2:$E$782,4,FALSE)</f>
        <v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v>
      </c>
      <c r="F568" s="58">
        <v>6.39</v>
      </c>
      <c r="G568" s="81">
        <v>0</v>
      </c>
      <c r="H568" s="81">
        <v>0</v>
      </c>
      <c r="I568" s="81">
        <v>0</v>
      </c>
      <c r="J568" s="81">
        <v>0</v>
      </c>
      <c r="K568" s="81">
        <v>0</v>
      </c>
      <c r="L568" s="81">
        <v>0</v>
      </c>
      <c r="M568" s="81">
        <v>0</v>
      </c>
      <c r="N568" s="81">
        <v>0</v>
      </c>
      <c r="O568" s="81">
        <v>0</v>
      </c>
      <c r="P568" s="81">
        <v>0</v>
      </c>
      <c r="Q568" s="81">
        <v>0</v>
      </c>
      <c r="R568" s="81">
        <v>0</v>
      </c>
      <c r="S568" s="81">
        <v>0</v>
      </c>
      <c r="T568" s="81">
        <v>0</v>
      </c>
      <c r="U568" s="81">
        <v>0</v>
      </c>
      <c r="V568" s="81">
        <v>0</v>
      </c>
      <c r="W568" s="81">
        <v>0</v>
      </c>
      <c r="X568" s="81">
        <v>0</v>
      </c>
      <c r="Y568" s="81">
        <v>0</v>
      </c>
      <c r="Z568" s="81">
        <v>0</v>
      </c>
      <c r="AA568" s="81">
        <v>0</v>
      </c>
      <c r="AB568" s="81">
        <v>0</v>
      </c>
      <c r="AC568" s="81">
        <v>0</v>
      </c>
      <c r="AD568" s="81">
        <v>0</v>
      </c>
      <c r="AE568" s="81">
        <v>0</v>
      </c>
      <c r="AF568" s="81">
        <v>0</v>
      </c>
      <c r="AG568" s="81">
        <v>0</v>
      </c>
      <c r="AH568" s="81">
        <v>0</v>
      </c>
      <c r="AI568" s="81">
        <v>0</v>
      </c>
      <c r="AJ568" s="81">
        <v>0</v>
      </c>
      <c r="AK568" s="81">
        <v>0</v>
      </c>
      <c r="AL568" s="81">
        <v>0</v>
      </c>
      <c r="AM568" s="81">
        <v>0</v>
      </c>
      <c r="AN568" s="81">
        <v>0</v>
      </c>
      <c r="AO568" s="81">
        <v>0</v>
      </c>
      <c r="AP568" s="81">
        <v>0</v>
      </c>
      <c r="AQ568" s="81">
        <v>0</v>
      </c>
      <c r="AR568" s="81">
        <v>0</v>
      </c>
      <c r="AS568" s="81">
        <v>0</v>
      </c>
      <c r="AT568" s="81">
        <v>0</v>
      </c>
      <c r="AU568" s="81">
        <v>0</v>
      </c>
      <c r="AV568" s="81">
        <v>0</v>
      </c>
      <c r="AW568" s="81">
        <v>0</v>
      </c>
      <c r="AX568" s="81">
        <v>0</v>
      </c>
      <c r="AY568" s="81">
        <v>0</v>
      </c>
      <c r="AZ568" s="81">
        <v>0</v>
      </c>
      <c r="BA568" s="81">
        <v>0</v>
      </c>
      <c r="BB568" s="81">
        <v>0</v>
      </c>
      <c r="BC568" s="81">
        <v>0</v>
      </c>
      <c r="BD568" s="81">
        <v>0</v>
      </c>
      <c r="BE568" s="81">
        <v>0</v>
      </c>
      <c r="BF568" s="81">
        <v>0</v>
      </c>
      <c r="BG568" s="81">
        <v>0</v>
      </c>
      <c r="BH568" s="81">
        <v>0</v>
      </c>
      <c r="BI568" s="81">
        <v>4</v>
      </c>
      <c r="BJ568" s="81">
        <v>0</v>
      </c>
      <c r="BK568" s="81">
        <v>0</v>
      </c>
      <c r="BL568" s="81">
        <v>0</v>
      </c>
      <c r="BM568" s="81">
        <v>0</v>
      </c>
      <c r="BN568" s="81">
        <v>0</v>
      </c>
      <c r="BO568" s="81">
        <v>0</v>
      </c>
      <c r="BP568" s="81">
        <v>0</v>
      </c>
      <c r="BQ568" s="81">
        <v>0</v>
      </c>
      <c r="BR568" s="81">
        <v>0</v>
      </c>
      <c r="BS568" s="81">
        <v>0</v>
      </c>
      <c r="BT568" s="81">
        <v>0</v>
      </c>
      <c r="BU568" s="81">
        <v>0</v>
      </c>
      <c r="BV568" s="81">
        <v>0</v>
      </c>
      <c r="BW568" s="81">
        <v>0</v>
      </c>
      <c r="BX568" s="81">
        <v>0</v>
      </c>
      <c r="BY568" s="81">
        <v>0</v>
      </c>
      <c r="BZ568" s="81">
        <v>0</v>
      </c>
      <c r="CA568" s="81">
        <v>0</v>
      </c>
      <c r="CB568" s="81">
        <v>0</v>
      </c>
      <c r="CC568" s="81">
        <v>0</v>
      </c>
      <c r="CD568" s="81">
        <v>0</v>
      </c>
      <c r="CE568" s="81">
        <v>0</v>
      </c>
      <c r="CF568" s="81">
        <v>0</v>
      </c>
      <c r="CG568" s="81">
        <v>0</v>
      </c>
      <c r="CH568" s="81">
        <v>0</v>
      </c>
      <c r="CI568" s="81">
        <v>0</v>
      </c>
      <c r="CJ568" s="81">
        <v>0</v>
      </c>
      <c r="CK568" s="81">
        <v>0</v>
      </c>
      <c r="CL568" s="81">
        <v>0</v>
      </c>
      <c r="CM568" s="81">
        <v>0</v>
      </c>
      <c r="CN568" s="81">
        <v>0</v>
      </c>
      <c r="CO568" s="81">
        <v>0</v>
      </c>
      <c r="CP568" s="81">
        <v>0</v>
      </c>
      <c r="CQ568" s="81">
        <v>0</v>
      </c>
      <c r="CR568" s="81">
        <v>0</v>
      </c>
      <c r="CS568" s="81">
        <v>0</v>
      </c>
      <c r="CT568" s="81">
        <v>0</v>
      </c>
      <c r="CU568" s="81">
        <v>0</v>
      </c>
      <c r="CV568" s="81">
        <v>0</v>
      </c>
      <c r="CW568" s="81">
        <v>0</v>
      </c>
      <c r="CX568" s="81">
        <v>0</v>
      </c>
      <c r="CY568" s="81">
        <v>0</v>
      </c>
      <c r="CZ568" s="81">
        <v>0</v>
      </c>
      <c r="DA568" s="81">
        <v>0</v>
      </c>
      <c r="DB568" s="81">
        <v>0</v>
      </c>
      <c r="DC568" s="81">
        <v>0</v>
      </c>
      <c r="DD568" s="81">
        <v>0</v>
      </c>
      <c r="DE568" s="81">
        <v>0</v>
      </c>
      <c r="DF568" s="81">
        <v>0</v>
      </c>
      <c r="DG568" s="81">
        <v>0</v>
      </c>
      <c r="DH568" s="81">
        <v>0</v>
      </c>
      <c r="DI568" s="81">
        <v>0</v>
      </c>
      <c r="DJ568" s="81">
        <v>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0</v>
      </c>
      <c r="DQ568" s="81">
        <v>0</v>
      </c>
      <c r="DR568" s="81">
        <v>0</v>
      </c>
      <c r="DS568" s="81">
        <v>0</v>
      </c>
      <c r="DT568" s="81">
        <v>0</v>
      </c>
      <c r="DU568" s="81">
        <v>0</v>
      </c>
      <c r="DV568" s="81">
        <v>0</v>
      </c>
      <c r="DW568" s="81">
        <v>0</v>
      </c>
    </row>
    <row r="569" spans="1:127" x14ac:dyDescent="0.25">
      <c r="A569" s="58" t="s">
        <v>1929</v>
      </c>
      <c r="B569" s="58" t="s">
        <v>1930</v>
      </c>
      <c r="C569" s="58" t="s">
        <v>1931</v>
      </c>
      <c r="D569" s="59">
        <v>309000</v>
      </c>
      <c r="E569" s="59" t="str">
        <f>VLOOKUP(C569,Data_PulledFromUniProt!$B$2:$E$782,4,FALSE)</f>
        <v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v>
      </c>
      <c r="F569" s="58">
        <v>5.4</v>
      </c>
      <c r="G569" s="81">
        <v>0</v>
      </c>
      <c r="H569" s="81">
        <v>0</v>
      </c>
      <c r="I569" s="81">
        <v>0</v>
      </c>
      <c r="J569" s="81">
        <v>0</v>
      </c>
      <c r="K569" s="81">
        <v>0</v>
      </c>
      <c r="L569" s="81">
        <v>0</v>
      </c>
      <c r="M569" s="81">
        <v>0</v>
      </c>
      <c r="N569" s="81">
        <v>0</v>
      </c>
      <c r="O569" s="81">
        <v>0</v>
      </c>
      <c r="P569" s="81">
        <v>0</v>
      </c>
      <c r="Q569" s="81">
        <v>0</v>
      </c>
      <c r="R569" s="81">
        <v>0</v>
      </c>
      <c r="S569" s="81">
        <v>0</v>
      </c>
      <c r="T569" s="81">
        <v>0</v>
      </c>
      <c r="U569" s="81">
        <v>0</v>
      </c>
      <c r="V569" s="81">
        <v>0</v>
      </c>
      <c r="W569" s="81">
        <v>0</v>
      </c>
      <c r="X569" s="81">
        <v>0</v>
      </c>
      <c r="Y569" s="81">
        <v>0</v>
      </c>
      <c r="Z569" s="81">
        <v>0</v>
      </c>
      <c r="AA569" s="81">
        <v>0</v>
      </c>
      <c r="AB569" s="81">
        <v>0</v>
      </c>
      <c r="AC569" s="81">
        <v>0</v>
      </c>
      <c r="AD569" s="81">
        <v>0</v>
      </c>
      <c r="AE569" s="81">
        <v>0</v>
      </c>
      <c r="AF569" s="81">
        <v>0</v>
      </c>
      <c r="AG569" s="81">
        <v>0</v>
      </c>
      <c r="AH569" s="81">
        <v>0</v>
      </c>
      <c r="AI569" s="81">
        <v>0</v>
      </c>
      <c r="AJ569" s="81">
        <v>0</v>
      </c>
      <c r="AK569" s="81">
        <v>0</v>
      </c>
      <c r="AL569" s="81">
        <v>0</v>
      </c>
      <c r="AM569" s="81">
        <v>0</v>
      </c>
      <c r="AN569" s="81">
        <v>0</v>
      </c>
      <c r="AO569" s="81">
        <v>0</v>
      </c>
      <c r="AP569" s="81">
        <v>0</v>
      </c>
      <c r="AQ569" s="81">
        <v>0</v>
      </c>
      <c r="AR569" s="81">
        <v>0</v>
      </c>
      <c r="AS569" s="81">
        <v>0</v>
      </c>
      <c r="AT569" s="81">
        <v>0</v>
      </c>
      <c r="AU569" s="81">
        <v>0</v>
      </c>
      <c r="AV569" s="81">
        <v>0</v>
      </c>
      <c r="AW569" s="81">
        <v>0</v>
      </c>
      <c r="AX569" s="81">
        <v>0</v>
      </c>
      <c r="AY569" s="81">
        <v>0</v>
      </c>
      <c r="AZ569" s="81">
        <v>0</v>
      </c>
      <c r="BA569" s="81">
        <v>0</v>
      </c>
      <c r="BB569" s="81">
        <v>0</v>
      </c>
      <c r="BC569" s="81">
        <v>0</v>
      </c>
      <c r="BD569" s="81">
        <v>0</v>
      </c>
      <c r="BE569" s="81">
        <v>0</v>
      </c>
      <c r="BF569" s="81">
        <v>0</v>
      </c>
      <c r="BG569" s="81">
        <v>0</v>
      </c>
      <c r="BH569" s="81">
        <v>0</v>
      </c>
      <c r="BI569" s="81">
        <v>2</v>
      </c>
      <c r="BJ569" s="81">
        <v>0</v>
      </c>
      <c r="BK569" s="81">
        <v>0</v>
      </c>
      <c r="BL569" s="81">
        <v>0</v>
      </c>
      <c r="BM569" s="81">
        <v>0</v>
      </c>
      <c r="BN569" s="81">
        <v>0</v>
      </c>
      <c r="BO569" s="81">
        <v>0</v>
      </c>
      <c r="BP569" s="81">
        <v>0</v>
      </c>
      <c r="BQ569" s="81">
        <v>0</v>
      </c>
      <c r="BR569" s="81">
        <v>0</v>
      </c>
      <c r="BS569" s="81">
        <v>0</v>
      </c>
      <c r="BT569" s="81">
        <v>0</v>
      </c>
      <c r="BU569" s="81">
        <v>0</v>
      </c>
      <c r="BV569" s="81">
        <v>0</v>
      </c>
      <c r="BW569" s="81">
        <v>0</v>
      </c>
      <c r="BX569" s="81">
        <v>0</v>
      </c>
      <c r="BY569" s="81">
        <v>0</v>
      </c>
      <c r="BZ569" s="81">
        <v>0</v>
      </c>
      <c r="CA569" s="81">
        <v>0</v>
      </c>
      <c r="CB569" s="81">
        <v>0</v>
      </c>
      <c r="CC569" s="81">
        <v>0</v>
      </c>
      <c r="CD569" s="81">
        <v>0</v>
      </c>
      <c r="CE569" s="81">
        <v>0</v>
      </c>
      <c r="CF569" s="81">
        <v>0</v>
      </c>
      <c r="CG569" s="81">
        <v>0</v>
      </c>
      <c r="CH569" s="81">
        <v>0</v>
      </c>
      <c r="CI569" s="81">
        <v>0</v>
      </c>
      <c r="CJ569" s="81">
        <v>0</v>
      </c>
      <c r="CK569" s="81">
        <v>0</v>
      </c>
      <c r="CL569" s="81">
        <v>0</v>
      </c>
      <c r="CM569" s="81">
        <v>0</v>
      </c>
      <c r="CN569" s="81">
        <v>0</v>
      </c>
      <c r="CO569" s="81">
        <v>0</v>
      </c>
      <c r="CP569" s="81">
        <v>0</v>
      </c>
      <c r="CQ569" s="81">
        <v>0</v>
      </c>
      <c r="CR569" s="81">
        <v>0</v>
      </c>
      <c r="CS569" s="81">
        <v>0</v>
      </c>
      <c r="CT569" s="81">
        <v>0</v>
      </c>
      <c r="CU569" s="81">
        <v>0</v>
      </c>
      <c r="CV569" s="81">
        <v>0</v>
      </c>
      <c r="CW569" s="81">
        <v>0</v>
      </c>
      <c r="CX569" s="81">
        <v>0</v>
      </c>
      <c r="CY569" s="81">
        <v>0</v>
      </c>
      <c r="CZ569" s="81">
        <v>0</v>
      </c>
      <c r="DA569" s="81">
        <v>0</v>
      </c>
      <c r="DB569" s="81">
        <v>0</v>
      </c>
      <c r="DC569" s="81">
        <v>0</v>
      </c>
      <c r="DD569" s="81">
        <v>0</v>
      </c>
      <c r="DE569" s="81">
        <v>0</v>
      </c>
      <c r="DF569" s="81">
        <v>0</v>
      </c>
      <c r="DG569" s="81">
        <v>0</v>
      </c>
      <c r="DH569" s="81">
        <v>0</v>
      </c>
      <c r="DI569" s="81">
        <v>0</v>
      </c>
      <c r="DJ569" s="81">
        <v>0</v>
      </c>
      <c r="DK569" s="81">
        <v>0</v>
      </c>
      <c r="DL569" s="81">
        <v>0</v>
      </c>
      <c r="DM569" s="81">
        <v>0</v>
      </c>
      <c r="DN569" s="81">
        <v>0</v>
      </c>
      <c r="DO569" s="81">
        <v>0</v>
      </c>
      <c r="DP569" s="81">
        <v>0</v>
      </c>
      <c r="DQ569" s="81">
        <v>0</v>
      </c>
      <c r="DR569" s="81">
        <v>0</v>
      </c>
      <c r="DS569" s="81">
        <v>0</v>
      </c>
      <c r="DT569" s="81">
        <v>0</v>
      </c>
      <c r="DU569" s="81">
        <v>0</v>
      </c>
      <c r="DV569" s="81">
        <v>0</v>
      </c>
      <c r="DW569" s="81">
        <v>0</v>
      </c>
    </row>
    <row r="570" spans="1:127" x14ac:dyDescent="0.25">
      <c r="A570" s="58" t="s">
        <v>1932</v>
      </c>
      <c r="B570" s="58" t="s">
        <v>1933</v>
      </c>
      <c r="C570" s="58" t="s">
        <v>1934</v>
      </c>
      <c r="D570" s="59">
        <v>42600</v>
      </c>
      <c r="E570" s="59" t="str">
        <f>VLOOKUP(C570,Data_PulledFromUniProt!$B$2:$E$782,4,FALSE)</f>
        <v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v>
      </c>
      <c r="F570" s="58">
        <v>9.01</v>
      </c>
      <c r="G570" s="81">
        <v>0</v>
      </c>
      <c r="H570" s="81">
        <v>0</v>
      </c>
      <c r="I570" s="81">
        <v>0</v>
      </c>
      <c r="J570" s="81">
        <v>0</v>
      </c>
      <c r="K570" s="81">
        <v>0</v>
      </c>
      <c r="L570" s="81">
        <v>0</v>
      </c>
      <c r="M570" s="81">
        <v>0</v>
      </c>
      <c r="N570" s="81">
        <v>0</v>
      </c>
      <c r="O570" s="81">
        <v>0</v>
      </c>
      <c r="P570" s="81">
        <v>0</v>
      </c>
      <c r="Q570" s="81">
        <v>0</v>
      </c>
      <c r="R570" s="81">
        <v>0</v>
      </c>
      <c r="S570" s="81">
        <v>0</v>
      </c>
      <c r="T570" s="81">
        <v>0</v>
      </c>
      <c r="U570" s="81">
        <v>0</v>
      </c>
      <c r="V570" s="81">
        <v>0</v>
      </c>
      <c r="W570" s="81">
        <v>0</v>
      </c>
      <c r="X570" s="81">
        <v>0</v>
      </c>
      <c r="Y570" s="81">
        <v>0</v>
      </c>
      <c r="Z570" s="81">
        <v>0</v>
      </c>
      <c r="AA570" s="81">
        <v>0</v>
      </c>
      <c r="AB570" s="81">
        <v>0</v>
      </c>
      <c r="AC570" s="81">
        <v>0</v>
      </c>
      <c r="AD570" s="81">
        <v>0</v>
      </c>
      <c r="AE570" s="81">
        <v>0</v>
      </c>
      <c r="AF570" s="81">
        <v>0</v>
      </c>
      <c r="AG570" s="81">
        <v>0</v>
      </c>
      <c r="AH570" s="81">
        <v>0</v>
      </c>
      <c r="AI570" s="81">
        <v>0</v>
      </c>
      <c r="AJ570" s="81">
        <v>0</v>
      </c>
      <c r="AK570" s="81">
        <v>0</v>
      </c>
      <c r="AL570" s="81">
        <v>0</v>
      </c>
      <c r="AM570" s="81">
        <v>0</v>
      </c>
      <c r="AN570" s="81">
        <v>0</v>
      </c>
      <c r="AO570" s="81">
        <v>0</v>
      </c>
      <c r="AP570" s="81">
        <v>0</v>
      </c>
      <c r="AQ570" s="81">
        <v>0</v>
      </c>
      <c r="AR570" s="81">
        <v>0</v>
      </c>
      <c r="AS570" s="81">
        <v>0</v>
      </c>
      <c r="AT570" s="81">
        <v>0</v>
      </c>
      <c r="AU570" s="81">
        <v>0</v>
      </c>
      <c r="AV570" s="81">
        <v>0</v>
      </c>
      <c r="AW570" s="81">
        <v>0</v>
      </c>
      <c r="AX570" s="81">
        <v>0</v>
      </c>
      <c r="AY570" s="81">
        <v>0</v>
      </c>
      <c r="AZ570" s="81">
        <v>0</v>
      </c>
      <c r="BA570" s="81">
        <v>0</v>
      </c>
      <c r="BB570" s="81">
        <v>0</v>
      </c>
      <c r="BC570" s="81">
        <v>0</v>
      </c>
      <c r="BD570" s="81">
        <v>0</v>
      </c>
      <c r="BE570" s="81">
        <v>0</v>
      </c>
      <c r="BF570" s="81">
        <v>0</v>
      </c>
      <c r="BG570" s="81">
        <v>0</v>
      </c>
      <c r="BH570" s="81">
        <v>0</v>
      </c>
      <c r="BI570" s="81">
        <v>1</v>
      </c>
      <c r="BJ570" s="81">
        <v>0</v>
      </c>
      <c r="BK570" s="81">
        <v>0</v>
      </c>
      <c r="BL570" s="81">
        <v>0</v>
      </c>
      <c r="BM570" s="81">
        <v>0</v>
      </c>
      <c r="BN570" s="81">
        <v>0</v>
      </c>
      <c r="BO570" s="81">
        <v>0</v>
      </c>
      <c r="BP570" s="81">
        <v>0</v>
      </c>
      <c r="BQ570" s="81">
        <v>0</v>
      </c>
      <c r="BR570" s="81">
        <v>0</v>
      </c>
      <c r="BS570" s="81">
        <v>0</v>
      </c>
      <c r="BT570" s="81">
        <v>0</v>
      </c>
      <c r="BU570" s="81">
        <v>0</v>
      </c>
      <c r="BV570" s="81">
        <v>0</v>
      </c>
      <c r="BW570" s="81">
        <v>0</v>
      </c>
      <c r="BX570" s="81">
        <v>0</v>
      </c>
      <c r="BY570" s="81">
        <v>0</v>
      </c>
      <c r="BZ570" s="81">
        <v>0</v>
      </c>
      <c r="CA570" s="81">
        <v>0</v>
      </c>
      <c r="CB570" s="81">
        <v>0</v>
      </c>
      <c r="CC570" s="81">
        <v>0</v>
      </c>
      <c r="CD570" s="81">
        <v>0</v>
      </c>
      <c r="CE570" s="81">
        <v>0</v>
      </c>
      <c r="CF570" s="81">
        <v>0</v>
      </c>
      <c r="CG570" s="81">
        <v>0</v>
      </c>
      <c r="CH570" s="81">
        <v>0</v>
      </c>
      <c r="CI570" s="81">
        <v>0</v>
      </c>
      <c r="CJ570" s="81">
        <v>0</v>
      </c>
      <c r="CK570" s="81">
        <v>0</v>
      </c>
      <c r="CL570" s="81">
        <v>0</v>
      </c>
      <c r="CM570" s="81">
        <v>0</v>
      </c>
      <c r="CN570" s="81">
        <v>0</v>
      </c>
      <c r="CO570" s="81">
        <v>0</v>
      </c>
      <c r="CP570" s="81">
        <v>0</v>
      </c>
      <c r="CQ570" s="81">
        <v>0</v>
      </c>
      <c r="CR570" s="81">
        <v>0</v>
      </c>
      <c r="CS570" s="81">
        <v>0</v>
      </c>
      <c r="CT570" s="81">
        <v>0</v>
      </c>
      <c r="CU570" s="81">
        <v>0</v>
      </c>
      <c r="CV570" s="81">
        <v>0</v>
      </c>
      <c r="CW570" s="81">
        <v>0</v>
      </c>
      <c r="CX570" s="81">
        <v>0</v>
      </c>
      <c r="CY570" s="81">
        <v>0</v>
      </c>
      <c r="CZ570" s="81">
        <v>0</v>
      </c>
      <c r="DA570" s="81">
        <v>0</v>
      </c>
      <c r="DB570" s="81">
        <v>0</v>
      </c>
      <c r="DC570" s="81">
        <v>0</v>
      </c>
      <c r="DD570" s="81">
        <v>0</v>
      </c>
      <c r="DE570" s="81">
        <v>0</v>
      </c>
      <c r="DF570" s="81">
        <v>0</v>
      </c>
      <c r="DG570" s="81">
        <v>0</v>
      </c>
      <c r="DH570" s="81">
        <v>0</v>
      </c>
      <c r="DI570" s="81">
        <v>0</v>
      </c>
      <c r="DJ570" s="81">
        <v>0</v>
      </c>
      <c r="DK570" s="81">
        <v>0</v>
      </c>
      <c r="DL570" s="81">
        <v>0</v>
      </c>
      <c r="DM570" s="81">
        <v>0</v>
      </c>
      <c r="DN570" s="81">
        <v>0</v>
      </c>
      <c r="DO570" s="81">
        <v>0</v>
      </c>
      <c r="DP570" s="81">
        <v>0</v>
      </c>
      <c r="DQ570" s="81">
        <v>0</v>
      </c>
      <c r="DR570" s="81">
        <v>0</v>
      </c>
      <c r="DS570" s="81">
        <v>0</v>
      </c>
      <c r="DT570" s="81">
        <v>0</v>
      </c>
      <c r="DU570" s="81">
        <v>0</v>
      </c>
      <c r="DV570" s="81">
        <v>0</v>
      </c>
      <c r="DW570" s="81">
        <v>0</v>
      </c>
    </row>
    <row r="571" spans="1:127" x14ac:dyDescent="0.25">
      <c r="A571" s="58" t="s">
        <v>1935</v>
      </c>
      <c r="B571" s="58" t="s">
        <v>1936</v>
      </c>
      <c r="C571" s="58" t="s">
        <v>1937</v>
      </c>
      <c r="D571" s="59">
        <v>187000</v>
      </c>
      <c r="E571" s="59" t="str">
        <f>VLOOKUP(C571,Data_PulledFromUniProt!$B$2:$E$782,4,FALSE)</f>
        <v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v>
      </c>
      <c r="F571" s="58">
        <v>5.89</v>
      </c>
      <c r="G571" s="81">
        <v>0</v>
      </c>
      <c r="H571" s="81">
        <v>0</v>
      </c>
      <c r="I571" s="81">
        <v>0</v>
      </c>
      <c r="J571" s="81">
        <v>0</v>
      </c>
      <c r="K571" s="81">
        <v>0</v>
      </c>
      <c r="L571" s="81">
        <v>0</v>
      </c>
      <c r="M571" s="81">
        <v>0</v>
      </c>
      <c r="N571" s="81">
        <v>0</v>
      </c>
      <c r="O571" s="81">
        <v>0</v>
      </c>
      <c r="P571" s="81">
        <v>0</v>
      </c>
      <c r="Q571" s="81">
        <v>0</v>
      </c>
      <c r="R571" s="81">
        <v>0</v>
      </c>
      <c r="S571" s="81">
        <v>0</v>
      </c>
      <c r="T571" s="81">
        <v>0</v>
      </c>
      <c r="U571" s="81">
        <v>0</v>
      </c>
      <c r="V571" s="81">
        <v>0</v>
      </c>
      <c r="W571" s="81">
        <v>0</v>
      </c>
      <c r="X571" s="81">
        <v>0</v>
      </c>
      <c r="Y571" s="81">
        <v>0</v>
      </c>
      <c r="Z571" s="81">
        <v>0</v>
      </c>
      <c r="AA571" s="81">
        <v>0</v>
      </c>
      <c r="AB571" s="81">
        <v>0</v>
      </c>
      <c r="AC571" s="81">
        <v>0</v>
      </c>
      <c r="AD571" s="81">
        <v>0</v>
      </c>
      <c r="AE571" s="81">
        <v>0</v>
      </c>
      <c r="AF571" s="81">
        <v>0</v>
      </c>
      <c r="AG571" s="81">
        <v>0</v>
      </c>
      <c r="AH571" s="81">
        <v>0</v>
      </c>
      <c r="AI571" s="81">
        <v>0</v>
      </c>
      <c r="AJ571" s="81">
        <v>0</v>
      </c>
      <c r="AK571" s="81">
        <v>0</v>
      </c>
      <c r="AL571" s="81">
        <v>0</v>
      </c>
      <c r="AM571" s="81">
        <v>0</v>
      </c>
      <c r="AN571" s="81">
        <v>0</v>
      </c>
      <c r="AO571" s="81">
        <v>0</v>
      </c>
      <c r="AP571" s="81">
        <v>0</v>
      </c>
      <c r="AQ571" s="81">
        <v>0</v>
      </c>
      <c r="AR571" s="81">
        <v>0</v>
      </c>
      <c r="AS571" s="81">
        <v>0</v>
      </c>
      <c r="AT571" s="81">
        <v>0</v>
      </c>
      <c r="AU571" s="81">
        <v>0</v>
      </c>
      <c r="AV571" s="81">
        <v>0</v>
      </c>
      <c r="AW571" s="81">
        <v>0</v>
      </c>
      <c r="AX571" s="81">
        <v>0</v>
      </c>
      <c r="AY571" s="81">
        <v>0</v>
      </c>
      <c r="AZ571" s="81">
        <v>0</v>
      </c>
      <c r="BA571" s="81">
        <v>0</v>
      </c>
      <c r="BB571" s="81">
        <v>0</v>
      </c>
      <c r="BC571" s="81">
        <v>0</v>
      </c>
      <c r="BD571" s="81">
        <v>0</v>
      </c>
      <c r="BE571" s="81">
        <v>0</v>
      </c>
      <c r="BF571" s="81">
        <v>0</v>
      </c>
      <c r="BG571" s="81">
        <v>0</v>
      </c>
      <c r="BH571" s="81">
        <v>0</v>
      </c>
      <c r="BI571" s="81">
        <v>0</v>
      </c>
      <c r="BJ571" s="81">
        <v>0</v>
      </c>
      <c r="BK571" s="81">
        <v>0</v>
      </c>
      <c r="BL571" s="81">
        <v>0</v>
      </c>
      <c r="BM571" s="81">
        <v>0</v>
      </c>
      <c r="BN571" s="81">
        <v>0</v>
      </c>
      <c r="BO571" s="81">
        <v>0</v>
      </c>
      <c r="BP571" s="81">
        <v>0</v>
      </c>
      <c r="BQ571" s="81">
        <v>0</v>
      </c>
      <c r="BR571" s="81">
        <v>0</v>
      </c>
      <c r="BS571" s="81">
        <v>0</v>
      </c>
      <c r="BT571" s="81">
        <v>1</v>
      </c>
      <c r="BU571" s="81">
        <v>0</v>
      </c>
      <c r="BV571" s="81">
        <v>0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1">
        <v>0</v>
      </c>
      <c r="CD571" s="81">
        <v>0</v>
      </c>
      <c r="CE571" s="81">
        <v>0</v>
      </c>
      <c r="CF571" s="81">
        <v>0</v>
      </c>
      <c r="CG571" s="81">
        <v>0</v>
      </c>
      <c r="CH571" s="81">
        <v>0</v>
      </c>
      <c r="CI571" s="81">
        <v>0</v>
      </c>
      <c r="CJ571" s="81">
        <v>0</v>
      </c>
      <c r="CK571" s="81">
        <v>0</v>
      </c>
      <c r="CL571" s="81">
        <v>0</v>
      </c>
      <c r="CM571" s="81">
        <v>0</v>
      </c>
      <c r="CN571" s="81">
        <v>0</v>
      </c>
      <c r="CO571" s="81">
        <v>0</v>
      </c>
      <c r="CP571" s="81">
        <v>0</v>
      </c>
      <c r="CQ571" s="81">
        <v>0</v>
      </c>
      <c r="CR571" s="81">
        <v>0</v>
      </c>
      <c r="CS571" s="81">
        <v>0</v>
      </c>
      <c r="CT571" s="81">
        <v>0</v>
      </c>
      <c r="CU571" s="81">
        <v>0</v>
      </c>
      <c r="CV571" s="81">
        <v>0</v>
      </c>
      <c r="CW571" s="81">
        <v>0</v>
      </c>
      <c r="CX571" s="81">
        <v>0</v>
      </c>
      <c r="CY571" s="81">
        <v>0</v>
      </c>
      <c r="CZ571" s="81">
        <v>0</v>
      </c>
      <c r="DA571" s="81">
        <v>0</v>
      </c>
      <c r="DB571" s="81">
        <v>0</v>
      </c>
      <c r="DC571" s="81">
        <v>0</v>
      </c>
      <c r="DD571" s="81">
        <v>0</v>
      </c>
      <c r="DE571" s="81">
        <v>0</v>
      </c>
      <c r="DF571" s="81">
        <v>0</v>
      </c>
      <c r="DG571" s="81">
        <v>0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0</v>
      </c>
      <c r="DO571" s="81">
        <v>0</v>
      </c>
      <c r="DP571" s="81">
        <v>0</v>
      </c>
      <c r="DQ571" s="81">
        <v>0</v>
      </c>
      <c r="DR571" s="81">
        <v>0</v>
      </c>
      <c r="DS571" s="81">
        <v>0</v>
      </c>
      <c r="DT571" s="81">
        <v>0</v>
      </c>
      <c r="DU571" s="81">
        <v>0</v>
      </c>
      <c r="DV571" s="81">
        <v>0</v>
      </c>
      <c r="DW571" s="81">
        <v>0</v>
      </c>
    </row>
    <row r="572" spans="1:127" x14ac:dyDescent="0.25">
      <c r="A572" s="58" t="s">
        <v>1938</v>
      </c>
      <c r="B572" s="58" t="s">
        <v>1939</v>
      </c>
      <c r="C572" s="58" t="s">
        <v>1940</v>
      </c>
      <c r="D572" s="59">
        <v>40100</v>
      </c>
      <c r="E572" s="59" t="str">
        <f>VLOOKUP(C572,Data_PulledFromUniProt!$B$2:$E$782,4,FALSE)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572" s="58">
        <v>6.39</v>
      </c>
      <c r="G572" s="81">
        <v>0</v>
      </c>
      <c r="H572" s="81">
        <v>0</v>
      </c>
      <c r="I572" s="81">
        <v>0</v>
      </c>
      <c r="J572" s="81">
        <v>0</v>
      </c>
      <c r="K572" s="81">
        <v>0</v>
      </c>
      <c r="L572" s="81">
        <v>0</v>
      </c>
      <c r="M572" s="81">
        <v>0</v>
      </c>
      <c r="N572" s="81">
        <v>0</v>
      </c>
      <c r="O572" s="81">
        <v>0</v>
      </c>
      <c r="P572" s="81">
        <v>0</v>
      </c>
      <c r="Q572" s="81">
        <v>0</v>
      </c>
      <c r="R572" s="81">
        <v>0</v>
      </c>
      <c r="S572" s="81">
        <v>0</v>
      </c>
      <c r="T572" s="81">
        <v>0</v>
      </c>
      <c r="U572" s="81">
        <v>0</v>
      </c>
      <c r="V572" s="81">
        <v>0</v>
      </c>
      <c r="W572" s="81">
        <v>0</v>
      </c>
      <c r="X572" s="81">
        <v>0</v>
      </c>
      <c r="Y572" s="81">
        <v>0</v>
      </c>
      <c r="Z572" s="81">
        <v>0</v>
      </c>
      <c r="AA572" s="81">
        <v>0</v>
      </c>
      <c r="AB572" s="81">
        <v>0</v>
      </c>
      <c r="AC572" s="81">
        <v>0</v>
      </c>
      <c r="AD572" s="81">
        <v>0</v>
      </c>
      <c r="AE572" s="81">
        <v>0</v>
      </c>
      <c r="AF572" s="81">
        <v>0</v>
      </c>
      <c r="AG572" s="81">
        <v>0</v>
      </c>
      <c r="AH572" s="81">
        <v>0</v>
      </c>
      <c r="AI572" s="81">
        <v>0</v>
      </c>
      <c r="AJ572" s="81">
        <v>0</v>
      </c>
      <c r="AK572" s="81">
        <v>0</v>
      </c>
      <c r="AL572" s="81">
        <v>0</v>
      </c>
      <c r="AM572" s="81">
        <v>0</v>
      </c>
      <c r="AN572" s="81">
        <v>0</v>
      </c>
      <c r="AO572" s="81">
        <v>0</v>
      </c>
      <c r="AP572" s="81">
        <v>0</v>
      </c>
      <c r="AQ572" s="81">
        <v>0</v>
      </c>
      <c r="AR572" s="81">
        <v>0</v>
      </c>
      <c r="AS572" s="81">
        <v>0</v>
      </c>
      <c r="AT572" s="81">
        <v>0</v>
      </c>
      <c r="AU572" s="81">
        <v>0</v>
      </c>
      <c r="AV572" s="81">
        <v>0</v>
      </c>
      <c r="AW572" s="81">
        <v>0</v>
      </c>
      <c r="AX572" s="81">
        <v>0</v>
      </c>
      <c r="AY572" s="81">
        <v>0</v>
      </c>
      <c r="AZ572" s="81">
        <v>0</v>
      </c>
      <c r="BA572" s="81">
        <v>0</v>
      </c>
      <c r="BB572" s="81">
        <v>0</v>
      </c>
      <c r="BC572" s="81">
        <v>0</v>
      </c>
      <c r="BD572" s="81">
        <v>0</v>
      </c>
      <c r="BE572" s="81">
        <v>0</v>
      </c>
      <c r="BF572" s="81">
        <v>0</v>
      </c>
      <c r="BG572" s="81">
        <v>0</v>
      </c>
      <c r="BH572" s="81">
        <v>0</v>
      </c>
      <c r="BI572" s="81">
        <v>0</v>
      </c>
      <c r="BJ572" s="81">
        <v>0</v>
      </c>
      <c r="BK572" s="81">
        <v>0</v>
      </c>
      <c r="BL572" s="81">
        <v>0</v>
      </c>
      <c r="BM572" s="81">
        <v>0</v>
      </c>
      <c r="BN572" s="81">
        <v>0</v>
      </c>
      <c r="BO572" s="81">
        <v>0</v>
      </c>
      <c r="BP572" s="81">
        <v>0</v>
      </c>
      <c r="BQ572" s="81">
        <v>0</v>
      </c>
      <c r="BR572" s="81">
        <v>0</v>
      </c>
      <c r="BS572" s="81">
        <v>0</v>
      </c>
      <c r="BT572" s="81">
        <v>1</v>
      </c>
      <c r="BU572" s="81">
        <v>0</v>
      </c>
      <c r="BV572" s="81">
        <v>0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1">
        <v>0</v>
      </c>
      <c r="CD572" s="81">
        <v>0</v>
      </c>
      <c r="CE572" s="81">
        <v>0</v>
      </c>
      <c r="CF572" s="81">
        <v>0</v>
      </c>
      <c r="CG572" s="81">
        <v>0</v>
      </c>
      <c r="CH572" s="81">
        <v>0</v>
      </c>
      <c r="CI572" s="81">
        <v>0</v>
      </c>
      <c r="CJ572" s="81">
        <v>0</v>
      </c>
      <c r="CK572" s="81">
        <v>0</v>
      </c>
      <c r="CL572" s="81">
        <v>0</v>
      </c>
      <c r="CM572" s="81">
        <v>0</v>
      </c>
      <c r="CN572" s="81">
        <v>0</v>
      </c>
      <c r="CO572" s="81">
        <v>0</v>
      </c>
      <c r="CP572" s="81">
        <v>0</v>
      </c>
      <c r="CQ572" s="81">
        <v>0</v>
      </c>
      <c r="CR572" s="81">
        <v>0</v>
      </c>
      <c r="CS572" s="81">
        <v>0</v>
      </c>
      <c r="CT572" s="81">
        <v>0</v>
      </c>
      <c r="CU572" s="81">
        <v>0</v>
      </c>
      <c r="CV572" s="81">
        <v>0</v>
      </c>
      <c r="CW572" s="81">
        <v>0</v>
      </c>
      <c r="CX572" s="81">
        <v>0</v>
      </c>
      <c r="CY572" s="81">
        <v>0</v>
      </c>
      <c r="CZ572" s="81">
        <v>0</v>
      </c>
      <c r="DA572" s="81">
        <v>0</v>
      </c>
      <c r="DB572" s="81">
        <v>0</v>
      </c>
      <c r="DC572" s="81">
        <v>0</v>
      </c>
      <c r="DD572" s="81">
        <v>0</v>
      </c>
      <c r="DE572" s="81">
        <v>0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0</v>
      </c>
      <c r="DM572" s="81">
        <v>0</v>
      </c>
      <c r="DN572" s="81">
        <v>0</v>
      </c>
      <c r="DO572" s="81">
        <v>0</v>
      </c>
      <c r="DP572" s="81">
        <v>0</v>
      </c>
      <c r="DQ572" s="81">
        <v>0</v>
      </c>
      <c r="DR572" s="81">
        <v>0</v>
      </c>
      <c r="DS572" s="81">
        <v>0</v>
      </c>
      <c r="DT572" s="81">
        <v>0</v>
      </c>
      <c r="DU572" s="81">
        <v>0</v>
      </c>
      <c r="DV572" s="81">
        <v>0</v>
      </c>
      <c r="DW572" s="81">
        <v>0</v>
      </c>
    </row>
    <row r="573" spans="1:127" x14ac:dyDescent="0.25">
      <c r="A573" s="58" t="s">
        <v>1941</v>
      </c>
      <c r="B573" s="58" t="s">
        <v>1942</v>
      </c>
      <c r="C573" s="58" t="s">
        <v>1943</v>
      </c>
      <c r="D573" s="59">
        <v>75500</v>
      </c>
      <c r="E573" s="59" t="str">
        <f>VLOOKUP(C573,Data_PulledFromUniProt!$B$2:$E$782,4,FALSE)</f>
        <v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v>
      </c>
      <c r="F573" s="58">
        <v>5.78</v>
      </c>
      <c r="G573" s="81">
        <v>0</v>
      </c>
      <c r="H573" s="81">
        <v>0</v>
      </c>
      <c r="I573" s="81">
        <v>0</v>
      </c>
      <c r="J573" s="81">
        <v>0</v>
      </c>
      <c r="K573" s="81">
        <v>0</v>
      </c>
      <c r="L573" s="81">
        <v>0</v>
      </c>
      <c r="M573" s="81">
        <v>0</v>
      </c>
      <c r="N573" s="81">
        <v>0</v>
      </c>
      <c r="O573" s="81">
        <v>0</v>
      </c>
      <c r="P573" s="81">
        <v>0</v>
      </c>
      <c r="Q573" s="81">
        <v>0</v>
      </c>
      <c r="R573" s="81">
        <v>0</v>
      </c>
      <c r="S573" s="81">
        <v>0</v>
      </c>
      <c r="T573" s="81">
        <v>0</v>
      </c>
      <c r="U573" s="81">
        <v>0</v>
      </c>
      <c r="V573" s="81">
        <v>0</v>
      </c>
      <c r="W573" s="81">
        <v>0</v>
      </c>
      <c r="X573" s="81">
        <v>0</v>
      </c>
      <c r="Y573" s="81">
        <v>0</v>
      </c>
      <c r="Z573" s="81">
        <v>0</v>
      </c>
      <c r="AA573" s="81">
        <v>0</v>
      </c>
      <c r="AB573" s="81">
        <v>0</v>
      </c>
      <c r="AC573" s="81">
        <v>0</v>
      </c>
      <c r="AD573" s="81">
        <v>0</v>
      </c>
      <c r="AE573" s="81">
        <v>0</v>
      </c>
      <c r="AF573" s="81">
        <v>0</v>
      </c>
      <c r="AG573" s="81">
        <v>0</v>
      </c>
      <c r="AH573" s="81">
        <v>0</v>
      </c>
      <c r="AI573" s="81">
        <v>0</v>
      </c>
      <c r="AJ573" s="81">
        <v>0</v>
      </c>
      <c r="AK573" s="81">
        <v>0</v>
      </c>
      <c r="AL573" s="81">
        <v>0</v>
      </c>
      <c r="AM573" s="81">
        <v>0</v>
      </c>
      <c r="AN573" s="81">
        <v>0</v>
      </c>
      <c r="AO573" s="81">
        <v>0</v>
      </c>
      <c r="AP573" s="81">
        <v>0</v>
      </c>
      <c r="AQ573" s="81">
        <v>0</v>
      </c>
      <c r="AR573" s="81">
        <v>0</v>
      </c>
      <c r="AS573" s="81">
        <v>0</v>
      </c>
      <c r="AT573" s="81">
        <v>0</v>
      </c>
      <c r="AU573" s="81">
        <v>0</v>
      </c>
      <c r="AV573" s="81">
        <v>0</v>
      </c>
      <c r="AW573" s="81">
        <v>0</v>
      </c>
      <c r="AX573" s="81">
        <v>0</v>
      </c>
      <c r="AY573" s="81">
        <v>0</v>
      </c>
      <c r="AZ573" s="81">
        <v>0</v>
      </c>
      <c r="BA573" s="81">
        <v>0</v>
      </c>
      <c r="BB573" s="81">
        <v>0</v>
      </c>
      <c r="BC573" s="81">
        <v>0</v>
      </c>
      <c r="BD573" s="81">
        <v>0</v>
      </c>
      <c r="BE573" s="81">
        <v>0</v>
      </c>
      <c r="BF573" s="81">
        <v>0</v>
      </c>
      <c r="BG573" s="81">
        <v>0</v>
      </c>
      <c r="BH573" s="81">
        <v>0</v>
      </c>
      <c r="BI573" s="81">
        <v>0</v>
      </c>
      <c r="BJ573" s="81">
        <v>0</v>
      </c>
      <c r="BK573" s="81">
        <v>0</v>
      </c>
      <c r="BL573" s="81">
        <v>0</v>
      </c>
      <c r="BM573" s="81">
        <v>0</v>
      </c>
      <c r="BN573" s="81">
        <v>0</v>
      </c>
      <c r="BO573" s="81">
        <v>0</v>
      </c>
      <c r="BP573" s="81">
        <v>0</v>
      </c>
      <c r="BQ573" s="81">
        <v>0</v>
      </c>
      <c r="BR573" s="81">
        <v>0</v>
      </c>
      <c r="BS573" s="81">
        <v>0</v>
      </c>
      <c r="BT573" s="81">
        <v>1</v>
      </c>
      <c r="BU573" s="81">
        <v>0</v>
      </c>
      <c r="BV573" s="81">
        <v>0</v>
      </c>
      <c r="BW573" s="81">
        <v>0</v>
      </c>
      <c r="BX573" s="81">
        <v>0</v>
      </c>
      <c r="BY573" s="81">
        <v>0</v>
      </c>
      <c r="BZ573" s="81">
        <v>0</v>
      </c>
      <c r="CA573" s="81">
        <v>0</v>
      </c>
      <c r="CB573" s="81">
        <v>0</v>
      </c>
      <c r="CC573" s="81">
        <v>0</v>
      </c>
      <c r="CD573" s="81">
        <v>0</v>
      </c>
      <c r="CE573" s="81">
        <v>0</v>
      </c>
      <c r="CF573" s="81">
        <v>0</v>
      </c>
      <c r="CG573" s="81">
        <v>0</v>
      </c>
      <c r="CH573" s="81">
        <v>0</v>
      </c>
      <c r="CI573" s="81">
        <v>0</v>
      </c>
      <c r="CJ573" s="81">
        <v>0</v>
      </c>
      <c r="CK573" s="81">
        <v>0</v>
      </c>
      <c r="CL573" s="81">
        <v>0</v>
      </c>
      <c r="CM573" s="81">
        <v>0</v>
      </c>
      <c r="CN573" s="81">
        <v>0</v>
      </c>
      <c r="CO573" s="81">
        <v>0</v>
      </c>
      <c r="CP573" s="81">
        <v>0</v>
      </c>
      <c r="CQ573" s="81">
        <v>0</v>
      </c>
      <c r="CR573" s="81">
        <v>0</v>
      </c>
      <c r="CS573" s="81">
        <v>0</v>
      </c>
      <c r="CT573" s="81">
        <v>0</v>
      </c>
      <c r="CU573" s="81">
        <v>0</v>
      </c>
      <c r="CV573" s="81">
        <v>0</v>
      </c>
      <c r="CW573" s="81">
        <v>0</v>
      </c>
      <c r="CX573" s="81">
        <v>0</v>
      </c>
      <c r="CY573" s="81">
        <v>0</v>
      </c>
      <c r="CZ573" s="81">
        <v>0</v>
      </c>
      <c r="DA573" s="81">
        <v>0</v>
      </c>
      <c r="DB573" s="81">
        <v>0</v>
      </c>
      <c r="DC573" s="81">
        <v>0</v>
      </c>
      <c r="DD573" s="81">
        <v>0</v>
      </c>
      <c r="DE573" s="81">
        <v>0</v>
      </c>
      <c r="DF573" s="81">
        <v>0</v>
      </c>
      <c r="DG573" s="81">
        <v>0</v>
      </c>
      <c r="DH573" s="81">
        <v>0</v>
      </c>
      <c r="DI573" s="81">
        <v>0</v>
      </c>
      <c r="DJ573" s="81">
        <v>0</v>
      </c>
      <c r="DK573" s="81">
        <v>0</v>
      </c>
      <c r="DL573" s="81">
        <v>0</v>
      </c>
      <c r="DM573" s="81">
        <v>0</v>
      </c>
      <c r="DN573" s="81">
        <v>0</v>
      </c>
      <c r="DO573" s="81">
        <v>0</v>
      </c>
      <c r="DP573" s="81">
        <v>0</v>
      </c>
      <c r="DQ573" s="81">
        <v>0</v>
      </c>
      <c r="DR573" s="81">
        <v>0</v>
      </c>
      <c r="DS573" s="81">
        <v>0</v>
      </c>
      <c r="DT573" s="81">
        <v>0</v>
      </c>
      <c r="DU573" s="81">
        <v>0</v>
      </c>
      <c r="DV573" s="81">
        <v>0</v>
      </c>
      <c r="DW573" s="81">
        <v>0</v>
      </c>
    </row>
    <row r="574" spans="1:127" x14ac:dyDescent="0.25">
      <c r="A574" s="58" t="s">
        <v>1944</v>
      </c>
      <c r="B574" s="58" t="s">
        <v>1945</v>
      </c>
      <c r="C574" s="58" t="s">
        <v>1946</v>
      </c>
      <c r="D574" s="59">
        <v>31800</v>
      </c>
      <c r="E574" s="59" t="str">
        <f>VLOOKUP(C574,Data_PulledFromUniProt!$B$2:$E$782,4,FALSE)</f>
        <v>MANFKGHALPGSFFLIIGLCWSVKYPLKYFSHTRKNSPLHYYQRLEIVEAAIRTLFSVTGILAEQFVPDGPHLHLYHENHWIKLMNWQHSTMYLFFAVSGIVDMLTYLVSHVPLGVDRLVMAVAVFMEGFLFYYHVHNRPPLDQHIHSLLLYALFGGCVSISLEVIFRDHIVLELFRTSLIILQGTWFWQIGFVLFPPFGTPEWDQKDDANLMFITMCFCWHYLAALSIVAVNYSLVYCLLTRMKRHGRGEIIGIQKLNSDDTYQTALLSGSDEE</v>
      </c>
      <c r="F574" s="58">
        <v>6.39</v>
      </c>
      <c r="G574" s="81">
        <v>0</v>
      </c>
      <c r="H574" s="81">
        <v>0</v>
      </c>
      <c r="I574" s="81">
        <v>0</v>
      </c>
      <c r="J574" s="81">
        <v>0</v>
      </c>
      <c r="K574" s="81">
        <v>0</v>
      </c>
      <c r="L574" s="81">
        <v>0</v>
      </c>
      <c r="M574" s="81">
        <v>0</v>
      </c>
      <c r="N574" s="81">
        <v>0</v>
      </c>
      <c r="O574" s="81">
        <v>0</v>
      </c>
      <c r="P574" s="81">
        <v>0</v>
      </c>
      <c r="Q574" s="81">
        <v>0</v>
      </c>
      <c r="R574" s="81">
        <v>0</v>
      </c>
      <c r="S574" s="81">
        <v>0</v>
      </c>
      <c r="T574" s="81">
        <v>0</v>
      </c>
      <c r="U574" s="81">
        <v>0</v>
      </c>
      <c r="V574" s="81">
        <v>0</v>
      </c>
      <c r="W574" s="81">
        <v>0</v>
      </c>
      <c r="X574" s="81">
        <v>0</v>
      </c>
      <c r="Y574" s="81">
        <v>0</v>
      </c>
      <c r="Z574" s="81">
        <v>0</v>
      </c>
      <c r="AA574" s="81">
        <v>0</v>
      </c>
      <c r="AB574" s="81">
        <v>0</v>
      </c>
      <c r="AC574" s="81">
        <v>0</v>
      </c>
      <c r="AD574" s="81">
        <v>0</v>
      </c>
      <c r="AE574" s="81">
        <v>0</v>
      </c>
      <c r="AF574" s="81">
        <v>0</v>
      </c>
      <c r="AG574" s="81">
        <v>0</v>
      </c>
      <c r="AH574" s="81">
        <v>0</v>
      </c>
      <c r="AI574" s="81">
        <v>0</v>
      </c>
      <c r="AJ574" s="81">
        <v>0</v>
      </c>
      <c r="AK574" s="81">
        <v>0</v>
      </c>
      <c r="AL574" s="81">
        <v>0</v>
      </c>
      <c r="AM574" s="81">
        <v>0</v>
      </c>
      <c r="AN574" s="81">
        <v>0</v>
      </c>
      <c r="AO574" s="81">
        <v>0</v>
      </c>
      <c r="AP574" s="81">
        <v>0</v>
      </c>
      <c r="AQ574" s="81">
        <v>0</v>
      </c>
      <c r="AR574" s="81">
        <v>0</v>
      </c>
      <c r="AS574" s="81">
        <v>0</v>
      </c>
      <c r="AT574" s="81">
        <v>0</v>
      </c>
      <c r="AU574" s="81">
        <v>0</v>
      </c>
      <c r="AV574" s="81">
        <v>0</v>
      </c>
      <c r="AW574" s="81">
        <v>0</v>
      </c>
      <c r="AX574" s="81">
        <v>0</v>
      </c>
      <c r="AY574" s="81">
        <v>0</v>
      </c>
      <c r="AZ574" s="81">
        <v>0</v>
      </c>
      <c r="BA574" s="81">
        <v>0</v>
      </c>
      <c r="BB574" s="81">
        <v>0</v>
      </c>
      <c r="BC574" s="81">
        <v>0</v>
      </c>
      <c r="BD574" s="81">
        <v>0</v>
      </c>
      <c r="BE574" s="81">
        <v>0</v>
      </c>
      <c r="BF574" s="81">
        <v>0</v>
      </c>
      <c r="BG574" s="81">
        <v>0</v>
      </c>
      <c r="BH574" s="81">
        <v>0</v>
      </c>
      <c r="BI574" s="81">
        <v>0</v>
      </c>
      <c r="BJ574" s="81">
        <v>0</v>
      </c>
      <c r="BK574" s="81">
        <v>0</v>
      </c>
      <c r="BL574" s="81">
        <v>0</v>
      </c>
      <c r="BM574" s="81">
        <v>0</v>
      </c>
      <c r="BN574" s="81">
        <v>0</v>
      </c>
      <c r="BO574" s="81">
        <v>0</v>
      </c>
      <c r="BP574" s="81">
        <v>0</v>
      </c>
      <c r="BQ574" s="81">
        <v>0</v>
      </c>
      <c r="BR574" s="81">
        <v>0</v>
      </c>
      <c r="BS574" s="81">
        <v>1</v>
      </c>
      <c r="BT574" s="81">
        <v>0</v>
      </c>
      <c r="BU574" s="81">
        <v>0</v>
      </c>
      <c r="BV574" s="81">
        <v>0</v>
      </c>
      <c r="BW574" s="81">
        <v>0</v>
      </c>
      <c r="BX574" s="81">
        <v>0</v>
      </c>
      <c r="BY574" s="81">
        <v>0</v>
      </c>
      <c r="BZ574" s="81">
        <v>0</v>
      </c>
      <c r="CA574" s="81">
        <v>0</v>
      </c>
      <c r="CB574" s="81">
        <v>0</v>
      </c>
      <c r="CC574" s="81">
        <v>0</v>
      </c>
      <c r="CD574" s="81">
        <v>0</v>
      </c>
      <c r="CE574" s="81">
        <v>0</v>
      </c>
      <c r="CF574" s="81">
        <v>0</v>
      </c>
      <c r="CG574" s="81">
        <v>0</v>
      </c>
      <c r="CH574" s="81">
        <v>0</v>
      </c>
      <c r="CI574" s="81">
        <v>0</v>
      </c>
      <c r="CJ574" s="81">
        <v>0</v>
      </c>
      <c r="CK574" s="81">
        <v>0</v>
      </c>
      <c r="CL574" s="81">
        <v>0</v>
      </c>
      <c r="CM574" s="81">
        <v>0</v>
      </c>
      <c r="CN574" s="81">
        <v>0</v>
      </c>
      <c r="CO574" s="81">
        <v>0</v>
      </c>
      <c r="CP574" s="81">
        <v>0</v>
      </c>
      <c r="CQ574" s="81">
        <v>0</v>
      </c>
      <c r="CR574" s="81">
        <v>0</v>
      </c>
      <c r="CS574" s="81">
        <v>0</v>
      </c>
      <c r="CT574" s="81">
        <v>0</v>
      </c>
      <c r="CU574" s="81">
        <v>0</v>
      </c>
      <c r="CV574" s="81">
        <v>0</v>
      </c>
      <c r="CW574" s="81">
        <v>0</v>
      </c>
      <c r="CX574" s="81">
        <v>0</v>
      </c>
      <c r="CY574" s="81">
        <v>0</v>
      </c>
      <c r="CZ574" s="81">
        <v>0</v>
      </c>
      <c r="DA574" s="81">
        <v>0</v>
      </c>
      <c r="DB574" s="81">
        <v>0</v>
      </c>
      <c r="DC574" s="81">
        <v>0</v>
      </c>
      <c r="DD574" s="81">
        <v>0</v>
      </c>
      <c r="DE574" s="81">
        <v>0</v>
      </c>
      <c r="DF574" s="81">
        <v>0</v>
      </c>
      <c r="DG574" s="81">
        <v>0</v>
      </c>
      <c r="DH574" s="81">
        <v>0</v>
      </c>
      <c r="DI574" s="81">
        <v>0</v>
      </c>
      <c r="DJ574" s="81">
        <v>0</v>
      </c>
      <c r="DK574" s="81">
        <v>0</v>
      </c>
      <c r="DL574" s="81">
        <v>0</v>
      </c>
      <c r="DM574" s="81">
        <v>0</v>
      </c>
      <c r="DN574" s="81">
        <v>0</v>
      </c>
      <c r="DO574" s="81">
        <v>0</v>
      </c>
      <c r="DP574" s="81">
        <v>0</v>
      </c>
      <c r="DQ574" s="81">
        <v>0</v>
      </c>
      <c r="DR574" s="81">
        <v>0</v>
      </c>
      <c r="DS574" s="81">
        <v>0</v>
      </c>
      <c r="DT574" s="81">
        <v>0</v>
      </c>
      <c r="DU574" s="81">
        <v>0</v>
      </c>
      <c r="DV574" s="81">
        <v>0</v>
      </c>
      <c r="DW574" s="81">
        <v>0</v>
      </c>
    </row>
    <row r="575" spans="1:127" x14ac:dyDescent="0.25">
      <c r="A575" s="58" t="s">
        <v>1947</v>
      </c>
      <c r="B575" s="58" t="s">
        <v>1948</v>
      </c>
      <c r="C575" s="58" t="s">
        <v>1949</v>
      </c>
      <c r="D575" s="59">
        <v>42400</v>
      </c>
      <c r="E575" s="59" t="str">
        <f>VLOOKUP(C575,Data_PulledFromUniProt!$B$2:$E$782,4,FALSE)</f>
        <v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v>
      </c>
      <c r="F575" s="58">
        <v>6.39</v>
      </c>
      <c r="G575" s="81">
        <v>0</v>
      </c>
      <c r="H575" s="81">
        <v>0</v>
      </c>
      <c r="I575" s="81">
        <v>0</v>
      </c>
      <c r="J575" s="81">
        <v>0</v>
      </c>
      <c r="K575" s="81">
        <v>0</v>
      </c>
      <c r="L575" s="81">
        <v>0</v>
      </c>
      <c r="M575" s="81">
        <v>0</v>
      </c>
      <c r="N575" s="81">
        <v>0</v>
      </c>
      <c r="O575" s="81">
        <v>0</v>
      </c>
      <c r="P575" s="81">
        <v>0</v>
      </c>
      <c r="Q575" s="81">
        <v>0</v>
      </c>
      <c r="R575" s="81">
        <v>0</v>
      </c>
      <c r="S575" s="81">
        <v>0</v>
      </c>
      <c r="T575" s="81">
        <v>0</v>
      </c>
      <c r="U575" s="81">
        <v>0</v>
      </c>
      <c r="V575" s="81">
        <v>0</v>
      </c>
      <c r="W575" s="81">
        <v>0</v>
      </c>
      <c r="X575" s="81">
        <v>0</v>
      </c>
      <c r="Y575" s="81">
        <v>0</v>
      </c>
      <c r="Z575" s="81">
        <v>0</v>
      </c>
      <c r="AA575" s="81">
        <v>0</v>
      </c>
      <c r="AB575" s="81">
        <v>0</v>
      </c>
      <c r="AC575" s="81">
        <v>0</v>
      </c>
      <c r="AD575" s="81">
        <v>0</v>
      </c>
      <c r="AE575" s="81">
        <v>0</v>
      </c>
      <c r="AF575" s="81">
        <v>0</v>
      </c>
      <c r="AG575" s="81">
        <v>0</v>
      </c>
      <c r="AH575" s="81">
        <v>0</v>
      </c>
      <c r="AI575" s="81">
        <v>0</v>
      </c>
      <c r="AJ575" s="81">
        <v>0</v>
      </c>
      <c r="AK575" s="81">
        <v>0</v>
      </c>
      <c r="AL575" s="81">
        <v>0</v>
      </c>
      <c r="AM575" s="81">
        <v>0</v>
      </c>
      <c r="AN575" s="81">
        <v>0</v>
      </c>
      <c r="AO575" s="81">
        <v>0</v>
      </c>
      <c r="AP575" s="81">
        <v>0</v>
      </c>
      <c r="AQ575" s="81">
        <v>0</v>
      </c>
      <c r="AR575" s="81">
        <v>0</v>
      </c>
      <c r="AS575" s="81">
        <v>0</v>
      </c>
      <c r="AT575" s="81">
        <v>0</v>
      </c>
      <c r="AU575" s="81">
        <v>0</v>
      </c>
      <c r="AV575" s="81">
        <v>0</v>
      </c>
      <c r="AW575" s="81">
        <v>0</v>
      </c>
      <c r="AX575" s="81">
        <v>0</v>
      </c>
      <c r="AY575" s="81">
        <v>0</v>
      </c>
      <c r="AZ575" s="81">
        <v>0</v>
      </c>
      <c r="BA575" s="81">
        <v>0</v>
      </c>
      <c r="BB575" s="81">
        <v>0</v>
      </c>
      <c r="BC575" s="81">
        <v>0</v>
      </c>
      <c r="BD575" s="81">
        <v>0</v>
      </c>
      <c r="BE575" s="81">
        <v>0</v>
      </c>
      <c r="BF575" s="81">
        <v>0</v>
      </c>
      <c r="BG575" s="81">
        <v>0</v>
      </c>
      <c r="BH575" s="81">
        <v>0</v>
      </c>
      <c r="BI575" s="81">
        <v>0</v>
      </c>
      <c r="BJ575" s="81">
        <v>0</v>
      </c>
      <c r="BK575" s="81">
        <v>0</v>
      </c>
      <c r="BL575" s="81">
        <v>0</v>
      </c>
      <c r="BM575" s="81">
        <v>0</v>
      </c>
      <c r="BN575" s="81">
        <v>0</v>
      </c>
      <c r="BO575" s="81">
        <v>0</v>
      </c>
      <c r="BP575" s="81">
        <v>0</v>
      </c>
      <c r="BQ575" s="81">
        <v>0</v>
      </c>
      <c r="BR575" s="81">
        <v>0</v>
      </c>
      <c r="BS575" s="81">
        <v>1</v>
      </c>
      <c r="BT575" s="81">
        <v>0</v>
      </c>
      <c r="BU575" s="81">
        <v>0</v>
      </c>
      <c r="BV575" s="81">
        <v>0</v>
      </c>
      <c r="BW575" s="81">
        <v>0</v>
      </c>
      <c r="BX575" s="81">
        <v>0</v>
      </c>
      <c r="BY575" s="81">
        <v>0</v>
      </c>
      <c r="BZ575" s="81">
        <v>0</v>
      </c>
      <c r="CA575" s="81">
        <v>0</v>
      </c>
      <c r="CB575" s="81">
        <v>0</v>
      </c>
      <c r="CC575" s="81">
        <v>0</v>
      </c>
      <c r="CD575" s="81">
        <v>0</v>
      </c>
      <c r="CE575" s="81">
        <v>0</v>
      </c>
      <c r="CF575" s="81">
        <v>0</v>
      </c>
      <c r="CG575" s="81">
        <v>0</v>
      </c>
      <c r="CH575" s="81">
        <v>0</v>
      </c>
      <c r="CI575" s="81">
        <v>0</v>
      </c>
      <c r="CJ575" s="81">
        <v>0</v>
      </c>
      <c r="CK575" s="81">
        <v>0</v>
      </c>
      <c r="CL575" s="81">
        <v>0</v>
      </c>
      <c r="CM575" s="81">
        <v>0</v>
      </c>
      <c r="CN575" s="81">
        <v>0</v>
      </c>
      <c r="CO575" s="81">
        <v>0</v>
      </c>
      <c r="CP575" s="81">
        <v>0</v>
      </c>
      <c r="CQ575" s="81">
        <v>0</v>
      </c>
      <c r="CR575" s="81">
        <v>0</v>
      </c>
      <c r="CS575" s="81">
        <v>0</v>
      </c>
      <c r="CT575" s="81">
        <v>0</v>
      </c>
      <c r="CU575" s="81">
        <v>0</v>
      </c>
      <c r="CV575" s="81">
        <v>0</v>
      </c>
      <c r="CW575" s="81">
        <v>0</v>
      </c>
      <c r="CX575" s="81">
        <v>0</v>
      </c>
      <c r="CY575" s="81">
        <v>0</v>
      </c>
      <c r="CZ575" s="81">
        <v>0</v>
      </c>
      <c r="DA575" s="81">
        <v>0</v>
      </c>
      <c r="DB575" s="81">
        <v>0</v>
      </c>
      <c r="DC575" s="81">
        <v>0</v>
      </c>
      <c r="DD575" s="81">
        <v>0</v>
      </c>
      <c r="DE575" s="81">
        <v>0</v>
      </c>
      <c r="DF575" s="81">
        <v>0</v>
      </c>
      <c r="DG575" s="81">
        <v>0</v>
      </c>
      <c r="DH575" s="81">
        <v>0</v>
      </c>
      <c r="DI575" s="81">
        <v>0</v>
      </c>
      <c r="DJ575" s="81">
        <v>0</v>
      </c>
      <c r="DK575" s="81">
        <v>0</v>
      </c>
      <c r="DL575" s="81">
        <v>0</v>
      </c>
      <c r="DM575" s="81">
        <v>0</v>
      </c>
      <c r="DN575" s="81">
        <v>0</v>
      </c>
      <c r="DO575" s="81">
        <v>0</v>
      </c>
      <c r="DP575" s="81">
        <v>0</v>
      </c>
      <c r="DQ575" s="81">
        <v>0</v>
      </c>
      <c r="DR575" s="81">
        <v>0</v>
      </c>
      <c r="DS575" s="81">
        <v>0</v>
      </c>
      <c r="DT575" s="81">
        <v>0</v>
      </c>
      <c r="DU575" s="81">
        <v>0</v>
      </c>
      <c r="DV575" s="81">
        <v>0</v>
      </c>
      <c r="DW575" s="81">
        <v>0</v>
      </c>
    </row>
    <row r="576" spans="1:127" x14ac:dyDescent="0.25">
      <c r="A576" s="58" t="s">
        <v>1950</v>
      </c>
      <c r="B576" s="58" t="s">
        <v>1951</v>
      </c>
      <c r="C576" s="58" t="s">
        <v>1952</v>
      </c>
      <c r="D576" s="59">
        <v>55100</v>
      </c>
      <c r="E576" s="59" t="str">
        <f>VLOOKUP(C576,Data_PulledFromUniProt!$B$2:$E$782,4,FALSE)</f>
        <v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v>
      </c>
      <c r="F576" s="58">
        <v>5.87</v>
      </c>
      <c r="G576" s="81">
        <v>0</v>
      </c>
      <c r="H576" s="81">
        <v>0</v>
      </c>
      <c r="I576" s="81">
        <v>0</v>
      </c>
      <c r="J576" s="81">
        <v>0</v>
      </c>
      <c r="K576" s="81">
        <v>0</v>
      </c>
      <c r="L576" s="81">
        <v>0</v>
      </c>
      <c r="M576" s="81">
        <v>0</v>
      </c>
      <c r="N576" s="81">
        <v>0</v>
      </c>
      <c r="O576" s="81">
        <v>0</v>
      </c>
      <c r="P576" s="81">
        <v>0</v>
      </c>
      <c r="Q576" s="81">
        <v>0</v>
      </c>
      <c r="R576" s="81">
        <v>0</v>
      </c>
      <c r="S576" s="81">
        <v>0</v>
      </c>
      <c r="T576" s="81">
        <v>0</v>
      </c>
      <c r="U576" s="81">
        <v>0</v>
      </c>
      <c r="V576" s="81">
        <v>0</v>
      </c>
      <c r="W576" s="81">
        <v>0</v>
      </c>
      <c r="X576" s="81">
        <v>0</v>
      </c>
      <c r="Y576" s="81">
        <v>0</v>
      </c>
      <c r="Z576" s="81">
        <v>0</v>
      </c>
      <c r="AA576" s="81">
        <v>0</v>
      </c>
      <c r="AB576" s="81">
        <v>0</v>
      </c>
      <c r="AC576" s="81">
        <v>0</v>
      </c>
      <c r="AD576" s="81">
        <v>0</v>
      </c>
      <c r="AE576" s="81">
        <v>0</v>
      </c>
      <c r="AF576" s="81">
        <v>0</v>
      </c>
      <c r="AG576" s="81">
        <v>0</v>
      </c>
      <c r="AH576" s="81">
        <v>0</v>
      </c>
      <c r="AI576" s="81">
        <v>0</v>
      </c>
      <c r="AJ576" s="81">
        <v>0</v>
      </c>
      <c r="AK576" s="81">
        <v>0</v>
      </c>
      <c r="AL576" s="81">
        <v>0</v>
      </c>
      <c r="AM576" s="81">
        <v>0</v>
      </c>
      <c r="AN576" s="81">
        <v>0</v>
      </c>
      <c r="AO576" s="81">
        <v>0</v>
      </c>
      <c r="AP576" s="81">
        <v>0</v>
      </c>
      <c r="AQ576" s="81">
        <v>0</v>
      </c>
      <c r="AR576" s="81">
        <v>0</v>
      </c>
      <c r="AS576" s="81">
        <v>0</v>
      </c>
      <c r="AT576" s="81">
        <v>0</v>
      </c>
      <c r="AU576" s="81">
        <v>0</v>
      </c>
      <c r="AV576" s="81">
        <v>0</v>
      </c>
      <c r="AW576" s="81">
        <v>0</v>
      </c>
      <c r="AX576" s="81">
        <v>0</v>
      </c>
      <c r="AY576" s="81">
        <v>0</v>
      </c>
      <c r="AZ576" s="81">
        <v>0</v>
      </c>
      <c r="BA576" s="81">
        <v>0</v>
      </c>
      <c r="BB576" s="81">
        <v>0</v>
      </c>
      <c r="BC576" s="81">
        <v>0</v>
      </c>
      <c r="BD576" s="81">
        <v>0</v>
      </c>
      <c r="BE576" s="81">
        <v>0</v>
      </c>
      <c r="BF576" s="81">
        <v>0</v>
      </c>
      <c r="BG576" s="81">
        <v>0</v>
      </c>
      <c r="BH576" s="81">
        <v>0</v>
      </c>
      <c r="BI576" s="81">
        <v>0</v>
      </c>
      <c r="BJ576" s="81">
        <v>0</v>
      </c>
      <c r="BK576" s="81">
        <v>0</v>
      </c>
      <c r="BL576" s="81">
        <v>0</v>
      </c>
      <c r="BM576" s="81">
        <v>0</v>
      </c>
      <c r="BN576" s="81">
        <v>0</v>
      </c>
      <c r="BO576" s="81">
        <v>0</v>
      </c>
      <c r="BP576" s="81">
        <v>0</v>
      </c>
      <c r="BQ576" s="81">
        <v>0</v>
      </c>
      <c r="BR576" s="81">
        <v>0</v>
      </c>
      <c r="BS576" s="81">
        <v>1</v>
      </c>
      <c r="BT576" s="81">
        <v>0</v>
      </c>
      <c r="BU576" s="81">
        <v>0</v>
      </c>
      <c r="BV576" s="81">
        <v>0</v>
      </c>
      <c r="BW576" s="81">
        <v>0</v>
      </c>
      <c r="BX576" s="81">
        <v>0</v>
      </c>
      <c r="BY576" s="81">
        <v>0</v>
      </c>
      <c r="BZ576" s="81">
        <v>0</v>
      </c>
      <c r="CA576" s="81">
        <v>0</v>
      </c>
      <c r="CB576" s="81">
        <v>0</v>
      </c>
      <c r="CC576" s="81">
        <v>0</v>
      </c>
      <c r="CD576" s="81">
        <v>0</v>
      </c>
      <c r="CE576" s="81">
        <v>0</v>
      </c>
      <c r="CF576" s="81">
        <v>0</v>
      </c>
      <c r="CG576" s="81">
        <v>0</v>
      </c>
      <c r="CH576" s="81">
        <v>0</v>
      </c>
      <c r="CI576" s="81">
        <v>0</v>
      </c>
      <c r="CJ576" s="81">
        <v>0</v>
      </c>
      <c r="CK576" s="81">
        <v>0</v>
      </c>
      <c r="CL576" s="81">
        <v>0</v>
      </c>
      <c r="CM576" s="81">
        <v>0</v>
      </c>
      <c r="CN576" s="81">
        <v>0</v>
      </c>
      <c r="CO576" s="81">
        <v>0</v>
      </c>
      <c r="CP576" s="81">
        <v>0</v>
      </c>
      <c r="CQ576" s="81">
        <v>0</v>
      </c>
      <c r="CR576" s="81">
        <v>0</v>
      </c>
      <c r="CS576" s="81">
        <v>0</v>
      </c>
      <c r="CT576" s="81">
        <v>0</v>
      </c>
      <c r="CU576" s="81">
        <v>0</v>
      </c>
      <c r="CV576" s="81">
        <v>0</v>
      </c>
      <c r="CW576" s="81">
        <v>0</v>
      </c>
      <c r="CX576" s="81">
        <v>0</v>
      </c>
      <c r="CY576" s="81">
        <v>0</v>
      </c>
      <c r="CZ576" s="81">
        <v>0</v>
      </c>
      <c r="DA576" s="81">
        <v>0</v>
      </c>
      <c r="DB576" s="81">
        <v>0</v>
      </c>
      <c r="DC576" s="81">
        <v>0</v>
      </c>
      <c r="DD576" s="81">
        <v>0</v>
      </c>
      <c r="DE576" s="81">
        <v>0</v>
      </c>
      <c r="DF576" s="81">
        <v>0</v>
      </c>
      <c r="DG576" s="81">
        <v>0</v>
      </c>
      <c r="DH576" s="81">
        <v>0</v>
      </c>
      <c r="DI576" s="81">
        <v>0</v>
      </c>
      <c r="DJ576" s="81">
        <v>0</v>
      </c>
      <c r="DK576" s="81">
        <v>0</v>
      </c>
      <c r="DL576" s="81">
        <v>0</v>
      </c>
      <c r="DM576" s="81">
        <v>0</v>
      </c>
      <c r="DN576" s="81">
        <v>0</v>
      </c>
      <c r="DO576" s="81">
        <v>0</v>
      </c>
      <c r="DP576" s="81">
        <v>0</v>
      </c>
      <c r="DQ576" s="81">
        <v>0</v>
      </c>
      <c r="DR576" s="81">
        <v>0</v>
      </c>
      <c r="DS576" s="81">
        <v>0</v>
      </c>
      <c r="DT576" s="81">
        <v>0</v>
      </c>
      <c r="DU576" s="81">
        <v>0</v>
      </c>
      <c r="DV576" s="81">
        <v>0</v>
      </c>
      <c r="DW576" s="81">
        <v>0</v>
      </c>
    </row>
    <row r="577" spans="1:127" x14ac:dyDescent="0.25">
      <c r="A577" s="58" t="s">
        <v>1953</v>
      </c>
      <c r="B577" s="58" t="s">
        <v>1954</v>
      </c>
      <c r="C577" s="58" t="s">
        <v>1955</v>
      </c>
      <c r="D577" s="59">
        <v>29100</v>
      </c>
      <c r="E577" s="59" t="str">
        <f>VLOOKUP(C577,Data_PulledFromUniProt!$B$2:$E$782,4,FALSE)</f>
        <v>MNPEWGQAFVHVAVAGGLCAVAVFTGIFDSVSVQVGYEHYAEAPVAGLPAFLAMPFNSLVNMAYTLLGLSWLHRGGAMGLGPRYLKDVFAAMALLYGPVQWLRLWTQWRRAAVLDQWLTLPIFAWPVAWCLYLDRGWRPWLFLSLECVSLASYGLALLHPQGFEVALGAHVVAAVGQALRTHRHYGSTTSATYLALGVLSCLGFVVLKLCDHQLARWRLFQCLTGHFWSKVCDVLQFHFAFLFLTHFNTHPRFHPSGGKTR</v>
      </c>
      <c r="F577" s="58">
        <v>9.31</v>
      </c>
      <c r="G577" s="81">
        <v>0</v>
      </c>
      <c r="H577" s="81">
        <v>0</v>
      </c>
      <c r="I577" s="81">
        <v>0</v>
      </c>
      <c r="J577" s="81">
        <v>0</v>
      </c>
      <c r="K577" s="81">
        <v>0</v>
      </c>
      <c r="L577" s="81">
        <v>0</v>
      </c>
      <c r="M577" s="81">
        <v>0</v>
      </c>
      <c r="N577" s="81">
        <v>0</v>
      </c>
      <c r="O577" s="81">
        <v>0</v>
      </c>
      <c r="P577" s="81">
        <v>0</v>
      </c>
      <c r="Q577" s="81">
        <v>0</v>
      </c>
      <c r="R577" s="81">
        <v>0</v>
      </c>
      <c r="S577" s="81">
        <v>0</v>
      </c>
      <c r="T577" s="81">
        <v>0</v>
      </c>
      <c r="U577" s="81">
        <v>0</v>
      </c>
      <c r="V577" s="81">
        <v>0</v>
      </c>
      <c r="W577" s="81">
        <v>0</v>
      </c>
      <c r="X577" s="81">
        <v>0</v>
      </c>
      <c r="Y577" s="81">
        <v>0</v>
      </c>
      <c r="Z577" s="81">
        <v>0</v>
      </c>
      <c r="AA577" s="81">
        <v>0</v>
      </c>
      <c r="AB577" s="81">
        <v>0</v>
      </c>
      <c r="AC577" s="81">
        <v>0</v>
      </c>
      <c r="AD577" s="81">
        <v>0</v>
      </c>
      <c r="AE577" s="81">
        <v>0</v>
      </c>
      <c r="AF577" s="81">
        <v>0</v>
      </c>
      <c r="AG577" s="81">
        <v>0</v>
      </c>
      <c r="AH577" s="81">
        <v>0</v>
      </c>
      <c r="AI577" s="81">
        <v>0</v>
      </c>
      <c r="AJ577" s="81">
        <v>0</v>
      </c>
      <c r="AK577" s="81">
        <v>0</v>
      </c>
      <c r="AL577" s="81">
        <v>0</v>
      </c>
      <c r="AM577" s="81">
        <v>0</v>
      </c>
      <c r="AN577" s="81">
        <v>0</v>
      </c>
      <c r="AO577" s="81">
        <v>0</v>
      </c>
      <c r="AP577" s="81">
        <v>0</v>
      </c>
      <c r="AQ577" s="81">
        <v>0</v>
      </c>
      <c r="AR577" s="81">
        <v>0</v>
      </c>
      <c r="AS577" s="81">
        <v>0</v>
      </c>
      <c r="AT577" s="81">
        <v>0</v>
      </c>
      <c r="AU577" s="81">
        <v>0</v>
      </c>
      <c r="AV577" s="81">
        <v>0</v>
      </c>
      <c r="AW577" s="81">
        <v>0</v>
      </c>
      <c r="AX577" s="81">
        <v>0</v>
      </c>
      <c r="AY577" s="81">
        <v>0</v>
      </c>
      <c r="AZ577" s="81">
        <v>0</v>
      </c>
      <c r="BA577" s="81">
        <v>0</v>
      </c>
      <c r="BB577" s="81">
        <v>0</v>
      </c>
      <c r="BC577" s="81">
        <v>0</v>
      </c>
      <c r="BD577" s="81">
        <v>0</v>
      </c>
      <c r="BE577" s="81">
        <v>0</v>
      </c>
      <c r="BF577" s="81">
        <v>0</v>
      </c>
      <c r="BG577" s="81">
        <v>0</v>
      </c>
      <c r="BH577" s="81">
        <v>0</v>
      </c>
      <c r="BI577" s="81">
        <v>0</v>
      </c>
      <c r="BJ577" s="81">
        <v>0</v>
      </c>
      <c r="BK577" s="81">
        <v>0</v>
      </c>
      <c r="BL577" s="81">
        <v>0</v>
      </c>
      <c r="BM577" s="81">
        <v>0</v>
      </c>
      <c r="BN577" s="81">
        <v>0</v>
      </c>
      <c r="BO577" s="81">
        <v>0</v>
      </c>
      <c r="BP577" s="81">
        <v>0</v>
      </c>
      <c r="BQ577" s="81">
        <v>0</v>
      </c>
      <c r="BR577" s="81">
        <v>0</v>
      </c>
      <c r="BS577" s="81">
        <v>0</v>
      </c>
      <c r="BT577" s="81">
        <v>0</v>
      </c>
      <c r="BU577" s="81">
        <v>0</v>
      </c>
      <c r="BV577" s="81">
        <v>0</v>
      </c>
      <c r="BW577" s="81">
        <v>0</v>
      </c>
      <c r="BX577" s="81">
        <v>0</v>
      </c>
      <c r="BY577" s="81">
        <v>0</v>
      </c>
      <c r="BZ577" s="81">
        <v>0</v>
      </c>
      <c r="CA577" s="81">
        <v>0</v>
      </c>
      <c r="CB577" s="81">
        <v>0</v>
      </c>
      <c r="CC577" s="81">
        <v>0</v>
      </c>
      <c r="CD577" s="81">
        <v>0</v>
      </c>
      <c r="CE577" s="81">
        <v>0</v>
      </c>
      <c r="CF577" s="81">
        <v>0</v>
      </c>
      <c r="CG577" s="81">
        <v>0</v>
      </c>
      <c r="CH577" s="81">
        <v>0</v>
      </c>
      <c r="CI577" s="81">
        <v>0</v>
      </c>
      <c r="CJ577" s="81">
        <v>0</v>
      </c>
      <c r="CK577" s="81">
        <v>0</v>
      </c>
      <c r="CL577" s="81">
        <v>0</v>
      </c>
      <c r="CM577" s="81">
        <v>0</v>
      </c>
      <c r="CN577" s="81">
        <v>0</v>
      </c>
      <c r="CO577" s="81">
        <v>1</v>
      </c>
      <c r="CP577" s="81">
        <v>0</v>
      </c>
      <c r="CQ577" s="81">
        <v>0</v>
      </c>
      <c r="CR577" s="81">
        <v>0</v>
      </c>
      <c r="CS577" s="81">
        <v>0</v>
      </c>
      <c r="CT577" s="81">
        <v>0</v>
      </c>
      <c r="CU577" s="81">
        <v>0</v>
      </c>
      <c r="CV577" s="81">
        <v>0</v>
      </c>
      <c r="CW577" s="81">
        <v>0</v>
      </c>
      <c r="CX577" s="81">
        <v>0</v>
      </c>
      <c r="CY577" s="81">
        <v>0</v>
      </c>
      <c r="CZ577" s="81">
        <v>0</v>
      </c>
      <c r="DA577" s="81">
        <v>0</v>
      </c>
      <c r="DB577" s="81">
        <v>0</v>
      </c>
      <c r="DC577" s="81">
        <v>0</v>
      </c>
      <c r="DD577" s="81">
        <v>0</v>
      </c>
      <c r="DE577" s="81">
        <v>0</v>
      </c>
      <c r="DF577" s="81">
        <v>0</v>
      </c>
      <c r="DG577" s="81">
        <v>0</v>
      </c>
      <c r="DH577" s="81">
        <v>0</v>
      </c>
      <c r="DI577" s="81">
        <v>0</v>
      </c>
      <c r="DJ577" s="81">
        <v>0</v>
      </c>
      <c r="DK577" s="81">
        <v>0</v>
      </c>
      <c r="DL577" s="81">
        <v>0</v>
      </c>
      <c r="DM577" s="81">
        <v>0</v>
      </c>
      <c r="DN577" s="81">
        <v>0</v>
      </c>
      <c r="DO577" s="81">
        <v>0</v>
      </c>
      <c r="DP577" s="81">
        <v>0</v>
      </c>
      <c r="DQ577" s="81">
        <v>0</v>
      </c>
      <c r="DR577" s="81">
        <v>0</v>
      </c>
      <c r="DS577" s="81">
        <v>0</v>
      </c>
      <c r="DT577" s="81">
        <v>0</v>
      </c>
      <c r="DU577" s="81">
        <v>0</v>
      </c>
      <c r="DV577" s="81">
        <v>0</v>
      </c>
      <c r="DW577" s="81">
        <v>0</v>
      </c>
    </row>
    <row r="578" spans="1:127" x14ac:dyDescent="0.25">
      <c r="A578" s="58" t="s">
        <v>1956</v>
      </c>
      <c r="B578" s="58" t="s">
        <v>1957</v>
      </c>
      <c r="C578" s="58" t="s">
        <v>1958</v>
      </c>
      <c r="D578" s="59">
        <v>574000</v>
      </c>
      <c r="E578" s="59" t="str">
        <f>VLOOKUP(C578,Data_PulledFromUniProt!$B$2:$E$782,4,FALSE)</f>
        <v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v>
      </c>
      <c r="F578" s="58">
        <v>5.96</v>
      </c>
      <c r="G578" s="81">
        <v>0</v>
      </c>
      <c r="H578" s="81">
        <v>0</v>
      </c>
      <c r="I578" s="81">
        <v>0</v>
      </c>
      <c r="J578" s="81">
        <v>0</v>
      </c>
      <c r="K578" s="81">
        <v>0</v>
      </c>
      <c r="L578" s="81">
        <v>0</v>
      </c>
      <c r="M578" s="81">
        <v>0</v>
      </c>
      <c r="N578" s="81">
        <v>0</v>
      </c>
      <c r="O578" s="81">
        <v>0</v>
      </c>
      <c r="P578" s="81">
        <v>0</v>
      </c>
      <c r="Q578" s="81">
        <v>0</v>
      </c>
      <c r="R578" s="81">
        <v>0</v>
      </c>
      <c r="S578" s="81">
        <v>0</v>
      </c>
      <c r="T578" s="81">
        <v>0</v>
      </c>
      <c r="U578" s="81">
        <v>0</v>
      </c>
      <c r="V578" s="81">
        <v>0</v>
      </c>
      <c r="W578" s="81">
        <v>0</v>
      </c>
      <c r="X578" s="81">
        <v>0</v>
      </c>
      <c r="Y578" s="81">
        <v>0</v>
      </c>
      <c r="Z578" s="81">
        <v>0</v>
      </c>
      <c r="AA578" s="81">
        <v>0</v>
      </c>
      <c r="AB578" s="81">
        <v>0</v>
      </c>
      <c r="AC578" s="81">
        <v>0</v>
      </c>
      <c r="AD578" s="81">
        <v>0</v>
      </c>
      <c r="AE578" s="81">
        <v>0</v>
      </c>
      <c r="AF578" s="81">
        <v>0</v>
      </c>
      <c r="AG578" s="81">
        <v>0</v>
      </c>
      <c r="AH578" s="81">
        <v>0</v>
      </c>
      <c r="AI578" s="81">
        <v>0</v>
      </c>
      <c r="AJ578" s="81">
        <v>0</v>
      </c>
      <c r="AK578" s="81">
        <v>0</v>
      </c>
      <c r="AL578" s="81">
        <v>0</v>
      </c>
      <c r="AM578" s="81">
        <v>0</v>
      </c>
      <c r="AN578" s="81">
        <v>0</v>
      </c>
      <c r="AO578" s="81">
        <v>0</v>
      </c>
      <c r="AP578" s="81">
        <v>0</v>
      </c>
      <c r="AQ578" s="81">
        <v>0</v>
      </c>
      <c r="AR578" s="81">
        <v>0</v>
      </c>
      <c r="AS578" s="81">
        <v>0</v>
      </c>
      <c r="AT578" s="81">
        <v>0</v>
      </c>
      <c r="AU578" s="81">
        <v>0</v>
      </c>
      <c r="AV578" s="81">
        <v>0</v>
      </c>
      <c r="AW578" s="81">
        <v>0</v>
      </c>
      <c r="AX578" s="81">
        <v>0</v>
      </c>
      <c r="AY578" s="81">
        <v>0</v>
      </c>
      <c r="AZ578" s="81">
        <v>0</v>
      </c>
      <c r="BA578" s="81">
        <v>0</v>
      </c>
      <c r="BB578" s="81">
        <v>0</v>
      </c>
      <c r="BC578" s="81">
        <v>0</v>
      </c>
      <c r="BD578" s="81">
        <v>0</v>
      </c>
      <c r="BE578" s="81">
        <v>0</v>
      </c>
      <c r="BF578" s="81">
        <v>0</v>
      </c>
      <c r="BG578" s="81">
        <v>0</v>
      </c>
      <c r="BH578" s="81">
        <v>0</v>
      </c>
      <c r="BI578" s="81">
        <v>0</v>
      </c>
      <c r="BJ578" s="81">
        <v>0</v>
      </c>
      <c r="BK578" s="81">
        <v>0</v>
      </c>
      <c r="BL578" s="81">
        <v>0</v>
      </c>
      <c r="BM578" s="81">
        <v>0</v>
      </c>
      <c r="BN578" s="81">
        <v>0</v>
      </c>
      <c r="BO578" s="81">
        <v>0</v>
      </c>
      <c r="BP578" s="81">
        <v>0</v>
      </c>
      <c r="BQ578" s="81">
        <v>0</v>
      </c>
      <c r="BR578" s="81">
        <v>0</v>
      </c>
      <c r="BS578" s="81">
        <v>0</v>
      </c>
      <c r="BT578" s="81">
        <v>0</v>
      </c>
      <c r="BU578" s="81">
        <v>0</v>
      </c>
      <c r="BV578" s="81">
        <v>0</v>
      </c>
      <c r="BW578" s="81">
        <v>0</v>
      </c>
      <c r="BX578" s="81">
        <v>0</v>
      </c>
      <c r="BY578" s="81">
        <v>0</v>
      </c>
      <c r="BZ578" s="81">
        <v>0</v>
      </c>
      <c r="CA578" s="81">
        <v>0</v>
      </c>
      <c r="CB578" s="81">
        <v>0</v>
      </c>
      <c r="CC578" s="81">
        <v>0</v>
      </c>
      <c r="CD578" s="81">
        <v>0</v>
      </c>
      <c r="CE578" s="81">
        <v>0</v>
      </c>
      <c r="CF578" s="81">
        <v>0</v>
      </c>
      <c r="CG578" s="81">
        <v>0</v>
      </c>
      <c r="CH578" s="81">
        <v>0</v>
      </c>
      <c r="CI578" s="81">
        <v>0</v>
      </c>
      <c r="CJ578" s="81">
        <v>0</v>
      </c>
      <c r="CK578" s="81">
        <v>0</v>
      </c>
      <c r="CL578" s="81">
        <v>0</v>
      </c>
      <c r="CM578" s="81">
        <v>0</v>
      </c>
      <c r="CN578" s="81">
        <v>0</v>
      </c>
      <c r="CO578" s="81">
        <v>1</v>
      </c>
      <c r="CP578" s="81">
        <v>0</v>
      </c>
      <c r="CQ578" s="81">
        <v>0</v>
      </c>
      <c r="CR578" s="81">
        <v>0</v>
      </c>
      <c r="CS578" s="81">
        <v>0</v>
      </c>
      <c r="CT578" s="81">
        <v>0</v>
      </c>
      <c r="CU578" s="81">
        <v>0</v>
      </c>
      <c r="CV578" s="81">
        <v>0</v>
      </c>
      <c r="CW578" s="81">
        <v>0</v>
      </c>
      <c r="CX578" s="81">
        <v>0</v>
      </c>
      <c r="CY578" s="81">
        <v>0</v>
      </c>
      <c r="CZ578" s="81">
        <v>0</v>
      </c>
      <c r="DA578" s="81">
        <v>0</v>
      </c>
      <c r="DB578" s="81">
        <v>0</v>
      </c>
      <c r="DC578" s="81">
        <v>0</v>
      </c>
      <c r="DD578" s="81">
        <v>0</v>
      </c>
      <c r="DE578" s="81">
        <v>0</v>
      </c>
      <c r="DF578" s="81">
        <v>0</v>
      </c>
      <c r="DG578" s="81">
        <v>0</v>
      </c>
      <c r="DH578" s="81">
        <v>0</v>
      </c>
      <c r="DI578" s="81">
        <v>0</v>
      </c>
      <c r="DJ578" s="81">
        <v>0</v>
      </c>
      <c r="DK578" s="81">
        <v>0</v>
      </c>
      <c r="DL578" s="81">
        <v>0</v>
      </c>
      <c r="DM578" s="81">
        <v>0</v>
      </c>
      <c r="DN578" s="81">
        <v>0</v>
      </c>
      <c r="DO578" s="81">
        <v>0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0</v>
      </c>
      <c r="DW578" s="81">
        <v>0</v>
      </c>
    </row>
    <row r="579" spans="1:127" x14ac:dyDescent="0.25">
      <c r="A579" s="58" t="s">
        <v>1959</v>
      </c>
      <c r="B579" s="58" t="s">
        <v>1960</v>
      </c>
      <c r="C579" s="58" t="s">
        <v>1961</v>
      </c>
      <c r="D579" s="59">
        <v>429000</v>
      </c>
      <c r="E579" s="59" t="str">
        <f>VLOOKUP(C579,Data_PulledFromUniProt!$B$2:$E$782,4,FALSE)</f>
        <v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v>
      </c>
      <c r="F579" s="58">
        <v>6.39</v>
      </c>
      <c r="G579" s="81">
        <v>0</v>
      </c>
      <c r="H579" s="81">
        <v>0</v>
      </c>
      <c r="I579" s="81">
        <v>0</v>
      </c>
      <c r="J579" s="81">
        <v>0</v>
      </c>
      <c r="K579" s="81">
        <v>0</v>
      </c>
      <c r="L579" s="81">
        <v>0</v>
      </c>
      <c r="M579" s="81">
        <v>0</v>
      </c>
      <c r="N579" s="81">
        <v>0</v>
      </c>
      <c r="O579" s="81">
        <v>0</v>
      </c>
      <c r="P579" s="81">
        <v>0</v>
      </c>
      <c r="Q579" s="81">
        <v>0</v>
      </c>
      <c r="R579" s="81">
        <v>0</v>
      </c>
      <c r="S579" s="81">
        <v>0</v>
      </c>
      <c r="T579" s="81">
        <v>0</v>
      </c>
      <c r="U579" s="81">
        <v>0</v>
      </c>
      <c r="V579" s="81">
        <v>0</v>
      </c>
      <c r="W579" s="81">
        <v>0</v>
      </c>
      <c r="X579" s="81">
        <v>0</v>
      </c>
      <c r="Y579" s="81">
        <v>0</v>
      </c>
      <c r="Z579" s="81">
        <v>0</v>
      </c>
      <c r="AA579" s="81">
        <v>0</v>
      </c>
      <c r="AB579" s="81">
        <v>0</v>
      </c>
      <c r="AC579" s="81">
        <v>0</v>
      </c>
      <c r="AD579" s="81">
        <v>0</v>
      </c>
      <c r="AE579" s="81">
        <v>0</v>
      </c>
      <c r="AF579" s="81">
        <v>0</v>
      </c>
      <c r="AG579" s="81">
        <v>0</v>
      </c>
      <c r="AH579" s="81">
        <v>0</v>
      </c>
      <c r="AI579" s="81">
        <v>0</v>
      </c>
      <c r="AJ579" s="81">
        <v>0</v>
      </c>
      <c r="AK579" s="81">
        <v>0</v>
      </c>
      <c r="AL579" s="81">
        <v>0</v>
      </c>
      <c r="AM579" s="81">
        <v>0</v>
      </c>
      <c r="AN579" s="81">
        <v>0</v>
      </c>
      <c r="AO579" s="81">
        <v>0</v>
      </c>
      <c r="AP579" s="81">
        <v>0</v>
      </c>
      <c r="AQ579" s="81">
        <v>0</v>
      </c>
      <c r="AR579" s="81">
        <v>0</v>
      </c>
      <c r="AS579" s="81">
        <v>0</v>
      </c>
      <c r="AT579" s="81">
        <v>0</v>
      </c>
      <c r="AU579" s="81">
        <v>0</v>
      </c>
      <c r="AV579" s="81">
        <v>0</v>
      </c>
      <c r="AW579" s="81">
        <v>0</v>
      </c>
      <c r="AX579" s="81">
        <v>0</v>
      </c>
      <c r="AY579" s="81">
        <v>0</v>
      </c>
      <c r="AZ579" s="81">
        <v>0</v>
      </c>
      <c r="BA579" s="81">
        <v>0</v>
      </c>
      <c r="BB579" s="81">
        <v>0</v>
      </c>
      <c r="BC579" s="81">
        <v>0</v>
      </c>
      <c r="BD579" s="81">
        <v>0</v>
      </c>
      <c r="BE579" s="81">
        <v>0</v>
      </c>
      <c r="BF579" s="81">
        <v>0</v>
      </c>
      <c r="BG579" s="81">
        <v>0</v>
      </c>
      <c r="BH579" s="81">
        <v>0</v>
      </c>
      <c r="BI579" s="81">
        <v>0</v>
      </c>
      <c r="BJ579" s="81">
        <v>0</v>
      </c>
      <c r="BK579" s="81">
        <v>0</v>
      </c>
      <c r="BL579" s="81">
        <v>0</v>
      </c>
      <c r="BM579" s="81">
        <v>0</v>
      </c>
      <c r="BN579" s="81">
        <v>0</v>
      </c>
      <c r="BO579" s="81">
        <v>0</v>
      </c>
      <c r="BP579" s="81">
        <v>0</v>
      </c>
      <c r="BQ579" s="81">
        <v>0</v>
      </c>
      <c r="BR579" s="81">
        <v>0</v>
      </c>
      <c r="BS579" s="81">
        <v>0</v>
      </c>
      <c r="BT579" s="81">
        <v>0</v>
      </c>
      <c r="BU579" s="81">
        <v>0</v>
      </c>
      <c r="BV579" s="81">
        <v>0</v>
      </c>
      <c r="BW579" s="81">
        <v>0</v>
      </c>
      <c r="BX579" s="81">
        <v>0</v>
      </c>
      <c r="BY579" s="81">
        <v>0</v>
      </c>
      <c r="BZ579" s="81">
        <v>0</v>
      </c>
      <c r="CA579" s="81">
        <v>0</v>
      </c>
      <c r="CB579" s="81">
        <v>0</v>
      </c>
      <c r="CC579" s="81">
        <v>0</v>
      </c>
      <c r="CD579" s="81">
        <v>0</v>
      </c>
      <c r="CE579" s="81">
        <v>0</v>
      </c>
      <c r="CF579" s="81">
        <v>0</v>
      </c>
      <c r="CG579" s="81">
        <v>0</v>
      </c>
      <c r="CH579" s="81">
        <v>0</v>
      </c>
      <c r="CI579" s="81">
        <v>0</v>
      </c>
      <c r="CJ579" s="81">
        <v>0</v>
      </c>
      <c r="CK579" s="81">
        <v>0</v>
      </c>
      <c r="CL579" s="81">
        <v>0</v>
      </c>
      <c r="CM579" s="81">
        <v>0</v>
      </c>
      <c r="CN579" s="81">
        <v>0</v>
      </c>
      <c r="CO579" s="81">
        <v>1</v>
      </c>
      <c r="CP579" s="81">
        <v>0</v>
      </c>
      <c r="CQ579" s="81">
        <v>0</v>
      </c>
      <c r="CR579" s="81">
        <v>0</v>
      </c>
      <c r="CS579" s="81">
        <v>0</v>
      </c>
      <c r="CT579" s="81">
        <v>0</v>
      </c>
      <c r="CU579" s="81">
        <v>0</v>
      </c>
      <c r="CV579" s="81">
        <v>0</v>
      </c>
      <c r="CW579" s="81">
        <v>0</v>
      </c>
      <c r="CX579" s="81">
        <v>0</v>
      </c>
      <c r="CY579" s="81">
        <v>0</v>
      </c>
      <c r="CZ579" s="81">
        <v>0</v>
      </c>
      <c r="DA579" s="81">
        <v>0</v>
      </c>
      <c r="DB579" s="81">
        <v>0</v>
      </c>
      <c r="DC579" s="81">
        <v>0</v>
      </c>
      <c r="DD579" s="81">
        <v>0</v>
      </c>
      <c r="DE579" s="81">
        <v>0</v>
      </c>
      <c r="DF579" s="81">
        <v>0</v>
      </c>
      <c r="DG579" s="81">
        <v>0</v>
      </c>
      <c r="DH579" s="81">
        <v>0</v>
      </c>
      <c r="DI579" s="81">
        <v>0</v>
      </c>
      <c r="DJ579" s="81">
        <v>0</v>
      </c>
      <c r="DK579" s="81">
        <v>0</v>
      </c>
      <c r="DL579" s="81">
        <v>0</v>
      </c>
      <c r="DM579" s="81">
        <v>0</v>
      </c>
      <c r="DN579" s="81">
        <v>0</v>
      </c>
      <c r="DO579" s="81">
        <v>0</v>
      </c>
      <c r="DP579" s="81">
        <v>0</v>
      </c>
      <c r="DQ579" s="81">
        <v>0</v>
      </c>
      <c r="DR579" s="81">
        <v>0</v>
      </c>
      <c r="DS579" s="81">
        <v>0</v>
      </c>
      <c r="DT579" s="81">
        <v>0</v>
      </c>
      <c r="DU579" s="81">
        <v>0</v>
      </c>
      <c r="DV579" s="81">
        <v>0</v>
      </c>
      <c r="DW579" s="81">
        <v>0</v>
      </c>
    </row>
    <row r="580" spans="1:127" x14ac:dyDescent="0.25">
      <c r="A580" s="58" t="s">
        <v>1962</v>
      </c>
      <c r="B580" s="58" t="s">
        <v>1963</v>
      </c>
      <c r="C580" s="58" t="s">
        <v>1964</v>
      </c>
      <c r="D580" s="59">
        <v>68100</v>
      </c>
      <c r="E580" s="59" t="str">
        <f>VLOOKUP(C580,Data_PulledFromUniProt!$B$2:$E$782,4,FALSE)</f>
        <v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v>
      </c>
      <c r="F580" s="58">
        <v>9.99</v>
      </c>
      <c r="G580" s="81">
        <v>0</v>
      </c>
      <c r="H580" s="81">
        <v>0</v>
      </c>
      <c r="I580" s="81">
        <v>0</v>
      </c>
      <c r="J580" s="81">
        <v>0</v>
      </c>
      <c r="K580" s="81">
        <v>0</v>
      </c>
      <c r="L580" s="81">
        <v>0</v>
      </c>
      <c r="M580" s="81">
        <v>0</v>
      </c>
      <c r="N580" s="81">
        <v>0</v>
      </c>
      <c r="O580" s="81">
        <v>0</v>
      </c>
      <c r="P580" s="81">
        <v>0</v>
      </c>
      <c r="Q580" s="81">
        <v>0</v>
      </c>
      <c r="R580" s="81">
        <v>0</v>
      </c>
      <c r="S580" s="81">
        <v>0</v>
      </c>
      <c r="T580" s="81">
        <v>0</v>
      </c>
      <c r="U580" s="81">
        <v>0</v>
      </c>
      <c r="V580" s="81">
        <v>0</v>
      </c>
      <c r="W580" s="81">
        <v>0</v>
      </c>
      <c r="X580" s="81">
        <v>0</v>
      </c>
      <c r="Y580" s="81">
        <v>0</v>
      </c>
      <c r="Z580" s="81">
        <v>0</v>
      </c>
      <c r="AA580" s="81">
        <v>0</v>
      </c>
      <c r="AB580" s="81">
        <v>0</v>
      </c>
      <c r="AC580" s="81">
        <v>0</v>
      </c>
      <c r="AD580" s="81">
        <v>0</v>
      </c>
      <c r="AE580" s="81">
        <v>0</v>
      </c>
      <c r="AF580" s="81">
        <v>0</v>
      </c>
      <c r="AG580" s="81">
        <v>0</v>
      </c>
      <c r="AH580" s="81">
        <v>0</v>
      </c>
      <c r="AI580" s="81">
        <v>0</v>
      </c>
      <c r="AJ580" s="81">
        <v>0</v>
      </c>
      <c r="AK580" s="81">
        <v>0</v>
      </c>
      <c r="AL580" s="81">
        <v>0</v>
      </c>
      <c r="AM580" s="81">
        <v>0</v>
      </c>
      <c r="AN580" s="81">
        <v>0</v>
      </c>
      <c r="AO580" s="81">
        <v>0</v>
      </c>
      <c r="AP580" s="81">
        <v>0.5</v>
      </c>
      <c r="AQ580" s="81">
        <v>0</v>
      </c>
      <c r="AR580" s="81">
        <v>0</v>
      </c>
      <c r="AS580" s="81">
        <v>0</v>
      </c>
      <c r="AT580" s="81">
        <v>0</v>
      </c>
      <c r="AU580" s="81">
        <v>0</v>
      </c>
      <c r="AV580" s="81">
        <v>0</v>
      </c>
      <c r="AW580" s="81">
        <v>0</v>
      </c>
      <c r="AX580" s="81">
        <v>0</v>
      </c>
      <c r="AY580" s="81">
        <v>0</v>
      </c>
      <c r="AZ580" s="81">
        <v>0</v>
      </c>
      <c r="BA580" s="81">
        <v>0</v>
      </c>
      <c r="BB580" s="81">
        <v>0</v>
      </c>
      <c r="BC580" s="81">
        <v>0</v>
      </c>
      <c r="BD580" s="81">
        <v>0</v>
      </c>
      <c r="BE580" s="81">
        <v>0</v>
      </c>
      <c r="BF580" s="81">
        <v>0</v>
      </c>
      <c r="BG580" s="81">
        <v>0</v>
      </c>
      <c r="BH580" s="81">
        <v>0</v>
      </c>
      <c r="BI580" s="81">
        <v>0</v>
      </c>
      <c r="BJ580" s="81">
        <v>0</v>
      </c>
      <c r="BK580" s="81">
        <v>0</v>
      </c>
      <c r="BL580" s="81">
        <v>0</v>
      </c>
      <c r="BM580" s="81">
        <v>0</v>
      </c>
      <c r="BN580" s="81">
        <v>0</v>
      </c>
      <c r="BO580" s="81">
        <v>0</v>
      </c>
      <c r="BP580" s="81">
        <v>0</v>
      </c>
      <c r="BQ580" s="81">
        <v>0</v>
      </c>
      <c r="BR580" s="81">
        <v>0</v>
      </c>
      <c r="BS580" s="81">
        <v>0</v>
      </c>
      <c r="BT580" s="81">
        <v>0</v>
      </c>
      <c r="BU580" s="81">
        <v>0</v>
      </c>
      <c r="BV580" s="81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1">
        <v>0</v>
      </c>
      <c r="CD580" s="81">
        <v>0</v>
      </c>
      <c r="CE580" s="81">
        <v>0</v>
      </c>
      <c r="CF580" s="81">
        <v>0</v>
      </c>
      <c r="CG580" s="81">
        <v>0</v>
      </c>
      <c r="CH580" s="81">
        <v>0</v>
      </c>
      <c r="CI580" s="81">
        <v>0</v>
      </c>
      <c r="CJ580" s="81">
        <v>0</v>
      </c>
      <c r="CK580" s="81">
        <v>0</v>
      </c>
      <c r="CL580" s="81">
        <v>0</v>
      </c>
      <c r="CM580" s="81">
        <v>0</v>
      </c>
      <c r="CN580" s="81">
        <v>0</v>
      </c>
      <c r="CO580" s="81">
        <v>0</v>
      </c>
      <c r="CP580" s="81">
        <v>0</v>
      </c>
      <c r="CQ580" s="81">
        <v>0</v>
      </c>
      <c r="CR580" s="81">
        <v>0</v>
      </c>
      <c r="CS580" s="81">
        <v>0</v>
      </c>
      <c r="CT580" s="81">
        <v>0</v>
      </c>
      <c r="CU580" s="81">
        <v>0</v>
      </c>
      <c r="CV580" s="81">
        <v>0</v>
      </c>
      <c r="CW580" s="81">
        <v>0</v>
      </c>
      <c r="CX580" s="81">
        <v>0</v>
      </c>
      <c r="CY580" s="81">
        <v>0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0</v>
      </c>
      <c r="DF580" s="81">
        <v>0</v>
      </c>
      <c r="DG580" s="81">
        <v>0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0</v>
      </c>
      <c r="DQ580" s="81">
        <v>0</v>
      </c>
      <c r="DR580" s="81">
        <v>0</v>
      </c>
      <c r="DS580" s="81">
        <v>0</v>
      </c>
      <c r="DT580" s="81">
        <v>0</v>
      </c>
      <c r="DU580" s="81">
        <v>0</v>
      </c>
      <c r="DV580" s="81">
        <v>0</v>
      </c>
      <c r="DW580" s="81">
        <v>0</v>
      </c>
    </row>
    <row r="581" spans="1:127" x14ac:dyDescent="0.25">
      <c r="A581" s="58" t="s">
        <v>1965</v>
      </c>
      <c r="B581" s="58" t="s">
        <v>1966</v>
      </c>
      <c r="C581" s="58" t="s">
        <v>1967</v>
      </c>
      <c r="D581" s="59">
        <v>236000</v>
      </c>
      <c r="E581" s="59" t="str">
        <f>VLOOKUP(C581,Data_PulledFromUniProt!$B$2:$E$782,4,FALSE)</f>
        <v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v>
      </c>
      <c r="F581" s="58">
        <v>6.39</v>
      </c>
      <c r="G581" s="81">
        <v>0</v>
      </c>
      <c r="H581" s="81">
        <v>0</v>
      </c>
      <c r="I581" s="81">
        <v>0</v>
      </c>
      <c r="J581" s="81">
        <v>0</v>
      </c>
      <c r="K581" s="81">
        <v>0</v>
      </c>
      <c r="L581" s="81">
        <v>0</v>
      </c>
      <c r="M581" s="81">
        <v>0</v>
      </c>
      <c r="N581" s="81">
        <v>0</v>
      </c>
      <c r="O581" s="81">
        <v>0</v>
      </c>
      <c r="P581" s="81">
        <v>0</v>
      </c>
      <c r="Q581" s="81">
        <v>0</v>
      </c>
      <c r="R581" s="81">
        <v>0</v>
      </c>
      <c r="S581" s="81">
        <v>0</v>
      </c>
      <c r="T581" s="81">
        <v>0</v>
      </c>
      <c r="U581" s="81">
        <v>0</v>
      </c>
      <c r="V581" s="81">
        <v>0</v>
      </c>
      <c r="W581" s="81">
        <v>0</v>
      </c>
      <c r="X581" s="81">
        <v>0</v>
      </c>
      <c r="Y581" s="81">
        <v>0</v>
      </c>
      <c r="Z581" s="81">
        <v>0</v>
      </c>
      <c r="AA581" s="81">
        <v>0</v>
      </c>
      <c r="AB581" s="81">
        <v>0</v>
      </c>
      <c r="AC581" s="81">
        <v>0</v>
      </c>
      <c r="AD581" s="81">
        <v>0</v>
      </c>
      <c r="AE581" s="81">
        <v>0</v>
      </c>
      <c r="AF581" s="81">
        <v>0</v>
      </c>
      <c r="AG581" s="81">
        <v>0</v>
      </c>
      <c r="AH581" s="81">
        <v>0</v>
      </c>
      <c r="AI581" s="81">
        <v>0</v>
      </c>
      <c r="AJ581" s="81">
        <v>0</v>
      </c>
      <c r="AK581" s="81">
        <v>0</v>
      </c>
      <c r="AL581" s="81">
        <v>0</v>
      </c>
      <c r="AM581" s="81">
        <v>0</v>
      </c>
      <c r="AN581" s="81">
        <v>0</v>
      </c>
      <c r="AO581" s="81">
        <v>0</v>
      </c>
      <c r="AP581" s="81">
        <v>0</v>
      </c>
      <c r="AQ581" s="81">
        <v>0</v>
      </c>
      <c r="AR581" s="81">
        <v>0</v>
      </c>
      <c r="AS581" s="81">
        <v>0</v>
      </c>
      <c r="AT581" s="81">
        <v>0</v>
      </c>
      <c r="AU581" s="81">
        <v>0</v>
      </c>
      <c r="AV581" s="81">
        <v>0</v>
      </c>
      <c r="AW581" s="81">
        <v>0</v>
      </c>
      <c r="AX581" s="81">
        <v>0</v>
      </c>
      <c r="AY581" s="81">
        <v>0</v>
      </c>
      <c r="AZ581" s="81">
        <v>0</v>
      </c>
      <c r="BA581" s="81">
        <v>0</v>
      </c>
      <c r="BB581" s="81">
        <v>0</v>
      </c>
      <c r="BC581" s="81">
        <v>0</v>
      </c>
      <c r="BD581" s="81">
        <v>0</v>
      </c>
      <c r="BE581" s="81">
        <v>0</v>
      </c>
      <c r="BF581" s="81">
        <v>0</v>
      </c>
      <c r="BG581" s="81">
        <v>0</v>
      </c>
      <c r="BH581" s="81">
        <v>0</v>
      </c>
      <c r="BI581" s="81">
        <v>0</v>
      </c>
      <c r="BJ581" s="81">
        <v>0</v>
      </c>
      <c r="BK581" s="81">
        <v>0</v>
      </c>
      <c r="BL581" s="81">
        <v>0</v>
      </c>
      <c r="BM581" s="81">
        <v>0</v>
      </c>
      <c r="BN581" s="81">
        <v>0</v>
      </c>
      <c r="BO581" s="81">
        <v>0</v>
      </c>
      <c r="BP581" s="81">
        <v>0</v>
      </c>
      <c r="BQ581" s="81">
        <v>0</v>
      </c>
      <c r="BR581" s="81">
        <v>0</v>
      </c>
      <c r="BS581" s="81">
        <v>0</v>
      </c>
      <c r="BT581" s="81">
        <v>0</v>
      </c>
      <c r="BU581" s="81">
        <v>0</v>
      </c>
      <c r="BV581" s="81">
        <v>0</v>
      </c>
      <c r="BW581" s="81">
        <v>0</v>
      </c>
      <c r="BX581" s="81">
        <v>0</v>
      </c>
      <c r="BY581" s="81">
        <v>2</v>
      </c>
      <c r="BZ581" s="81">
        <v>0</v>
      </c>
      <c r="CA581" s="81">
        <v>0</v>
      </c>
      <c r="CB581" s="81">
        <v>0</v>
      </c>
      <c r="CC581" s="81">
        <v>0</v>
      </c>
      <c r="CD581" s="81">
        <v>0</v>
      </c>
      <c r="CE581" s="81">
        <v>0</v>
      </c>
      <c r="CF581" s="81">
        <v>0</v>
      </c>
      <c r="CG581" s="81">
        <v>0</v>
      </c>
      <c r="CH581" s="81">
        <v>0</v>
      </c>
      <c r="CI581" s="81">
        <v>0</v>
      </c>
      <c r="CJ581" s="81">
        <v>0</v>
      </c>
      <c r="CK581" s="81">
        <v>0</v>
      </c>
      <c r="CL581" s="81">
        <v>0</v>
      </c>
      <c r="CM581" s="81">
        <v>0</v>
      </c>
      <c r="CN581" s="81">
        <v>0</v>
      </c>
      <c r="CO581" s="81">
        <v>0</v>
      </c>
      <c r="CP581" s="81">
        <v>0</v>
      </c>
      <c r="CQ581" s="81">
        <v>0</v>
      </c>
      <c r="CR581" s="81">
        <v>0</v>
      </c>
      <c r="CS581" s="81">
        <v>0</v>
      </c>
      <c r="CT581" s="81">
        <v>0</v>
      </c>
      <c r="CU581" s="81">
        <v>0</v>
      </c>
      <c r="CV581" s="81">
        <v>0</v>
      </c>
      <c r="CW581" s="81">
        <v>0</v>
      </c>
      <c r="CX581" s="81">
        <v>0</v>
      </c>
      <c r="CY581" s="81">
        <v>0</v>
      </c>
      <c r="CZ581" s="81">
        <v>0</v>
      </c>
      <c r="DA581" s="81">
        <v>0</v>
      </c>
      <c r="DB581" s="81">
        <v>0</v>
      </c>
      <c r="DC581" s="81">
        <v>0</v>
      </c>
      <c r="DD581" s="81">
        <v>0</v>
      </c>
      <c r="DE581" s="81">
        <v>0</v>
      </c>
      <c r="DF581" s="81">
        <v>0</v>
      </c>
      <c r="DG581" s="81">
        <v>0</v>
      </c>
      <c r="DH581" s="81">
        <v>0</v>
      </c>
      <c r="DI581" s="81">
        <v>0</v>
      </c>
      <c r="DJ581" s="81">
        <v>0</v>
      </c>
      <c r="DK581" s="81">
        <v>0</v>
      </c>
      <c r="DL581" s="81">
        <v>0</v>
      </c>
      <c r="DM581" s="81">
        <v>0</v>
      </c>
      <c r="DN581" s="81">
        <v>0</v>
      </c>
      <c r="DO581" s="81">
        <v>0</v>
      </c>
      <c r="DP581" s="81">
        <v>0</v>
      </c>
      <c r="DQ581" s="81">
        <v>0</v>
      </c>
      <c r="DR581" s="81">
        <v>0</v>
      </c>
      <c r="DS581" s="81">
        <v>0</v>
      </c>
      <c r="DT581" s="81">
        <v>0</v>
      </c>
      <c r="DU581" s="81">
        <v>0</v>
      </c>
      <c r="DV581" s="81">
        <v>0</v>
      </c>
      <c r="DW581" s="81">
        <v>0</v>
      </c>
    </row>
    <row r="582" spans="1:127" x14ac:dyDescent="0.25">
      <c r="A582" s="58" t="s">
        <v>1968</v>
      </c>
      <c r="B582" s="58" t="s">
        <v>1969</v>
      </c>
      <c r="C582" s="58" t="s">
        <v>1970</v>
      </c>
      <c r="D582" s="59">
        <v>147000</v>
      </c>
      <c r="E582" s="59" t="str">
        <f>VLOOKUP(C582,Data_PulledFromUniProt!$B$2:$E$782,4,FALSE)</f>
        <v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v>
      </c>
      <c r="F582" s="58">
        <v>6.39</v>
      </c>
      <c r="G582" s="81">
        <v>0</v>
      </c>
      <c r="H582" s="81">
        <v>0</v>
      </c>
      <c r="I582" s="81">
        <v>0</v>
      </c>
      <c r="J582" s="81">
        <v>0</v>
      </c>
      <c r="K582" s="81">
        <v>0</v>
      </c>
      <c r="L582" s="81">
        <v>0</v>
      </c>
      <c r="M582" s="81">
        <v>0</v>
      </c>
      <c r="N582" s="81">
        <v>0</v>
      </c>
      <c r="O582" s="81">
        <v>0</v>
      </c>
      <c r="P582" s="81">
        <v>0</v>
      </c>
      <c r="Q582" s="81">
        <v>0</v>
      </c>
      <c r="R582" s="81">
        <v>0</v>
      </c>
      <c r="S582" s="81">
        <v>0</v>
      </c>
      <c r="T582" s="81">
        <v>0</v>
      </c>
      <c r="U582" s="81">
        <v>0</v>
      </c>
      <c r="V582" s="81">
        <v>0</v>
      </c>
      <c r="W582" s="81">
        <v>0</v>
      </c>
      <c r="X582" s="81">
        <v>0</v>
      </c>
      <c r="Y582" s="81">
        <v>0</v>
      </c>
      <c r="Z582" s="81">
        <v>0</v>
      </c>
      <c r="AA582" s="81">
        <v>0</v>
      </c>
      <c r="AB582" s="81">
        <v>0</v>
      </c>
      <c r="AC582" s="81">
        <v>0</v>
      </c>
      <c r="AD582" s="81">
        <v>0</v>
      </c>
      <c r="AE582" s="81">
        <v>0</v>
      </c>
      <c r="AF582" s="81">
        <v>0</v>
      </c>
      <c r="AG582" s="81">
        <v>0</v>
      </c>
      <c r="AH582" s="81">
        <v>0</v>
      </c>
      <c r="AI582" s="81">
        <v>0</v>
      </c>
      <c r="AJ582" s="81">
        <v>0</v>
      </c>
      <c r="AK582" s="81">
        <v>0</v>
      </c>
      <c r="AL582" s="81">
        <v>0</v>
      </c>
      <c r="AM582" s="81">
        <v>0</v>
      </c>
      <c r="AN582" s="81">
        <v>0</v>
      </c>
      <c r="AO582" s="81">
        <v>0</v>
      </c>
      <c r="AP582" s="81">
        <v>0</v>
      </c>
      <c r="AQ582" s="81">
        <v>0</v>
      </c>
      <c r="AR582" s="81">
        <v>0</v>
      </c>
      <c r="AS582" s="81">
        <v>0</v>
      </c>
      <c r="AT582" s="81">
        <v>0</v>
      </c>
      <c r="AU582" s="81">
        <v>0</v>
      </c>
      <c r="AV582" s="81">
        <v>0</v>
      </c>
      <c r="AW582" s="81">
        <v>0</v>
      </c>
      <c r="AX582" s="81">
        <v>0</v>
      </c>
      <c r="AY582" s="81">
        <v>0</v>
      </c>
      <c r="AZ582" s="81">
        <v>0</v>
      </c>
      <c r="BA582" s="81">
        <v>0</v>
      </c>
      <c r="BB582" s="81">
        <v>0</v>
      </c>
      <c r="BC582" s="81">
        <v>0</v>
      </c>
      <c r="BD582" s="81">
        <v>0</v>
      </c>
      <c r="BE582" s="81">
        <v>0</v>
      </c>
      <c r="BF582" s="81">
        <v>0</v>
      </c>
      <c r="BG582" s="81">
        <v>0</v>
      </c>
      <c r="BH582" s="81">
        <v>0</v>
      </c>
      <c r="BI582" s="81">
        <v>0</v>
      </c>
      <c r="BJ582" s="81">
        <v>0</v>
      </c>
      <c r="BK582" s="81">
        <v>0</v>
      </c>
      <c r="BL582" s="81">
        <v>0</v>
      </c>
      <c r="BM582" s="81">
        <v>0</v>
      </c>
      <c r="BN582" s="81">
        <v>0</v>
      </c>
      <c r="BO582" s="81">
        <v>0</v>
      </c>
      <c r="BP582" s="81">
        <v>0</v>
      </c>
      <c r="BQ582" s="81">
        <v>0</v>
      </c>
      <c r="BR582" s="81">
        <v>0</v>
      </c>
      <c r="BS582" s="81">
        <v>0</v>
      </c>
      <c r="BT582" s="81">
        <v>0</v>
      </c>
      <c r="BU582" s="81">
        <v>0</v>
      </c>
      <c r="BV582" s="81">
        <v>0</v>
      </c>
      <c r="BW582" s="81">
        <v>0</v>
      </c>
      <c r="BX582" s="81">
        <v>0</v>
      </c>
      <c r="BY582" s="81">
        <v>1</v>
      </c>
      <c r="BZ582" s="81">
        <v>0</v>
      </c>
      <c r="CA582" s="81">
        <v>0</v>
      </c>
      <c r="CB582" s="81">
        <v>0</v>
      </c>
      <c r="CC582" s="81">
        <v>0</v>
      </c>
      <c r="CD582" s="81">
        <v>0</v>
      </c>
      <c r="CE582" s="81">
        <v>0</v>
      </c>
      <c r="CF582" s="81">
        <v>0</v>
      </c>
      <c r="CG582" s="81">
        <v>0</v>
      </c>
      <c r="CH582" s="81">
        <v>0</v>
      </c>
      <c r="CI582" s="81">
        <v>0</v>
      </c>
      <c r="CJ582" s="81">
        <v>0</v>
      </c>
      <c r="CK582" s="81">
        <v>0</v>
      </c>
      <c r="CL582" s="81">
        <v>0</v>
      </c>
      <c r="CM582" s="81">
        <v>0</v>
      </c>
      <c r="CN582" s="81">
        <v>0</v>
      </c>
      <c r="CO582" s="81">
        <v>0</v>
      </c>
      <c r="CP582" s="81">
        <v>0</v>
      </c>
      <c r="CQ582" s="81">
        <v>0</v>
      </c>
      <c r="CR582" s="81">
        <v>0</v>
      </c>
      <c r="CS582" s="81">
        <v>0</v>
      </c>
      <c r="CT582" s="81">
        <v>0</v>
      </c>
      <c r="CU582" s="81">
        <v>0</v>
      </c>
      <c r="CV582" s="81">
        <v>0</v>
      </c>
      <c r="CW582" s="81">
        <v>0</v>
      </c>
      <c r="CX582" s="81">
        <v>0</v>
      </c>
      <c r="CY582" s="81">
        <v>0</v>
      </c>
      <c r="CZ582" s="81">
        <v>0</v>
      </c>
      <c r="DA582" s="81">
        <v>0</v>
      </c>
      <c r="DB582" s="81">
        <v>0</v>
      </c>
      <c r="DC582" s="81">
        <v>0</v>
      </c>
      <c r="DD582" s="81">
        <v>0</v>
      </c>
      <c r="DE582" s="81">
        <v>0</v>
      </c>
      <c r="DF582" s="81">
        <v>0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0</v>
      </c>
      <c r="DM582" s="81">
        <v>0</v>
      </c>
      <c r="DN582" s="81">
        <v>0</v>
      </c>
      <c r="DO582" s="81">
        <v>0</v>
      </c>
      <c r="DP582" s="81">
        <v>0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0</v>
      </c>
      <c r="DW582" s="81">
        <v>0</v>
      </c>
    </row>
    <row r="583" spans="1:127" x14ac:dyDescent="0.25">
      <c r="A583" s="58" t="s">
        <v>1971</v>
      </c>
      <c r="B583" s="58" t="s">
        <v>1972</v>
      </c>
      <c r="C583" s="58" t="s">
        <v>1973</v>
      </c>
      <c r="D583" s="59">
        <v>693000</v>
      </c>
      <c r="E583" s="59" t="str">
        <f>VLOOKUP(C583,Data_PulledFromUniProt!$B$2:$E$782,4,FALSE)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583" s="58">
        <v>4.55</v>
      </c>
      <c r="G583" s="81">
        <v>0</v>
      </c>
      <c r="H583" s="81">
        <v>0</v>
      </c>
      <c r="I583" s="81">
        <v>0</v>
      </c>
      <c r="J583" s="81">
        <v>0</v>
      </c>
      <c r="K583" s="81">
        <v>0</v>
      </c>
      <c r="L583" s="81">
        <v>0</v>
      </c>
      <c r="M583" s="81">
        <v>0</v>
      </c>
      <c r="N583" s="81">
        <v>0</v>
      </c>
      <c r="O583" s="81">
        <v>0</v>
      </c>
      <c r="P583" s="81">
        <v>0</v>
      </c>
      <c r="Q583" s="81">
        <v>0</v>
      </c>
      <c r="R583" s="81">
        <v>0</v>
      </c>
      <c r="S583" s="81">
        <v>0</v>
      </c>
      <c r="T583" s="81">
        <v>0</v>
      </c>
      <c r="U583" s="81">
        <v>0</v>
      </c>
      <c r="V583" s="81">
        <v>0</v>
      </c>
      <c r="W583" s="81">
        <v>0</v>
      </c>
      <c r="X583" s="81">
        <v>0</v>
      </c>
      <c r="Y583" s="81">
        <v>0</v>
      </c>
      <c r="Z583" s="81">
        <v>0</v>
      </c>
      <c r="AA583" s="81">
        <v>0</v>
      </c>
      <c r="AB583" s="81">
        <v>0</v>
      </c>
      <c r="AC583" s="81">
        <v>0</v>
      </c>
      <c r="AD583" s="81">
        <v>0</v>
      </c>
      <c r="AE583" s="81">
        <v>0</v>
      </c>
      <c r="AF583" s="81">
        <v>0</v>
      </c>
      <c r="AG583" s="81">
        <v>0</v>
      </c>
      <c r="AH583" s="81">
        <v>0</v>
      </c>
      <c r="AI583" s="81">
        <v>0</v>
      </c>
      <c r="AJ583" s="81">
        <v>0</v>
      </c>
      <c r="AK583" s="81">
        <v>0</v>
      </c>
      <c r="AL583" s="81">
        <v>0</v>
      </c>
      <c r="AM583" s="81">
        <v>0</v>
      </c>
      <c r="AN583" s="81">
        <v>0</v>
      </c>
      <c r="AO583" s="81">
        <v>0</v>
      </c>
      <c r="AP583" s="81">
        <v>0</v>
      </c>
      <c r="AQ583" s="81">
        <v>0</v>
      </c>
      <c r="AR583" s="81">
        <v>0</v>
      </c>
      <c r="AS583" s="81">
        <v>0</v>
      </c>
      <c r="AT583" s="81">
        <v>0</v>
      </c>
      <c r="AU583" s="81">
        <v>0</v>
      </c>
      <c r="AV583" s="81">
        <v>0</v>
      </c>
      <c r="AW583" s="81">
        <v>0</v>
      </c>
      <c r="AX583" s="81">
        <v>0</v>
      </c>
      <c r="AY583" s="81">
        <v>0</v>
      </c>
      <c r="AZ583" s="81">
        <v>0</v>
      </c>
      <c r="BA583" s="81">
        <v>0</v>
      </c>
      <c r="BB583" s="81">
        <v>0</v>
      </c>
      <c r="BC583" s="81">
        <v>0</v>
      </c>
      <c r="BD583" s="81">
        <v>0</v>
      </c>
      <c r="BE583" s="81">
        <v>0</v>
      </c>
      <c r="BF583" s="81">
        <v>0</v>
      </c>
      <c r="BG583" s="81">
        <v>0</v>
      </c>
      <c r="BH583" s="81">
        <v>0</v>
      </c>
      <c r="BI583" s="81">
        <v>0</v>
      </c>
      <c r="BJ583" s="81">
        <v>0</v>
      </c>
      <c r="BK583" s="81">
        <v>0</v>
      </c>
      <c r="BL583" s="81">
        <v>0</v>
      </c>
      <c r="BM583" s="81">
        <v>0</v>
      </c>
      <c r="BN583" s="81">
        <v>0</v>
      </c>
      <c r="BO583" s="81">
        <v>0</v>
      </c>
      <c r="BP583" s="81">
        <v>0</v>
      </c>
      <c r="BQ583" s="81">
        <v>0</v>
      </c>
      <c r="BR583" s="81">
        <v>0</v>
      </c>
      <c r="BS583" s="81">
        <v>0</v>
      </c>
      <c r="BT583" s="81">
        <v>0</v>
      </c>
      <c r="BU583" s="81">
        <v>0</v>
      </c>
      <c r="BV583" s="81">
        <v>0</v>
      </c>
      <c r="BW583" s="81">
        <v>0</v>
      </c>
      <c r="BX583" s="81">
        <v>0</v>
      </c>
      <c r="BY583" s="81">
        <v>2</v>
      </c>
      <c r="BZ583" s="81">
        <v>0</v>
      </c>
      <c r="CA583" s="81">
        <v>0</v>
      </c>
      <c r="CB583" s="81">
        <v>0</v>
      </c>
      <c r="CC583" s="81">
        <v>0</v>
      </c>
      <c r="CD583" s="81">
        <v>0</v>
      </c>
      <c r="CE583" s="81">
        <v>0</v>
      </c>
      <c r="CF583" s="81">
        <v>0</v>
      </c>
      <c r="CG583" s="81">
        <v>0</v>
      </c>
      <c r="CH583" s="81">
        <v>0</v>
      </c>
      <c r="CI583" s="81">
        <v>0</v>
      </c>
      <c r="CJ583" s="81">
        <v>0</v>
      </c>
      <c r="CK583" s="81">
        <v>0</v>
      </c>
      <c r="CL583" s="81">
        <v>0</v>
      </c>
      <c r="CM583" s="81">
        <v>0</v>
      </c>
      <c r="CN583" s="81">
        <v>0</v>
      </c>
      <c r="CO583" s="81">
        <v>0</v>
      </c>
      <c r="CP583" s="81">
        <v>0</v>
      </c>
      <c r="CQ583" s="81">
        <v>0</v>
      </c>
      <c r="CR583" s="81">
        <v>0</v>
      </c>
      <c r="CS583" s="81">
        <v>0</v>
      </c>
      <c r="CT583" s="81">
        <v>0</v>
      </c>
      <c r="CU583" s="81">
        <v>0</v>
      </c>
      <c r="CV583" s="81">
        <v>0</v>
      </c>
      <c r="CW583" s="81">
        <v>0</v>
      </c>
      <c r="CX583" s="81">
        <v>0</v>
      </c>
      <c r="CY583" s="81">
        <v>0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0</v>
      </c>
      <c r="DF583" s="81">
        <v>0</v>
      </c>
      <c r="DG583" s="81">
        <v>0</v>
      </c>
      <c r="DH583" s="81">
        <v>0</v>
      </c>
      <c r="DI583" s="81">
        <v>0</v>
      </c>
      <c r="DJ583" s="81">
        <v>0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0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0</v>
      </c>
      <c r="DW583" s="81">
        <v>0</v>
      </c>
    </row>
    <row r="584" spans="1:127" x14ac:dyDescent="0.25">
      <c r="A584" s="58" t="s">
        <v>1974</v>
      </c>
      <c r="B584" s="58" t="s">
        <v>1975</v>
      </c>
      <c r="C584" s="58" t="s">
        <v>1976</v>
      </c>
      <c r="D584" s="59">
        <v>130000</v>
      </c>
      <c r="E584" s="59" t="str">
        <f>VLOOKUP(C584,Data_PulledFromUniProt!$B$2:$E$782,4,FALSE)</f>
        <v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v>
      </c>
      <c r="F584" s="58">
        <v>5.88</v>
      </c>
      <c r="G584" s="81">
        <v>0</v>
      </c>
      <c r="H584" s="81">
        <v>0</v>
      </c>
      <c r="I584" s="81">
        <v>0</v>
      </c>
      <c r="J584" s="81">
        <v>0</v>
      </c>
      <c r="K584" s="81">
        <v>0</v>
      </c>
      <c r="L584" s="81">
        <v>0</v>
      </c>
      <c r="M584" s="81">
        <v>0</v>
      </c>
      <c r="N584" s="81">
        <v>0</v>
      </c>
      <c r="O584" s="81">
        <v>0</v>
      </c>
      <c r="P584" s="81">
        <v>0</v>
      </c>
      <c r="Q584" s="81">
        <v>0</v>
      </c>
      <c r="R584" s="81">
        <v>0</v>
      </c>
      <c r="S584" s="81">
        <v>0</v>
      </c>
      <c r="T584" s="81">
        <v>0</v>
      </c>
      <c r="U584" s="81">
        <v>0</v>
      </c>
      <c r="V584" s="81">
        <v>0</v>
      </c>
      <c r="W584" s="81">
        <v>0</v>
      </c>
      <c r="X584" s="81">
        <v>0</v>
      </c>
      <c r="Y584" s="81">
        <v>0</v>
      </c>
      <c r="Z584" s="81">
        <v>0</v>
      </c>
      <c r="AA584" s="81">
        <v>0</v>
      </c>
      <c r="AB584" s="81">
        <v>0</v>
      </c>
      <c r="AC584" s="81">
        <v>0</v>
      </c>
      <c r="AD584" s="81">
        <v>0</v>
      </c>
      <c r="AE584" s="81">
        <v>0</v>
      </c>
      <c r="AF584" s="81">
        <v>0</v>
      </c>
      <c r="AG584" s="81">
        <v>0</v>
      </c>
      <c r="AH584" s="81">
        <v>0</v>
      </c>
      <c r="AI584" s="81">
        <v>0</v>
      </c>
      <c r="AJ584" s="81">
        <v>0</v>
      </c>
      <c r="AK584" s="81">
        <v>0</v>
      </c>
      <c r="AL584" s="81">
        <v>0</v>
      </c>
      <c r="AM584" s="81">
        <v>0</v>
      </c>
      <c r="AN584" s="81">
        <v>0</v>
      </c>
      <c r="AO584" s="81">
        <v>0</v>
      </c>
      <c r="AP584" s="81">
        <v>0</v>
      </c>
      <c r="AQ584" s="81">
        <v>0</v>
      </c>
      <c r="AR584" s="81">
        <v>0</v>
      </c>
      <c r="AS584" s="81">
        <v>0</v>
      </c>
      <c r="AT584" s="81">
        <v>0</v>
      </c>
      <c r="AU584" s="81">
        <v>0</v>
      </c>
      <c r="AV584" s="81">
        <v>0</v>
      </c>
      <c r="AW584" s="81">
        <v>0</v>
      </c>
      <c r="AX584" s="81">
        <v>0</v>
      </c>
      <c r="AY584" s="81">
        <v>0</v>
      </c>
      <c r="AZ584" s="81">
        <v>0</v>
      </c>
      <c r="BA584" s="81">
        <v>0</v>
      </c>
      <c r="BB584" s="81">
        <v>0</v>
      </c>
      <c r="BC584" s="81">
        <v>0</v>
      </c>
      <c r="BD584" s="81">
        <v>0</v>
      </c>
      <c r="BE584" s="81">
        <v>0</v>
      </c>
      <c r="BF584" s="81">
        <v>0</v>
      </c>
      <c r="BG584" s="81">
        <v>0</v>
      </c>
      <c r="BH584" s="81">
        <v>0</v>
      </c>
      <c r="BI584" s="81">
        <v>0</v>
      </c>
      <c r="BJ584" s="81">
        <v>0</v>
      </c>
      <c r="BK584" s="81">
        <v>0</v>
      </c>
      <c r="BL584" s="81">
        <v>0</v>
      </c>
      <c r="BM584" s="81">
        <v>0</v>
      </c>
      <c r="BN584" s="81">
        <v>0</v>
      </c>
      <c r="BO584" s="81">
        <v>0</v>
      </c>
      <c r="BP584" s="81">
        <v>0</v>
      </c>
      <c r="BQ584" s="81">
        <v>0</v>
      </c>
      <c r="BR584" s="81">
        <v>0</v>
      </c>
      <c r="BS584" s="81">
        <v>0</v>
      </c>
      <c r="BT584" s="81">
        <v>0</v>
      </c>
      <c r="BU584" s="81">
        <v>0</v>
      </c>
      <c r="BV584" s="81">
        <v>0</v>
      </c>
      <c r="BW584" s="81">
        <v>0</v>
      </c>
      <c r="BX584" s="81">
        <v>0</v>
      </c>
      <c r="BY584" s="81">
        <v>1</v>
      </c>
      <c r="BZ584" s="81">
        <v>0</v>
      </c>
      <c r="CA584" s="81">
        <v>0</v>
      </c>
      <c r="CB584" s="81">
        <v>0</v>
      </c>
      <c r="CC584" s="81">
        <v>0</v>
      </c>
      <c r="CD584" s="81">
        <v>0</v>
      </c>
      <c r="CE584" s="81">
        <v>0</v>
      </c>
      <c r="CF584" s="81">
        <v>0</v>
      </c>
      <c r="CG584" s="81">
        <v>0</v>
      </c>
      <c r="CH584" s="81">
        <v>0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0</v>
      </c>
      <c r="CS584" s="81">
        <v>0</v>
      </c>
      <c r="CT584" s="81">
        <v>0</v>
      </c>
      <c r="CU584" s="81">
        <v>0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0</v>
      </c>
      <c r="DC584" s="81">
        <v>0</v>
      </c>
      <c r="DD584" s="81">
        <v>0</v>
      </c>
      <c r="DE584" s="81">
        <v>0</v>
      </c>
      <c r="DF584" s="81">
        <v>0</v>
      </c>
      <c r="DG584" s="81">
        <v>0</v>
      </c>
      <c r="DH584" s="81">
        <v>0</v>
      </c>
      <c r="DI584" s="81">
        <v>0</v>
      </c>
      <c r="DJ584" s="81">
        <v>0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0</v>
      </c>
      <c r="DW584" s="81">
        <v>0</v>
      </c>
    </row>
    <row r="585" spans="1:127" x14ac:dyDescent="0.25">
      <c r="A585" s="58" t="s">
        <v>1977</v>
      </c>
      <c r="B585" s="58" t="s">
        <v>1978</v>
      </c>
      <c r="C585" s="58" t="s">
        <v>1979</v>
      </c>
      <c r="D585" s="59">
        <v>540000</v>
      </c>
      <c r="E585" s="59" t="str">
        <f>VLOOKUP(C585,Data_PulledFromUniProt!$B$2:$E$782,4,FALSE)</f>
        <v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v>
      </c>
      <c r="F585" s="58">
        <v>5.72</v>
      </c>
      <c r="G585" s="81">
        <v>0</v>
      </c>
      <c r="H585" s="81">
        <v>0</v>
      </c>
      <c r="I585" s="81">
        <v>0</v>
      </c>
      <c r="J585" s="81">
        <v>0</v>
      </c>
      <c r="K585" s="81">
        <v>0</v>
      </c>
      <c r="L585" s="81">
        <v>0</v>
      </c>
      <c r="M585" s="81">
        <v>0</v>
      </c>
      <c r="N585" s="81">
        <v>0</v>
      </c>
      <c r="O585" s="81">
        <v>0</v>
      </c>
      <c r="P585" s="81">
        <v>0</v>
      </c>
      <c r="Q585" s="81">
        <v>0</v>
      </c>
      <c r="R585" s="81">
        <v>0</v>
      </c>
      <c r="S585" s="81">
        <v>0</v>
      </c>
      <c r="T585" s="81">
        <v>0</v>
      </c>
      <c r="U585" s="81">
        <v>0</v>
      </c>
      <c r="V585" s="81">
        <v>0</v>
      </c>
      <c r="W585" s="81">
        <v>0</v>
      </c>
      <c r="X585" s="81">
        <v>0</v>
      </c>
      <c r="Y585" s="81">
        <v>0</v>
      </c>
      <c r="Z585" s="81">
        <v>0</v>
      </c>
      <c r="AA585" s="81">
        <v>0</v>
      </c>
      <c r="AB585" s="81">
        <v>0</v>
      </c>
      <c r="AC585" s="81">
        <v>0</v>
      </c>
      <c r="AD585" s="81">
        <v>0</v>
      </c>
      <c r="AE585" s="81">
        <v>0</v>
      </c>
      <c r="AF585" s="81">
        <v>0</v>
      </c>
      <c r="AG585" s="81">
        <v>0</v>
      </c>
      <c r="AH585" s="81">
        <v>0</v>
      </c>
      <c r="AI585" s="81">
        <v>0</v>
      </c>
      <c r="AJ585" s="81">
        <v>0</v>
      </c>
      <c r="AK585" s="81">
        <v>0</v>
      </c>
      <c r="AL585" s="81">
        <v>0</v>
      </c>
      <c r="AM585" s="81">
        <v>0</v>
      </c>
      <c r="AN585" s="81">
        <v>0</v>
      </c>
      <c r="AO585" s="81">
        <v>0</v>
      </c>
      <c r="AP585" s="81">
        <v>0</v>
      </c>
      <c r="AQ585" s="81">
        <v>0</v>
      </c>
      <c r="AR585" s="81">
        <v>0</v>
      </c>
      <c r="AS585" s="81">
        <v>0</v>
      </c>
      <c r="AT585" s="81">
        <v>0</v>
      </c>
      <c r="AU585" s="81">
        <v>0</v>
      </c>
      <c r="AV585" s="81">
        <v>0</v>
      </c>
      <c r="AW585" s="81">
        <v>0</v>
      </c>
      <c r="AX585" s="81">
        <v>0</v>
      </c>
      <c r="AY585" s="81">
        <v>0</v>
      </c>
      <c r="AZ585" s="81">
        <v>0</v>
      </c>
      <c r="BA585" s="81">
        <v>0</v>
      </c>
      <c r="BB585" s="81">
        <v>0</v>
      </c>
      <c r="BC585" s="81">
        <v>0</v>
      </c>
      <c r="BD585" s="81">
        <v>0</v>
      </c>
      <c r="BE585" s="81">
        <v>0</v>
      </c>
      <c r="BF585" s="81">
        <v>0</v>
      </c>
      <c r="BG585" s="81">
        <v>0</v>
      </c>
      <c r="BH585" s="81">
        <v>0</v>
      </c>
      <c r="BI585" s="81">
        <v>0</v>
      </c>
      <c r="BJ585" s="81">
        <v>0</v>
      </c>
      <c r="BK585" s="81">
        <v>0</v>
      </c>
      <c r="BL585" s="81">
        <v>0</v>
      </c>
      <c r="BM585" s="81">
        <v>0</v>
      </c>
      <c r="BN585" s="81">
        <v>0</v>
      </c>
      <c r="BO585" s="81">
        <v>0</v>
      </c>
      <c r="BP585" s="81">
        <v>0</v>
      </c>
      <c r="BQ585" s="81">
        <v>0</v>
      </c>
      <c r="BR585" s="81">
        <v>0</v>
      </c>
      <c r="BS585" s="81">
        <v>0</v>
      </c>
      <c r="BT585" s="81">
        <v>0</v>
      </c>
      <c r="BU585" s="81">
        <v>0</v>
      </c>
      <c r="BV585" s="81">
        <v>0</v>
      </c>
      <c r="BW585" s="81">
        <v>0</v>
      </c>
      <c r="BX585" s="81">
        <v>0</v>
      </c>
      <c r="BY585" s="81">
        <v>1</v>
      </c>
      <c r="BZ585" s="81">
        <v>0</v>
      </c>
      <c r="CA585" s="81">
        <v>0</v>
      </c>
      <c r="CB585" s="81">
        <v>0</v>
      </c>
      <c r="CC585" s="81">
        <v>0</v>
      </c>
      <c r="CD585" s="81">
        <v>0</v>
      </c>
      <c r="CE585" s="81">
        <v>0</v>
      </c>
      <c r="CF585" s="81">
        <v>0</v>
      </c>
      <c r="CG585" s="81">
        <v>0</v>
      </c>
      <c r="CH585" s="81">
        <v>0</v>
      </c>
      <c r="CI585" s="81">
        <v>0</v>
      </c>
      <c r="CJ585" s="81">
        <v>0</v>
      </c>
      <c r="CK585" s="81">
        <v>0</v>
      </c>
      <c r="CL585" s="81">
        <v>0</v>
      </c>
      <c r="CM585" s="81">
        <v>0</v>
      </c>
      <c r="CN585" s="81">
        <v>0</v>
      </c>
      <c r="CO585" s="81">
        <v>0</v>
      </c>
      <c r="CP585" s="81">
        <v>0</v>
      </c>
      <c r="CQ585" s="81">
        <v>0</v>
      </c>
      <c r="CR585" s="81">
        <v>0</v>
      </c>
      <c r="CS585" s="81">
        <v>0</v>
      </c>
      <c r="CT585" s="81">
        <v>0</v>
      </c>
      <c r="CU585" s="81">
        <v>0</v>
      </c>
      <c r="CV585" s="81">
        <v>0</v>
      </c>
      <c r="CW585" s="81">
        <v>0</v>
      </c>
      <c r="CX585" s="81">
        <v>0</v>
      </c>
      <c r="CY585" s="81">
        <v>0</v>
      </c>
      <c r="CZ585" s="81">
        <v>0</v>
      </c>
      <c r="DA585" s="81">
        <v>0</v>
      </c>
      <c r="DB585" s="81">
        <v>0</v>
      </c>
      <c r="DC585" s="81">
        <v>0</v>
      </c>
      <c r="DD585" s="81">
        <v>0</v>
      </c>
      <c r="DE585" s="81">
        <v>0</v>
      </c>
      <c r="DF585" s="81">
        <v>0</v>
      </c>
      <c r="DG585" s="81">
        <v>0</v>
      </c>
      <c r="DH585" s="81">
        <v>0</v>
      </c>
      <c r="DI585" s="81">
        <v>0</v>
      </c>
      <c r="DJ585" s="81">
        <v>0</v>
      </c>
      <c r="DK585" s="81">
        <v>0</v>
      </c>
      <c r="DL585" s="81">
        <v>0</v>
      </c>
      <c r="DM585" s="81">
        <v>0</v>
      </c>
      <c r="DN585" s="81">
        <v>0</v>
      </c>
      <c r="DO585" s="81">
        <v>0</v>
      </c>
      <c r="DP585" s="81">
        <v>0</v>
      </c>
      <c r="DQ585" s="81">
        <v>0</v>
      </c>
      <c r="DR585" s="81">
        <v>0</v>
      </c>
      <c r="DS585" s="81">
        <v>0</v>
      </c>
      <c r="DT585" s="81">
        <v>0</v>
      </c>
      <c r="DU585" s="81">
        <v>0</v>
      </c>
      <c r="DV585" s="81">
        <v>0</v>
      </c>
      <c r="DW585" s="81">
        <v>0</v>
      </c>
    </row>
    <row r="586" spans="1:127" x14ac:dyDescent="0.25">
      <c r="A586" s="58" t="s">
        <v>1980</v>
      </c>
      <c r="B586" s="58" t="s">
        <v>1981</v>
      </c>
      <c r="C586" s="58" t="s">
        <v>1982</v>
      </c>
      <c r="D586" s="59">
        <v>205000</v>
      </c>
      <c r="E586" s="59" t="str">
        <f>VLOOKUP(C586,Data_PulledFromUniProt!$B$2:$E$782,4,FALSE)</f>
        <v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v>
      </c>
      <c r="F586" s="58">
        <v>9.08</v>
      </c>
      <c r="G586" s="81">
        <v>0</v>
      </c>
      <c r="H586" s="81">
        <v>0</v>
      </c>
      <c r="I586" s="81">
        <v>0</v>
      </c>
      <c r="J586" s="81">
        <v>0</v>
      </c>
      <c r="K586" s="81">
        <v>0</v>
      </c>
      <c r="L586" s="81">
        <v>0</v>
      </c>
      <c r="M586" s="81">
        <v>0</v>
      </c>
      <c r="N586" s="81">
        <v>0</v>
      </c>
      <c r="O586" s="81">
        <v>0</v>
      </c>
      <c r="P586" s="81">
        <v>0</v>
      </c>
      <c r="Q586" s="81">
        <v>0</v>
      </c>
      <c r="R586" s="81">
        <v>0</v>
      </c>
      <c r="S586" s="81">
        <v>0</v>
      </c>
      <c r="T586" s="81">
        <v>0</v>
      </c>
      <c r="U586" s="81">
        <v>0</v>
      </c>
      <c r="V586" s="81">
        <v>0</v>
      </c>
      <c r="W586" s="81">
        <v>0</v>
      </c>
      <c r="X586" s="81">
        <v>0</v>
      </c>
      <c r="Y586" s="81">
        <v>0</v>
      </c>
      <c r="Z586" s="81">
        <v>0</v>
      </c>
      <c r="AA586" s="81">
        <v>0</v>
      </c>
      <c r="AB586" s="81">
        <v>0</v>
      </c>
      <c r="AC586" s="81">
        <v>0</v>
      </c>
      <c r="AD586" s="81">
        <v>0</v>
      </c>
      <c r="AE586" s="81">
        <v>0</v>
      </c>
      <c r="AF586" s="81">
        <v>0</v>
      </c>
      <c r="AG586" s="81">
        <v>0</v>
      </c>
      <c r="AH586" s="81">
        <v>0</v>
      </c>
      <c r="AI586" s="81">
        <v>0</v>
      </c>
      <c r="AJ586" s="81">
        <v>0</v>
      </c>
      <c r="AK586" s="81">
        <v>0</v>
      </c>
      <c r="AL586" s="81">
        <v>0</v>
      </c>
      <c r="AM586" s="81">
        <v>0</v>
      </c>
      <c r="AN586" s="81">
        <v>0</v>
      </c>
      <c r="AO586" s="81">
        <v>0</v>
      </c>
      <c r="AP586" s="81">
        <v>0</v>
      </c>
      <c r="AQ586" s="81">
        <v>0</v>
      </c>
      <c r="AR586" s="81">
        <v>0</v>
      </c>
      <c r="AS586" s="81">
        <v>0</v>
      </c>
      <c r="AT586" s="81">
        <v>0</v>
      </c>
      <c r="AU586" s="81">
        <v>0</v>
      </c>
      <c r="AV586" s="81">
        <v>0</v>
      </c>
      <c r="AW586" s="81">
        <v>0</v>
      </c>
      <c r="AX586" s="81">
        <v>0</v>
      </c>
      <c r="AY586" s="81">
        <v>0</v>
      </c>
      <c r="AZ586" s="81">
        <v>0</v>
      </c>
      <c r="BA586" s="81">
        <v>0</v>
      </c>
      <c r="BB586" s="81">
        <v>0</v>
      </c>
      <c r="BC586" s="81">
        <v>0</v>
      </c>
      <c r="BD586" s="81">
        <v>0</v>
      </c>
      <c r="BE586" s="81">
        <v>0</v>
      </c>
      <c r="BF586" s="81">
        <v>0</v>
      </c>
      <c r="BG586" s="81">
        <v>0</v>
      </c>
      <c r="BH586" s="81">
        <v>0</v>
      </c>
      <c r="BI586" s="81">
        <v>0</v>
      </c>
      <c r="BJ586" s="81">
        <v>0</v>
      </c>
      <c r="BK586" s="81">
        <v>0</v>
      </c>
      <c r="BL586" s="81">
        <v>0</v>
      </c>
      <c r="BM586" s="81">
        <v>0</v>
      </c>
      <c r="BN586" s="81">
        <v>0</v>
      </c>
      <c r="BO586" s="81">
        <v>0</v>
      </c>
      <c r="BP586" s="81">
        <v>0</v>
      </c>
      <c r="BQ586" s="81">
        <v>0</v>
      </c>
      <c r="BR586" s="81">
        <v>0</v>
      </c>
      <c r="BS586" s="81">
        <v>0</v>
      </c>
      <c r="BT586" s="81">
        <v>0</v>
      </c>
      <c r="BU586" s="81">
        <v>0</v>
      </c>
      <c r="BV586" s="81">
        <v>1</v>
      </c>
      <c r="BW586" s="81">
        <v>0</v>
      </c>
      <c r="BX586" s="81">
        <v>0</v>
      </c>
      <c r="BY586" s="81">
        <v>0</v>
      </c>
      <c r="BZ586" s="81">
        <v>0</v>
      </c>
      <c r="CA586" s="81">
        <v>0</v>
      </c>
      <c r="CB586" s="81">
        <v>0</v>
      </c>
      <c r="CC586" s="81">
        <v>0</v>
      </c>
      <c r="CD586" s="81">
        <v>0</v>
      </c>
      <c r="CE586" s="81">
        <v>0</v>
      </c>
      <c r="CF586" s="81">
        <v>0</v>
      </c>
      <c r="CG586" s="81">
        <v>0</v>
      </c>
      <c r="CH586" s="81">
        <v>0</v>
      </c>
      <c r="CI586" s="81">
        <v>0</v>
      </c>
      <c r="CJ586" s="81">
        <v>0</v>
      </c>
      <c r="CK586" s="81">
        <v>0</v>
      </c>
      <c r="CL586" s="81">
        <v>0</v>
      </c>
      <c r="CM586" s="81">
        <v>0</v>
      </c>
      <c r="CN586" s="81">
        <v>0</v>
      </c>
      <c r="CO586" s="81">
        <v>0</v>
      </c>
      <c r="CP586" s="81">
        <v>0</v>
      </c>
      <c r="CQ586" s="81">
        <v>0</v>
      </c>
      <c r="CR586" s="81">
        <v>0</v>
      </c>
      <c r="CS586" s="81">
        <v>0</v>
      </c>
      <c r="CT586" s="81">
        <v>0</v>
      </c>
      <c r="CU586" s="81">
        <v>0</v>
      </c>
      <c r="CV586" s="81">
        <v>0</v>
      </c>
      <c r="CW586" s="81">
        <v>0</v>
      </c>
      <c r="CX586" s="81">
        <v>0</v>
      </c>
      <c r="CY586" s="81">
        <v>0</v>
      </c>
      <c r="CZ586" s="81">
        <v>0</v>
      </c>
      <c r="DA586" s="81">
        <v>0</v>
      </c>
      <c r="DB586" s="81">
        <v>0</v>
      </c>
      <c r="DC586" s="81">
        <v>0</v>
      </c>
      <c r="DD586" s="81">
        <v>0</v>
      </c>
      <c r="DE586" s="81">
        <v>0</v>
      </c>
      <c r="DF586" s="81">
        <v>0</v>
      </c>
      <c r="DG586" s="81">
        <v>0</v>
      </c>
      <c r="DH586" s="81">
        <v>0</v>
      </c>
      <c r="DI586" s="81">
        <v>0</v>
      </c>
      <c r="DJ586" s="81">
        <v>0</v>
      </c>
      <c r="DK586" s="81">
        <v>0</v>
      </c>
      <c r="DL586" s="81">
        <v>0</v>
      </c>
      <c r="DM586" s="81">
        <v>0</v>
      </c>
      <c r="DN586" s="81">
        <v>0</v>
      </c>
      <c r="DO586" s="81">
        <v>0</v>
      </c>
      <c r="DP586" s="81">
        <v>0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0</v>
      </c>
      <c r="DW586" s="81">
        <v>0</v>
      </c>
    </row>
    <row r="587" spans="1:127" x14ac:dyDescent="0.25">
      <c r="A587" s="58" t="s">
        <v>1983</v>
      </c>
      <c r="B587" s="58" t="s">
        <v>1984</v>
      </c>
      <c r="C587" s="58" t="s">
        <v>1985</v>
      </c>
      <c r="D587" s="59">
        <v>49100</v>
      </c>
      <c r="E587" s="59" t="str">
        <f>VLOOKUP(C587,Data_PulledFromUniProt!$B$2:$E$782,4,FALSE)</f>
        <v>MSYTPGHHAGSRSSSGNRSGILKKTSWVDQSERSHQTYNRGRKPQPKFTVSTQPQGNPIPHYSWFSGITQFQKGRDFKFPDGQGVPIAYGIPPSEAKGYWYKHNRRSFKTADGQQKQLLPRWYFYYLGTGPYASSSYGDAHEGIFWVASHQADTSIPSDVSARDPTIQEAIPTRFSPGTILPQGYYVEGSGRSASNSRPGSRSQSRGPNNRSLSRSNSNFRHSDSIVKPDMADEIASLVLAKLGKDSKPQQVTKQNAKEIRHKILMKPRQKRTPNKFCNVQQCFGKRGPLQNFGNSEMLKLGTNDPQFPILAELAPTPGAFFFGSKLELFKRDSDADSPSKDTFELRYSGSIRFDSTLPGFETIMKVLKENLDAYVNSNQNTVSGSLSPKPQRKRGVKQSPESFDSLNLSADTQHISNDFTPEDHSLLATLDDPYVEDSVA</v>
      </c>
      <c r="F587" s="58">
        <v>9.99</v>
      </c>
      <c r="G587" s="81">
        <v>0</v>
      </c>
      <c r="H587" s="81">
        <v>0</v>
      </c>
      <c r="I587" s="81">
        <v>0</v>
      </c>
      <c r="J587" s="81">
        <v>0</v>
      </c>
      <c r="K587" s="81">
        <v>0</v>
      </c>
      <c r="L587" s="81">
        <v>0</v>
      </c>
      <c r="M587" s="81">
        <v>0</v>
      </c>
      <c r="N587" s="81">
        <v>0</v>
      </c>
      <c r="O587" s="81">
        <v>0</v>
      </c>
      <c r="P587" s="81">
        <v>0</v>
      </c>
      <c r="Q587" s="81">
        <v>0</v>
      </c>
      <c r="R587" s="81">
        <v>0</v>
      </c>
      <c r="S587" s="81">
        <v>0</v>
      </c>
      <c r="T587" s="81">
        <v>0</v>
      </c>
      <c r="U587" s="81">
        <v>0</v>
      </c>
      <c r="V587" s="81">
        <v>0</v>
      </c>
      <c r="W587" s="81">
        <v>0</v>
      </c>
      <c r="X587" s="81">
        <v>0</v>
      </c>
      <c r="Y587" s="81">
        <v>0</v>
      </c>
      <c r="Z587" s="81">
        <v>0</v>
      </c>
      <c r="AA587" s="81">
        <v>0</v>
      </c>
      <c r="AB587" s="81">
        <v>0</v>
      </c>
      <c r="AC587" s="81">
        <v>0</v>
      </c>
      <c r="AD587" s="81">
        <v>0</v>
      </c>
      <c r="AE587" s="81">
        <v>0</v>
      </c>
      <c r="AF587" s="81">
        <v>0</v>
      </c>
      <c r="AG587" s="81">
        <v>0</v>
      </c>
      <c r="AH587" s="81">
        <v>0</v>
      </c>
      <c r="AI587" s="81">
        <v>0</v>
      </c>
      <c r="AJ587" s="81">
        <v>0</v>
      </c>
      <c r="AK587" s="81">
        <v>0</v>
      </c>
      <c r="AL587" s="81">
        <v>0</v>
      </c>
      <c r="AM587" s="81">
        <v>0</v>
      </c>
      <c r="AN587" s="81">
        <v>0</v>
      </c>
      <c r="AO587" s="81">
        <v>0</v>
      </c>
      <c r="AP587" s="81">
        <v>0</v>
      </c>
      <c r="AQ587" s="81">
        <v>0</v>
      </c>
      <c r="AR587" s="81">
        <v>0</v>
      </c>
      <c r="AS587" s="81">
        <v>0</v>
      </c>
      <c r="AT587" s="81">
        <v>0</v>
      </c>
      <c r="AU587" s="81">
        <v>0</v>
      </c>
      <c r="AV587" s="81">
        <v>0</v>
      </c>
      <c r="AW587" s="81">
        <v>0</v>
      </c>
      <c r="AX587" s="81">
        <v>0</v>
      </c>
      <c r="AY587" s="81">
        <v>0</v>
      </c>
      <c r="AZ587" s="81">
        <v>0</v>
      </c>
      <c r="BA587" s="81">
        <v>0</v>
      </c>
      <c r="BB587" s="81">
        <v>0</v>
      </c>
      <c r="BC587" s="81">
        <v>0</v>
      </c>
      <c r="BD587" s="81">
        <v>0</v>
      </c>
      <c r="BE587" s="81">
        <v>0</v>
      </c>
      <c r="BF587" s="81">
        <v>0</v>
      </c>
      <c r="BG587" s="81">
        <v>0</v>
      </c>
      <c r="BH587" s="81">
        <v>0</v>
      </c>
      <c r="BI587" s="81">
        <v>0</v>
      </c>
      <c r="BJ587" s="81">
        <v>0</v>
      </c>
      <c r="BK587" s="81">
        <v>0</v>
      </c>
      <c r="BL587" s="81">
        <v>0</v>
      </c>
      <c r="BM587" s="81">
        <v>0</v>
      </c>
      <c r="BN587" s="81">
        <v>0</v>
      </c>
      <c r="BO587" s="81">
        <v>0</v>
      </c>
      <c r="BP587" s="81">
        <v>0</v>
      </c>
      <c r="BQ587" s="81">
        <v>0</v>
      </c>
      <c r="BR587" s="81">
        <v>0</v>
      </c>
      <c r="BS587" s="81">
        <v>0</v>
      </c>
      <c r="BT587" s="81">
        <v>0</v>
      </c>
      <c r="BU587" s="81">
        <v>0</v>
      </c>
      <c r="BV587" s="81">
        <v>1</v>
      </c>
      <c r="BW587" s="81">
        <v>0</v>
      </c>
      <c r="BX587" s="81">
        <v>0</v>
      </c>
      <c r="BY587" s="81">
        <v>0</v>
      </c>
      <c r="BZ587" s="81">
        <v>0</v>
      </c>
      <c r="CA587" s="81">
        <v>0</v>
      </c>
      <c r="CB587" s="81">
        <v>0</v>
      </c>
      <c r="CC587" s="81">
        <v>0</v>
      </c>
      <c r="CD587" s="81">
        <v>0</v>
      </c>
      <c r="CE587" s="81">
        <v>0</v>
      </c>
      <c r="CF587" s="81">
        <v>0</v>
      </c>
      <c r="CG587" s="81">
        <v>0</v>
      </c>
      <c r="CH587" s="81">
        <v>0</v>
      </c>
      <c r="CI587" s="81">
        <v>0</v>
      </c>
      <c r="CJ587" s="81">
        <v>0</v>
      </c>
      <c r="CK587" s="81">
        <v>0</v>
      </c>
      <c r="CL587" s="81">
        <v>0</v>
      </c>
      <c r="CM587" s="81">
        <v>0</v>
      </c>
      <c r="CN587" s="81">
        <v>0</v>
      </c>
      <c r="CO587" s="81">
        <v>0</v>
      </c>
      <c r="CP587" s="81">
        <v>0</v>
      </c>
      <c r="CQ587" s="81">
        <v>0</v>
      </c>
      <c r="CR587" s="81">
        <v>0</v>
      </c>
      <c r="CS587" s="81">
        <v>0</v>
      </c>
      <c r="CT587" s="81">
        <v>0</v>
      </c>
      <c r="CU587" s="81">
        <v>0</v>
      </c>
      <c r="CV587" s="81">
        <v>0</v>
      </c>
      <c r="CW587" s="81">
        <v>0</v>
      </c>
      <c r="CX587" s="81">
        <v>0</v>
      </c>
      <c r="CY587" s="81">
        <v>0</v>
      </c>
      <c r="CZ587" s="81">
        <v>0</v>
      </c>
      <c r="DA587" s="81">
        <v>0</v>
      </c>
      <c r="DB587" s="81">
        <v>0</v>
      </c>
      <c r="DC587" s="81">
        <v>0</v>
      </c>
      <c r="DD587" s="81">
        <v>0</v>
      </c>
      <c r="DE587" s="81">
        <v>0</v>
      </c>
      <c r="DF587" s="81">
        <v>0</v>
      </c>
      <c r="DG587" s="81">
        <v>0</v>
      </c>
      <c r="DH587" s="81">
        <v>0</v>
      </c>
      <c r="DI587" s="81">
        <v>0</v>
      </c>
      <c r="DJ587" s="81">
        <v>0</v>
      </c>
      <c r="DK587" s="81">
        <v>0</v>
      </c>
      <c r="DL587" s="81">
        <v>0</v>
      </c>
      <c r="DM587" s="81">
        <v>0</v>
      </c>
      <c r="DN587" s="81">
        <v>0</v>
      </c>
      <c r="DO587" s="81">
        <v>0</v>
      </c>
      <c r="DP587" s="81">
        <v>0</v>
      </c>
      <c r="DQ587" s="81">
        <v>0</v>
      </c>
      <c r="DR587" s="81">
        <v>0</v>
      </c>
      <c r="DS587" s="81">
        <v>0</v>
      </c>
      <c r="DT587" s="81">
        <v>0</v>
      </c>
      <c r="DU587" s="81">
        <v>0</v>
      </c>
      <c r="DV587" s="81">
        <v>0</v>
      </c>
      <c r="DW587" s="81">
        <v>0</v>
      </c>
    </row>
    <row r="588" spans="1:127" x14ac:dyDescent="0.25">
      <c r="A588" s="58" t="s">
        <v>1986</v>
      </c>
      <c r="B588" s="58" t="s">
        <v>1987</v>
      </c>
      <c r="C588" s="58" t="s">
        <v>1988</v>
      </c>
      <c r="D588" s="59">
        <v>51300</v>
      </c>
      <c r="E588" s="59" t="str">
        <f>VLOOKUP(C588,Data_PulledFromUniProt!$B$2:$E$782,4,FALSE)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588" s="58">
        <v>9.93</v>
      </c>
      <c r="G588" s="81">
        <v>0</v>
      </c>
      <c r="H588" s="81">
        <v>0</v>
      </c>
      <c r="I588" s="81">
        <v>0</v>
      </c>
      <c r="J588" s="81">
        <v>0</v>
      </c>
      <c r="K588" s="81">
        <v>0</v>
      </c>
      <c r="L588" s="81">
        <v>0</v>
      </c>
      <c r="M588" s="81">
        <v>0</v>
      </c>
      <c r="N588" s="81">
        <v>0</v>
      </c>
      <c r="O588" s="81">
        <v>0</v>
      </c>
      <c r="P588" s="81">
        <v>0</v>
      </c>
      <c r="Q588" s="81">
        <v>0</v>
      </c>
      <c r="R588" s="81">
        <v>0</v>
      </c>
      <c r="S588" s="81">
        <v>0</v>
      </c>
      <c r="T588" s="81">
        <v>0</v>
      </c>
      <c r="U588" s="81">
        <v>0</v>
      </c>
      <c r="V588" s="81">
        <v>0</v>
      </c>
      <c r="W588" s="81">
        <v>0</v>
      </c>
      <c r="X588" s="81">
        <v>0</v>
      </c>
      <c r="Y588" s="81">
        <v>0</v>
      </c>
      <c r="Z588" s="81">
        <v>0</v>
      </c>
      <c r="AA588" s="81">
        <v>0</v>
      </c>
      <c r="AB588" s="81">
        <v>0</v>
      </c>
      <c r="AC588" s="81">
        <v>0</v>
      </c>
      <c r="AD588" s="81">
        <v>0</v>
      </c>
      <c r="AE588" s="81">
        <v>0</v>
      </c>
      <c r="AF588" s="81">
        <v>0</v>
      </c>
      <c r="AG588" s="81">
        <v>0</v>
      </c>
      <c r="AH588" s="81">
        <v>0</v>
      </c>
      <c r="AI588" s="81">
        <v>0</v>
      </c>
      <c r="AJ588" s="81">
        <v>0</v>
      </c>
      <c r="AK588" s="81">
        <v>0</v>
      </c>
      <c r="AL588" s="81">
        <v>0</v>
      </c>
      <c r="AM588" s="81">
        <v>0</v>
      </c>
      <c r="AN588" s="81">
        <v>0</v>
      </c>
      <c r="AO588" s="81">
        <v>0</v>
      </c>
      <c r="AP588" s="81">
        <v>0</v>
      </c>
      <c r="AQ588" s="81">
        <v>0</v>
      </c>
      <c r="AR588" s="81">
        <v>0</v>
      </c>
      <c r="AS588" s="81">
        <v>0</v>
      </c>
      <c r="AT588" s="81">
        <v>0</v>
      </c>
      <c r="AU588" s="81">
        <v>0</v>
      </c>
      <c r="AV588" s="81">
        <v>0</v>
      </c>
      <c r="AW588" s="81">
        <v>0</v>
      </c>
      <c r="AX588" s="81">
        <v>0</v>
      </c>
      <c r="AY588" s="81">
        <v>0</v>
      </c>
      <c r="AZ588" s="81">
        <v>0</v>
      </c>
      <c r="BA588" s="81">
        <v>0</v>
      </c>
      <c r="BB588" s="81">
        <v>0</v>
      </c>
      <c r="BC588" s="81">
        <v>0</v>
      </c>
      <c r="BD588" s="81">
        <v>0</v>
      </c>
      <c r="BE588" s="81">
        <v>0</v>
      </c>
      <c r="BF588" s="81">
        <v>0</v>
      </c>
      <c r="BG588" s="81">
        <v>0</v>
      </c>
      <c r="BH588" s="81">
        <v>0</v>
      </c>
      <c r="BI588" s="81">
        <v>0</v>
      </c>
      <c r="BJ588" s="81">
        <v>0</v>
      </c>
      <c r="BK588" s="81">
        <v>0</v>
      </c>
      <c r="BL588" s="81">
        <v>0</v>
      </c>
      <c r="BM588" s="81">
        <v>0</v>
      </c>
      <c r="BN588" s="81">
        <v>0</v>
      </c>
      <c r="BO588" s="81">
        <v>0</v>
      </c>
      <c r="BP588" s="81">
        <v>0</v>
      </c>
      <c r="BQ588" s="81">
        <v>0</v>
      </c>
      <c r="BR588" s="81">
        <v>0</v>
      </c>
      <c r="BS588" s="81">
        <v>0</v>
      </c>
      <c r="BT588" s="81">
        <v>0</v>
      </c>
      <c r="BU588" s="81">
        <v>0</v>
      </c>
      <c r="BV588" s="81">
        <v>1</v>
      </c>
      <c r="BW588" s="81">
        <v>0</v>
      </c>
      <c r="BX588" s="81">
        <v>0</v>
      </c>
      <c r="BY588" s="81">
        <v>0</v>
      </c>
      <c r="BZ588" s="81">
        <v>0</v>
      </c>
      <c r="CA588" s="81">
        <v>0</v>
      </c>
      <c r="CB588" s="81">
        <v>0</v>
      </c>
      <c r="CC588" s="81">
        <v>0</v>
      </c>
      <c r="CD588" s="81">
        <v>0</v>
      </c>
      <c r="CE588" s="81">
        <v>0</v>
      </c>
      <c r="CF588" s="81">
        <v>0</v>
      </c>
      <c r="CG588" s="81">
        <v>0</v>
      </c>
      <c r="CH588" s="81">
        <v>0</v>
      </c>
      <c r="CI588" s="81">
        <v>0</v>
      </c>
      <c r="CJ588" s="81">
        <v>0</v>
      </c>
      <c r="CK588" s="81">
        <v>0</v>
      </c>
      <c r="CL588" s="81">
        <v>0</v>
      </c>
      <c r="CM588" s="81">
        <v>0</v>
      </c>
      <c r="CN588" s="81">
        <v>0</v>
      </c>
      <c r="CO588" s="81">
        <v>0</v>
      </c>
      <c r="CP588" s="81">
        <v>0</v>
      </c>
      <c r="CQ588" s="81">
        <v>0</v>
      </c>
      <c r="CR588" s="81">
        <v>0</v>
      </c>
      <c r="CS588" s="81">
        <v>0</v>
      </c>
      <c r="CT588" s="81">
        <v>0</v>
      </c>
      <c r="CU588" s="81">
        <v>0</v>
      </c>
      <c r="CV588" s="81">
        <v>0</v>
      </c>
      <c r="CW588" s="81">
        <v>0</v>
      </c>
      <c r="CX588" s="81">
        <v>0</v>
      </c>
      <c r="CY588" s="81">
        <v>0</v>
      </c>
      <c r="CZ588" s="81">
        <v>0</v>
      </c>
      <c r="DA588" s="81">
        <v>0</v>
      </c>
      <c r="DB588" s="81">
        <v>0</v>
      </c>
      <c r="DC588" s="81">
        <v>0</v>
      </c>
      <c r="DD588" s="81">
        <v>0</v>
      </c>
      <c r="DE588" s="81">
        <v>0</v>
      </c>
      <c r="DF588" s="81">
        <v>0</v>
      </c>
      <c r="DG588" s="81">
        <v>0</v>
      </c>
      <c r="DH588" s="81">
        <v>0</v>
      </c>
      <c r="DI588" s="81">
        <v>0</v>
      </c>
      <c r="DJ588" s="81">
        <v>0</v>
      </c>
      <c r="DK588" s="81">
        <v>0</v>
      </c>
      <c r="DL588" s="81">
        <v>0</v>
      </c>
      <c r="DM588" s="81">
        <v>0</v>
      </c>
      <c r="DN588" s="81">
        <v>0</v>
      </c>
      <c r="DO588" s="81">
        <v>0</v>
      </c>
      <c r="DP588" s="81">
        <v>0</v>
      </c>
      <c r="DQ588" s="81">
        <v>0</v>
      </c>
      <c r="DR588" s="81">
        <v>0</v>
      </c>
      <c r="DS588" s="81">
        <v>0</v>
      </c>
      <c r="DT588" s="81">
        <v>0</v>
      </c>
      <c r="DU588" s="81">
        <v>0</v>
      </c>
      <c r="DV588" s="81">
        <v>0</v>
      </c>
      <c r="DW588" s="81">
        <v>0</v>
      </c>
    </row>
    <row r="589" spans="1:127" x14ac:dyDescent="0.25">
      <c r="A589" s="58" t="s">
        <v>1989</v>
      </c>
      <c r="B589" s="58" t="s">
        <v>1990</v>
      </c>
      <c r="C589" s="58" t="s">
        <v>1991</v>
      </c>
      <c r="D589" s="59">
        <v>35900</v>
      </c>
      <c r="E589" s="59" t="str">
        <f>VLOOKUP(C589,Data_PulledFromUniProt!$B$2:$E$782,4,FALSE)</f>
        <v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v>
      </c>
      <c r="F589" s="58">
        <v>10.06</v>
      </c>
      <c r="G589" s="81">
        <v>0</v>
      </c>
      <c r="H589" s="81">
        <v>0</v>
      </c>
      <c r="I589" s="81">
        <v>0</v>
      </c>
      <c r="J589" s="81">
        <v>0</v>
      </c>
      <c r="K589" s="81">
        <v>0</v>
      </c>
      <c r="L589" s="81">
        <v>0</v>
      </c>
      <c r="M589" s="81">
        <v>0</v>
      </c>
      <c r="N589" s="81">
        <v>0</v>
      </c>
      <c r="O589" s="81">
        <v>0</v>
      </c>
      <c r="P589" s="81">
        <v>0</v>
      </c>
      <c r="Q589" s="81">
        <v>0</v>
      </c>
      <c r="R589" s="81">
        <v>0</v>
      </c>
      <c r="S589" s="81">
        <v>0</v>
      </c>
      <c r="T589" s="81">
        <v>0</v>
      </c>
      <c r="U589" s="81">
        <v>0</v>
      </c>
      <c r="V589" s="81">
        <v>0</v>
      </c>
      <c r="W589" s="81">
        <v>0</v>
      </c>
      <c r="X589" s="81">
        <v>0</v>
      </c>
      <c r="Y589" s="81">
        <v>0</v>
      </c>
      <c r="Z589" s="81">
        <v>0</v>
      </c>
      <c r="AA589" s="81">
        <v>0</v>
      </c>
      <c r="AB589" s="81">
        <v>0</v>
      </c>
      <c r="AC589" s="81">
        <v>0</v>
      </c>
      <c r="AD589" s="81">
        <v>0</v>
      </c>
      <c r="AE589" s="81">
        <v>0</v>
      </c>
      <c r="AF589" s="81">
        <v>0</v>
      </c>
      <c r="AG589" s="81">
        <v>0</v>
      </c>
      <c r="AH589" s="81">
        <v>0</v>
      </c>
      <c r="AI589" s="81">
        <v>0</v>
      </c>
      <c r="AJ589" s="81">
        <v>0</v>
      </c>
      <c r="AK589" s="81">
        <v>0</v>
      </c>
      <c r="AL589" s="81">
        <v>0</v>
      </c>
      <c r="AM589" s="81">
        <v>0</v>
      </c>
      <c r="AN589" s="81">
        <v>0</v>
      </c>
      <c r="AO589" s="81">
        <v>0</v>
      </c>
      <c r="AP589" s="81">
        <v>0</v>
      </c>
      <c r="AQ589" s="81">
        <v>0</v>
      </c>
      <c r="AR589" s="81">
        <v>0</v>
      </c>
      <c r="AS589" s="81">
        <v>0</v>
      </c>
      <c r="AT589" s="81">
        <v>0</v>
      </c>
      <c r="AU589" s="81">
        <v>0</v>
      </c>
      <c r="AV589" s="81">
        <v>0</v>
      </c>
      <c r="AW589" s="81">
        <v>0</v>
      </c>
      <c r="AX589" s="81">
        <v>0</v>
      </c>
      <c r="AY589" s="81">
        <v>0</v>
      </c>
      <c r="AZ589" s="81">
        <v>0</v>
      </c>
      <c r="BA589" s="81">
        <v>0</v>
      </c>
      <c r="BB589" s="81">
        <v>1</v>
      </c>
      <c r="BC589" s="81">
        <v>0</v>
      </c>
      <c r="BD589" s="81">
        <v>0</v>
      </c>
      <c r="BE589" s="81">
        <v>0</v>
      </c>
      <c r="BF589" s="81">
        <v>0</v>
      </c>
      <c r="BG589" s="81">
        <v>0</v>
      </c>
      <c r="BH589" s="81">
        <v>0</v>
      </c>
      <c r="BI589" s="81">
        <v>0</v>
      </c>
      <c r="BJ589" s="81">
        <v>0</v>
      </c>
      <c r="BK589" s="81">
        <v>0</v>
      </c>
      <c r="BL589" s="81">
        <v>0</v>
      </c>
      <c r="BM589" s="81">
        <v>0</v>
      </c>
      <c r="BN589" s="81">
        <v>0</v>
      </c>
      <c r="BO589" s="81">
        <v>0</v>
      </c>
      <c r="BP589" s="81">
        <v>0</v>
      </c>
      <c r="BQ589" s="81">
        <v>0</v>
      </c>
      <c r="BR589" s="81">
        <v>0</v>
      </c>
      <c r="BS589" s="81">
        <v>0</v>
      </c>
      <c r="BT589" s="81">
        <v>0</v>
      </c>
      <c r="BU589" s="81">
        <v>0</v>
      </c>
      <c r="BV589" s="81">
        <v>0</v>
      </c>
      <c r="BW589" s="81">
        <v>0</v>
      </c>
      <c r="BX589" s="81">
        <v>0</v>
      </c>
      <c r="BY589" s="81">
        <v>0</v>
      </c>
      <c r="BZ589" s="81">
        <v>0</v>
      </c>
      <c r="CA589" s="81">
        <v>0</v>
      </c>
      <c r="CB589" s="81">
        <v>0</v>
      </c>
      <c r="CC589" s="81">
        <v>0</v>
      </c>
      <c r="CD589" s="81">
        <v>0</v>
      </c>
      <c r="CE589" s="81">
        <v>0</v>
      </c>
      <c r="CF589" s="81">
        <v>0</v>
      </c>
      <c r="CG589" s="81">
        <v>0</v>
      </c>
      <c r="CH589" s="81">
        <v>0</v>
      </c>
      <c r="CI589" s="81">
        <v>0</v>
      </c>
      <c r="CJ589" s="81">
        <v>0</v>
      </c>
      <c r="CK589" s="81">
        <v>0</v>
      </c>
      <c r="CL589" s="81">
        <v>0</v>
      </c>
      <c r="CM589" s="81">
        <v>0</v>
      </c>
      <c r="CN589" s="81">
        <v>0</v>
      </c>
      <c r="CO589" s="81">
        <v>0</v>
      </c>
      <c r="CP589" s="81">
        <v>0</v>
      </c>
      <c r="CQ589" s="81">
        <v>0</v>
      </c>
      <c r="CR589" s="81">
        <v>0</v>
      </c>
      <c r="CS589" s="81">
        <v>0</v>
      </c>
      <c r="CT589" s="81">
        <v>0</v>
      </c>
      <c r="CU589" s="81">
        <v>0</v>
      </c>
      <c r="CV589" s="81">
        <v>0</v>
      </c>
      <c r="CW589" s="81">
        <v>0</v>
      </c>
      <c r="CX589" s="81">
        <v>0</v>
      </c>
      <c r="CY589" s="81">
        <v>0</v>
      </c>
      <c r="CZ589" s="81">
        <v>0</v>
      </c>
      <c r="DA589" s="81">
        <v>0</v>
      </c>
      <c r="DB589" s="81">
        <v>0</v>
      </c>
      <c r="DC589" s="81">
        <v>0</v>
      </c>
      <c r="DD589" s="81">
        <v>0</v>
      </c>
      <c r="DE589" s="81">
        <v>0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0</v>
      </c>
      <c r="DO589" s="81">
        <v>0</v>
      </c>
      <c r="DP589" s="81">
        <v>0</v>
      </c>
      <c r="DQ589" s="81">
        <v>0</v>
      </c>
      <c r="DR589" s="81">
        <v>0</v>
      </c>
      <c r="DS589" s="81">
        <v>0</v>
      </c>
      <c r="DT589" s="81">
        <v>0</v>
      </c>
      <c r="DU589" s="81">
        <v>0</v>
      </c>
      <c r="DV589" s="81">
        <v>0</v>
      </c>
      <c r="DW589" s="81">
        <v>0</v>
      </c>
    </row>
    <row r="590" spans="1:127" x14ac:dyDescent="0.25">
      <c r="A590" s="58" t="s">
        <v>1992</v>
      </c>
      <c r="B590" s="58" t="s">
        <v>1993</v>
      </c>
      <c r="C590" s="58" t="s">
        <v>1994</v>
      </c>
      <c r="D590" s="59">
        <v>57800</v>
      </c>
      <c r="E590" s="59" t="str">
        <f>VLOOKUP(C590,Data_PulledFromUniProt!$B$2:$E$782,4,FALSE)</f>
        <v>MATFKDACYQYKKLNKLNNAILKLGANDVWRSSTLTKRKGWCLDCCQHTDLTYCQGCLIYHVCEWCSQYSRCFLDDDPHLLRMRTFRNEVTKSDLENLINMYDTLFPINQKIVNKFTNIIKQHKCRNEYLTQWYNHFLMPITLQSLSIELDGDIYYIFGYYDDMHKINQTPFSFANLINKYDVLLLDSINFDRMAFLPLTLQQEYALRYFSKSRFITERRKYIETLHFSDNILNNLHNPNFTLQVIRNCSNMSVEWNKACNLIRNISDYFDILKSSHTESYNISPRCRMFTQYKLKIASKLIKPNYVASNHNSLATEVHNCKWCSINNNSIVWTDFRIKNVYNDVFNFIRALVKSNLYVGHCSSEERIYESIKDILNVCKENEWNMLVTEIFNQLDPIKLNEDSYVLLNYEINWNVMNVLINSIGKIPKILTLNDVISILRIIIYDWFDIRFMRNTPMTTFTVNKLKQLYEKDKTAEYDSGISDVE</v>
      </c>
      <c r="F590" s="58">
        <v>9.01</v>
      </c>
      <c r="G590" s="81">
        <v>0</v>
      </c>
      <c r="H590" s="81">
        <v>0</v>
      </c>
      <c r="I590" s="81">
        <v>0</v>
      </c>
      <c r="J590" s="81">
        <v>0</v>
      </c>
      <c r="K590" s="81">
        <v>1</v>
      </c>
      <c r="L590" s="81">
        <v>0</v>
      </c>
      <c r="M590" s="81">
        <v>0</v>
      </c>
      <c r="N590" s="81">
        <v>0</v>
      </c>
      <c r="O590" s="81">
        <v>0</v>
      </c>
      <c r="P590" s="81">
        <v>0</v>
      </c>
      <c r="Q590" s="81">
        <v>0</v>
      </c>
      <c r="R590" s="81">
        <v>0</v>
      </c>
      <c r="S590" s="81">
        <v>0</v>
      </c>
      <c r="T590" s="81">
        <v>0</v>
      </c>
      <c r="U590" s="81">
        <v>0</v>
      </c>
      <c r="V590" s="81">
        <v>0</v>
      </c>
      <c r="W590" s="81">
        <v>0</v>
      </c>
      <c r="X590" s="81">
        <v>0</v>
      </c>
      <c r="Y590" s="81">
        <v>0</v>
      </c>
      <c r="Z590" s="81">
        <v>0</v>
      </c>
      <c r="AA590" s="81">
        <v>0</v>
      </c>
      <c r="AB590" s="81">
        <v>0</v>
      </c>
      <c r="AC590" s="81">
        <v>0</v>
      </c>
      <c r="AD590" s="81">
        <v>0</v>
      </c>
      <c r="AE590" s="81">
        <v>0</v>
      </c>
      <c r="AF590" s="81">
        <v>0</v>
      </c>
      <c r="AG590" s="81">
        <v>0</v>
      </c>
      <c r="AH590" s="81">
        <v>0</v>
      </c>
      <c r="AI590" s="81">
        <v>0</v>
      </c>
      <c r="AJ590" s="81">
        <v>0</v>
      </c>
      <c r="AK590" s="81">
        <v>0</v>
      </c>
      <c r="AL590" s="81">
        <v>0</v>
      </c>
      <c r="AM590" s="81">
        <v>0</v>
      </c>
      <c r="AN590" s="81">
        <v>0</v>
      </c>
      <c r="AO590" s="81">
        <v>0</v>
      </c>
      <c r="AP590" s="81">
        <v>0</v>
      </c>
      <c r="AQ590" s="81">
        <v>0</v>
      </c>
      <c r="AR590" s="81">
        <v>0</v>
      </c>
      <c r="AS590" s="81">
        <v>0</v>
      </c>
      <c r="AT590" s="81">
        <v>0</v>
      </c>
      <c r="AU590" s="81">
        <v>0</v>
      </c>
      <c r="AV590" s="81">
        <v>0</v>
      </c>
      <c r="AW590" s="81">
        <v>0</v>
      </c>
      <c r="AX590" s="81">
        <v>0</v>
      </c>
      <c r="AY590" s="81">
        <v>0</v>
      </c>
      <c r="AZ590" s="81">
        <v>0</v>
      </c>
      <c r="BA590" s="81">
        <v>0</v>
      </c>
      <c r="BB590" s="81">
        <v>0</v>
      </c>
      <c r="BC590" s="81">
        <v>0</v>
      </c>
      <c r="BD590" s="81">
        <v>0</v>
      </c>
      <c r="BE590" s="81">
        <v>0</v>
      </c>
      <c r="BF590" s="81">
        <v>0</v>
      </c>
      <c r="BG590" s="81">
        <v>0</v>
      </c>
      <c r="BH590" s="81">
        <v>0</v>
      </c>
      <c r="BI590" s="81">
        <v>0</v>
      </c>
      <c r="BJ590" s="81">
        <v>0</v>
      </c>
      <c r="BK590" s="81">
        <v>0</v>
      </c>
      <c r="BL590" s="81">
        <v>0</v>
      </c>
      <c r="BM590" s="81">
        <v>0</v>
      </c>
      <c r="BN590" s="81">
        <v>0</v>
      </c>
      <c r="BO590" s="81">
        <v>0</v>
      </c>
      <c r="BP590" s="81">
        <v>0</v>
      </c>
      <c r="BQ590" s="81">
        <v>0</v>
      </c>
      <c r="BR590" s="81">
        <v>0</v>
      </c>
      <c r="BS590" s="81">
        <v>0</v>
      </c>
      <c r="BT590" s="81">
        <v>0</v>
      </c>
      <c r="BU590" s="81">
        <v>0</v>
      </c>
      <c r="BV590" s="81">
        <v>0</v>
      </c>
      <c r="BW590" s="81">
        <v>0</v>
      </c>
      <c r="BX590" s="81">
        <v>0</v>
      </c>
      <c r="BY590" s="81">
        <v>0</v>
      </c>
      <c r="BZ590" s="81">
        <v>0</v>
      </c>
      <c r="CA590" s="81">
        <v>0</v>
      </c>
      <c r="CB590" s="81">
        <v>0</v>
      </c>
      <c r="CC590" s="81">
        <v>0</v>
      </c>
      <c r="CD590" s="81">
        <v>0</v>
      </c>
      <c r="CE590" s="81">
        <v>0</v>
      </c>
      <c r="CF590" s="81">
        <v>0</v>
      </c>
      <c r="CG590" s="81">
        <v>0</v>
      </c>
      <c r="CH590" s="81">
        <v>0</v>
      </c>
      <c r="CI590" s="81">
        <v>0</v>
      </c>
      <c r="CJ590" s="81">
        <v>0</v>
      </c>
      <c r="CK590" s="81">
        <v>0</v>
      </c>
      <c r="CL590" s="81">
        <v>0</v>
      </c>
      <c r="CM590" s="81">
        <v>0</v>
      </c>
      <c r="CN590" s="81">
        <v>0</v>
      </c>
      <c r="CO590" s="81">
        <v>0</v>
      </c>
      <c r="CP590" s="81">
        <v>0</v>
      </c>
      <c r="CQ590" s="81">
        <v>0</v>
      </c>
      <c r="CR590" s="81">
        <v>0</v>
      </c>
      <c r="CS590" s="81">
        <v>0</v>
      </c>
      <c r="CT590" s="81">
        <v>0</v>
      </c>
      <c r="CU590" s="81">
        <v>0</v>
      </c>
      <c r="CV590" s="81">
        <v>0</v>
      </c>
      <c r="CW590" s="81">
        <v>0</v>
      </c>
      <c r="CX590" s="81">
        <v>0</v>
      </c>
      <c r="CY590" s="81">
        <v>0</v>
      </c>
      <c r="CZ590" s="81">
        <v>0</v>
      </c>
      <c r="DA590" s="81">
        <v>0</v>
      </c>
      <c r="DB590" s="81">
        <v>0</v>
      </c>
      <c r="DC590" s="81">
        <v>0</v>
      </c>
      <c r="DD590" s="81">
        <v>0</v>
      </c>
      <c r="DE590" s="81">
        <v>0</v>
      </c>
      <c r="DF590" s="81">
        <v>0</v>
      </c>
      <c r="DG590" s="81">
        <v>0</v>
      </c>
      <c r="DH590" s="81">
        <v>0</v>
      </c>
      <c r="DI590" s="81">
        <v>0</v>
      </c>
      <c r="DJ590" s="81">
        <v>0</v>
      </c>
      <c r="DK590" s="81">
        <v>0</v>
      </c>
      <c r="DL590" s="81">
        <v>0</v>
      </c>
      <c r="DM590" s="81">
        <v>0</v>
      </c>
      <c r="DN590" s="81">
        <v>0</v>
      </c>
      <c r="DO590" s="81">
        <v>0</v>
      </c>
      <c r="DP590" s="81">
        <v>0</v>
      </c>
      <c r="DQ590" s="81">
        <v>0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</row>
    <row r="591" spans="1:127" x14ac:dyDescent="0.25">
      <c r="A591" s="58" t="s">
        <v>1995</v>
      </c>
      <c r="B591" s="58" t="s">
        <v>1996</v>
      </c>
      <c r="C591" s="58" t="s">
        <v>1997</v>
      </c>
      <c r="D591" s="59">
        <v>77100</v>
      </c>
      <c r="E591" s="59" t="str">
        <f>VLOOKUP(C591,Data_PulledFromUniProt!$B$2:$E$782,4,FALSE)</f>
        <v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v>
      </c>
      <c r="F591" s="58">
        <v>6.39</v>
      </c>
      <c r="G591" s="81">
        <v>0</v>
      </c>
      <c r="H591" s="81">
        <v>0</v>
      </c>
      <c r="I591" s="81">
        <v>0</v>
      </c>
      <c r="J591" s="81">
        <v>0</v>
      </c>
      <c r="K591" s="81">
        <v>1</v>
      </c>
      <c r="L591" s="81">
        <v>0</v>
      </c>
      <c r="M591" s="81">
        <v>0</v>
      </c>
      <c r="N591" s="81">
        <v>0</v>
      </c>
      <c r="O591" s="81">
        <v>0</v>
      </c>
      <c r="P591" s="81">
        <v>0</v>
      </c>
      <c r="Q591" s="81">
        <v>0</v>
      </c>
      <c r="R591" s="81">
        <v>0</v>
      </c>
      <c r="S591" s="81">
        <v>0</v>
      </c>
      <c r="T591" s="81">
        <v>0</v>
      </c>
      <c r="U591" s="81">
        <v>0</v>
      </c>
      <c r="V591" s="81">
        <v>0</v>
      </c>
      <c r="W591" s="81">
        <v>0</v>
      </c>
      <c r="X591" s="81">
        <v>0</v>
      </c>
      <c r="Y591" s="81">
        <v>0</v>
      </c>
      <c r="Z591" s="81">
        <v>0</v>
      </c>
      <c r="AA591" s="81">
        <v>0</v>
      </c>
      <c r="AB591" s="81">
        <v>0</v>
      </c>
      <c r="AC591" s="81">
        <v>0</v>
      </c>
      <c r="AD591" s="81">
        <v>0</v>
      </c>
      <c r="AE591" s="81">
        <v>0</v>
      </c>
      <c r="AF591" s="81">
        <v>0</v>
      </c>
      <c r="AG591" s="81">
        <v>0</v>
      </c>
      <c r="AH591" s="81">
        <v>0</v>
      </c>
      <c r="AI591" s="81">
        <v>0</v>
      </c>
      <c r="AJ591" s="81">
        <v>0</v>
      </c>
      <c r="AK591" s="81">
        <v>0</v>
      </c>
      <c r="AL591" s="81">
        <v>0</v>
      </c>
      <c r="AM591" s="81">
        <v>0</v>
      </c>
      <c r="AN591" s="81">
        <v>0</v>
      </c>
      <c r="AO591" s="81">
        <v>0</v>
      </c>
      <c r="AP591" s="81">
        <v>0</v>
      </c>
      <c r="AQ591" s="81">
        <v>0</v>
      </c>
      <c r="AR591" s="81">
        <v>0</v>
      </c>
      <c r="AS591" s="81">
        <v>0</v>
      </c>
      <c r="AT591" s="81">
        <v>0</v>
      </c>
      <c r="AU591" s="81">
        <v>0</v>
      </c>
      <c r="AV591" s="81">
        <v>0</v>
      </c>
      <c r="AW591" s="81">
        <v>0</v>
      </c>
      <c r="AX591" s="81">
        <v>0</v>
      </c>
      <c r="AY591" s="81">
        <v>0</v>
      </c>
      <c r="AZ591" s="81">
        <v>0</v>
      </c>
      <c r="BA591" s="81">
        <v>0</v>
      </c>
      <c r="BB591" s="81">
        <v>0</v>
      </c>
      <c r="BC591" s="81">
        <v>0</v>
      </c>
      <c r="BD591" s="81">
        <v>0</v>
      </c>
      <c r="BE591" s="81">
        <v>0</v>
      </c>
      <c r="BF591" s="81">
        <v>0</v>
      </c>
      <c r="BG591" s="81">
        <v>0</v>
      </c>
      <c r="BH591" s="81">
        <v>0</v>
      </c>
      <c r="BI591" s="81">
        <v>0</v>
      </c>
      <c r="BJ591" s="81">
        <v>0</v>
      </c>
      <c r="BK591" s="81">
        <v>0</v>
      </c>
      <c r="BL591" s="81">
        <v>0</v>
      </c>
      <c r="BM591" s="81">
        <v>0</v>
      </c>
      <c r="BN591" s="81">
        <v>0</v>
      </c>
      <c r="BO591" s="81">
        <v>0</v>
      </c>
      <c r="BP591" s="81">
        <v>0</v>
      </c>
      <c r="BQ591" s="81">
        <v>0</v>
      </c>
      <c r="BR591" s="81">
        <v>0</v>
      </c>
      <c r="BS591" s="81">
        <v>0</v>
      </c>
      <c r="BT591" s="81">
        <v>0</v>
      </c>
      <c r="BU591" s="81">
        <v>0</v>
      </c>
      <c r="BV591" s="81">
        <v>0</v>
      </c>
      <c r="BW591" s="81">
        <v>0</v>
      </c>
      <c r="BX591" s="81">
        <v>0</v>
      </c>
      <c r="BY591" s="81">
        <v>0</v>
      </c>
      <c r="BZ591" s="81">
        <v>0</v>
      </c>
      <c r="CA591" s="81">
        <v>0</v>
      </c>
      <c r="CB591" s="81">
        <v>0</v>
      </c>
      <c r="CC591" s="81">
        <v>0</v>
      </c>
      <c r="CD591" s="81">
        <v>0</v>
      </c>
      <c r="CE591" s="81">
        <v>0</v>
      </c>
      <c r="CF591" s="81">
        <v>0</v>
      </c>
      <c r="CG591" s="81">
        <v>0</v>
      </c>
      <c r="CH591" s="81">
        <v>0</v>
      </c>
      <c r="CI591" s="81">
        <v>0</v>
      </c>
      <c r="CJ591" s="81">
        <v>0</v>
      </c>
      <c r="CK591" s="81">
        <v>0</v>
      </c>
      <c r="CL591" s="81">
        <v>0</v>
      </c>
      <c r="CM591" s="81">
        <v>0</v>
      </c>
      <c r="CN591" s="81">
        <v>0</v>
      </c>
      <c r="CO591" s="81">
        <v>0</v>
      </c>
      <c r="CP591" s="81">
        <v>0</v>
      </c>
      <c r="CQ591" s="81">
        <v>0</v>
      </c>
      <c r="CR591" s="81">
        <v>0</v>
      </c>
      <c r="CS591" s="81">
        <v>0</v>
      </c>
      <c r="CT591" s="81">
        <v>0</v>
      </c>
      <c r="CU591" s="81">
        <v>0</v>
      </c>
      <c r="CV591" s="81">
        <v>0</v>
      </c>
      <c r="CW591" s="81">
        <v>0</v>
      </c>
      <c r="CX591" s="81">
        <v>0</v>
      </c>
      <c r="CY591" s="81">
        <v>0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0</v>
      </c>
      <c r="DF591" s="81">
        <v>0</v>
      </c>
      <c r="DG591" s="81">
        <v>0</v>
      </c>
      <c r="DH591" s="81">
        <v>0</v>
      </c>
      <c r="DI591" s="81">
        <v>0</v>
      </c>
      <c r="DJ591" s="81">
        <v>0</v>
      </c>
      <c r="DK591" s="81">
        <v>0</v>
      </c>
      <c r="DL591" s="81">
        <v>0</v>
      </c>
      <c r="DM591" s="81">
        <v>0</v>
      </c>
      <c r="DN591" s="81">
        <v>0</v>
      </c>
      <c r="DO591" s="81">
        <v>0</v>
      </c>
      <c r="DP591" s="81">
        <v>0</v>
      </c>
      <c r="DQ591" s="81">
        <v>0</v>
      </c>
      <c r="DR591" s="81">
        <v>0</v>
      </c>
      <c r="DS591" s="81">
        <v>0</v>
      </c>
      <c r="DT591" s="81">
        <v>0</v>
      </c>
      <c r="DU591" s="81">
        <v>0</v>
      </c>
      <c r="DV591" s="81">
        <v>0</v>
      </c>
      <c r="DW591" s="81">
        <v>0</v>
      </c>
    </row>
    <row r="592" spans="1:127" x14ac:dyDescent="0.25">
      <c r="A592" s="58" t="s">
        <v>1998</v>
      </c>
      <c r="B592" s="58" t="s">
        <v>1999</v>
      </c>
      <c r="C592" s="58" t="s">
        <v>2000</v>
      </c>
      <c r="D592" s="59">
        <v>111000</v>
      </c>
      <c r="E592" s="59" t="str">
        <f>VLOOKUP(C592,Data_PulledFromUniProt!$B$2:$E$782,4,FALSE)</f>
        <v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v>
      </c>
      <c r="F592" s="58">
        <v>6.39</v>
      </c>
      <c r="G592" s="81">
        <v>0</v>
      </c>
      <c r="H592" s="81">
        <v>0</v>
      </c>
      <c r="I592" s="81">
        <v>0</v>
      </c>
      <c r="J592" s="81">
        <v>0</v>
      </c>
      <c r="K592" s="81">
        <v>3</v>
      </c>
      <c r="L592" s="81">
        <v>0</v>
      </c>
      <c r="M592" s="81">
        <v>0</v>
      </c>
      <c r="N592" s="81">
        <v>0</v>
      </c>
      <c r="O592" s="81">
        <v>0</v>
      </c>
      <c r="P592" s="81">
        <v>0</v>
      </c>
      <c r="Q592" s="81">
        <v>0</v>
      </c>
      <c r="R592" s="81">
        <v>0</v>
      </c>
      <c r="S592" s="81">
        <v>0</v>
      </c>
      <c r="T592" s="81">
        <v>0</v>
      </c>
      <c r="U592" s="81">
        <v>0</v>
      </c>
      <c r="V592" s="81">
        <v>0</v>
      </c>
      <c r="W592" s="81">
        <v>0</v>
      </c>
      <c r="X592" s="81">
        <v>0</v>
      </c>
      <c r="Y592" s="81">
        <v>0</v>
      </c>
      <c r="Z592" s="81">
        <v>0</v>
      </c>
      <c r="AA592" s="81">
        <v>0</v>
      </c>
      <c r="AB592" s="81">
        <v>0</v>
      </c>
      <c r="AC592" s="81">
        <v>0</v>
      </c>
      <c r="AD592" s="81">
        <v>0</v>
      </c>
      <c r="AE592" s="81">
        <v>0</v>
      </c>
      <c r="AF592" s="81">
        <v>0</v>
      </c>
      <c r="AG592" s="81">
        <v>0</v>
      </c>
      <c r="AH592" s="81">
        <v>0</v>
      </c>
      <c r="AI592" s="81">
        <v>0</v>
      </c>
      <c r="AJ592" s="81">
        <v>0</v>
      </c>
      <c r="AK592" s="81">
        <v>0</v>
      </c>
      <c r="AL592" s="81">
        <v>0</v>
      </c>
      <c r="AM592" s="81">
        <v>0</v>
      </c>
      <c r="AN592" s="81">
        <v>0</v>
      </c>
      <c r="AO592" s="81">
        <v>0</v>
      </c>
      <c r="AP592" s="81">
        <v>0</v>
      </c>
      <c r="AQ592" s="81">
        <v>0</v>
      </c>
      <c r="AR592" s="81">
        <v>0</v>
      </c>
      <c r="AS592" s="81">
        <v>0</v>
      </c>
      <c r="AT592" s="81">
        <v>0</v>
      </c>
      <c r="AU592" s="81">
        <v>0</v>
      </c>
      <c r="AV592" s="81">
        <v>0</v>
      </c>
      <c r="AW592" s="81">
        <v>0</v>
      </c>
      <c r="AX592" s="81">
        <v>0</v>
      </c>
      <c r="AY592" s="81">
        <v>0</v>
      </c>
      <c r="AZ592" s="81">
        <v>0</v>
      </c>
      <c r="BA592" s="81">
        <v>0</v>
      </c>
      <c r="BB592" s="81">
        <v>0</v>
      </c>
      <c r="BC592" s="81">
        <v>0</v>
      </c>
      <c r="BD592" s="81">
        <v>0</v>
      </c>
      <c r="BE592" s="81">
        <v>0</v>
      </c>
      <c r="BF592" s="81">
        <v>0</v>
      </c>
      <c r="BG592" s="81">
        <v>0</v>
      </c>
      <c r="BH592" s="81">
        <v>0</v>
      </c>
      <c r="BI592" s="81">
        <v>0</v>
      </c>
      <c r="BJ592" s="81">
        <v>0</v>
      </c>
      <c r="BK592" s="81">
        <v>0</v>
      </c>
      <c r="BL592" s="81">
        <v>0</v>
      </c>
      <c r="BM592" s="81">
        <v>0</v>
      </c>
      <c r="BN592" s="81">
        <v>0</v>
      </c>
      <c r="BO592" s="81">
        <v>0</v>
      </c>
      <c r="BP592" s="81">
        <v>0</v>
      </c>
      <c r="BQ592" s="81">
        <v>0</v>
      </c>
      <c r="BR592" s="81">
        <v>0</v>
      </c>
      <c r="BS592" s="81">
        <v>0</v>
      </c>
      <c r="BT592" s="81">
        <v>0</v>
      </c>
      <c r="BU592" s="81">
        <v>0</v>
      </c>
      <c r="BV592" s="81">
        <v>0</v>
      </c>
      <c r="BW592" s="81">
        <v>0</v>
      </c>
      <c r="BX592" s="81">
        <v>0</v>
      </c>
      <c r="BY592" s="81">
        <v>0</v>
      </c>
      <c r="BZ592" s="81">
        <v>0</v>
      </c>
      <c r="CA592" s="81">
        <v>0</v>
      </c>
      <c r="CB592" s="81">
        <v>0</v>
      </c>
      <c r="CC592" s="81">
        <v>0</v>
      </c>
      <c r="CD592" s="81">
        <v>0</v>
      </c>
      <c r="CE592" s="81">
        <v>0</v>
      </c>
      <c r="CF592" s="81">
        <v>0</v>
      </c>
      <c r="CG592" s="81">
        <v>0</v>
      </c>
      <c r="CH592" s="81">
        <v>0</v>
      </c>
      <c r="CI592" s="81">
        <v>0</v>
      </c>
      <c r="CJ592" s="81">
        <v>0</v>
      </c>
      <c r="CK592" s="81">
        <v>0</v>
      </c>
      <c r="CL592" s="81">
        <v>0</v>
      </c>
      <c r="CM592" s="81">
        <v>0</v>
      </c>
      <c r="CN592" s="81">
        <v>0</v>
      </c>
      <c r="CO592" s="81">
        <v>0</v>
      </c>
      <c r="CP592" s="81">
        <v>0</v>
      </c>
      <c r="CQ592" s="81">
        <v>0</v>
      </c>
      <c r="CR592" s="81">
        <v>0</v>
      </c>
      <c r="CS592" s="81">
        <v>0</v>
      </c>
      <c r="CT592" s="81">
        <v>0</v>
      </c>
      <c r="CU592" s="81">
        <v>0</v>
      </c>
      <c r="CV592" s="81">
        <v>0</v>
      </c>
      <c r="CW592" s="81">
        <v>0</v>
      </c>
      <c r="CX592" s="81">
        <v>0</v>
      </c>
      <c r="CY592" s="81">
        <v>0</v>
      </c>
      <c r="CZ592" s="81">
        <v>0</v>
      </c>
      <c r="DA592" s="81">
        <v>0</v>
      </c>
      <c r="DB592" s="81">
        <v>0</v>
      </c>
      <c r="DC592" s="81">
        <v>0</v>
      </c>
      <c r="DD592" s="81">
        <v>0</v>
      </c>
      <c r="DE592" s="81">
        <v>0</v>
      </c>
      <c r="DF592" s="81">
        <v>0</v>
      </c>
      <c r="DG592" s="81">
        <v>0</v>
      </c>
      <c r="DH592" s="81">
        <v>0</v>
      </c>
      <c r="DI592" s="81">
        <v>0</v>
      </c>
      <c r="DJ592" s="81">
        <v>0</v>
      </c>
      <c r="DK592" s="81">
        <v>0</v>
      </c>
      <c r="DL592" s="81">
        <v>0</v>
      </c>
      <c r="DM592" s="81">
        <v>0</v>
      </c>
      <c r="DN592" s="81">
        <v>0</v>
      </c>
      <c r="DO592" s="81">
        <v>0</v>
      </c>
      <c r="DP592" s="81">
        <v>0</v>
      </c>
      <c r="DQ592" s="81">
        <v>0</v>
      </c>
      <c r="DR592" s="81">
        <v>0</v>
      </c>
      <c r="DS592" s="81">
        <v>0</v>
      </c>
      <c r="DT592" s="81">
        <v>0</v>
      </c>
      <c r="DU592" s="81">
        <v>0</v>
      </c>
      <c r="DV592" s="81">
        <v>0</v>
      </c>
      <c r="DW592" s="81">
        <v>0</v>
      </c>
    </row>
    <row r="593" spans="1:127" x14ac:dyDescent="0.25">
      <c r="A593" s="58" t="s">
        <v>2001</v>
      </c>
      <c r="B593" s="58" t="s">
        <v>2002</v>
      </c>
      <c r="C593" s="58" t="s">
        <v>2003</v>
      </c>
      <c r="D593" s="59">
        <v>70100</v>
      </c>
      <c r="E593" s="59" t="str">
        <f>VLOOKUP(C593,Data_PulledFromUniProt!$B$2:$E$782,4,FALSE)</f>
        <v>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</v>
      </c>
      <c r="F593" s="58">
        <v>6.18</v>
      </c>
      <c r="G593" s="81">
        <v>0</v>
      </c>
      <c r="H593" s="81">
        <v>0</v>
      </c>
      <c r="I593" s="81">
        <v>0</v>
      </c>
      <c r="J593" s="81">
        <v>0</v>
      </c>
      <c r="K593" s="81">
        <v>1</v>
      </c>
      <c r="L593" s="81">
        <v>0</v>
      </c>
      <c r="M593" s="81">
        <v>0</v>
      </c>
      <c r="N593" s="81">
        <v>0</v>
      </c>
      <c r="O593" s="81">
        <v>0</v>
      </c>
      <c r="P593" s="81">
        <v>0</v>
      </c>
      <c r="Q593" s="81">
        <v>0</v>
      </c>
      <c r="R593" s="81">
        <v>0</v>
      </c>
      <c r="S593" s="81">
        <v>0</v>
      </c>
      <c r="T593" s="81">
        <v>0</v>
      </c>
      <c r="U593" s="81">
        <v>0</v>
      </c>
      <c r="V593" s="81">
        <v>0</v>
      </c>
      <c r="W593" s="81">
        <v>0</v>
      </c>
      <c r="X593" s="81">
        <v>0</v>
      </c>
      <c r="Y593" s="81">
        <v>0</v>
      </c>
      <c r="Z593" s="81">
        <v>0</v>
      </c>
      <c r="AA593" s="81">
        <v>0</v>
      </c>
      <c r="AB593" s="81">
        <v>0</v>
      </c>
      <c r="AC593" s="81">
        <v>0</v>
      </c>
      <c r="AD593" s="81">
        <v>0</v>
      </c>
      <c r="AE593" s="81">
        <v>0</v>
      </c>
      <c r="AF593" s="81">
        <v>0</v>
      </c>
      <c r="AG593" s="81">
        <v>0</v>
      </c>
      <c r="AH593" s="81">
        <v>0</v>
      </c>
      <c r="AI593" s="81">
        <v>0</v>
      </c>
      <c r="AJ593" s="81">
        <v>0</v>
      </c>
      <c r="AK593" s="81">
        <v>0</v>
      </c>
      <c r="AL593" s="81">
        <v>0</v>
      </c>
      <c r="AM593" s="81">
        <v>0</v>
      </c>
      <c r="AN593" s="81">
        <v>0</v>
      </c>
      <c r="AO593" s="81">
        <v>0</v>
      </c>
      <c r="AP593" s="81">
        <v>0</v>
      </c>
      <c r="AQ593" s="81">
        <v>0</v>
      </c>
      <c r="AR593" s="81">
        <v>0</v>
      </c>
      <c r="AS593" s="81">
        <v>0</v>
      </c>
      <c r="AT593" s="81">
        <v>0</v>
      </c>
      <c r="AU593" s="81">
        <v>0</v>
      </c>
      <c r="AV593" s="81">
        <v>0</v>
      </c>
      <c r="AW593" s="81">
        <v>0</v>
      </c>
      <c r="AX593" s="81">
        <v>0</v>
      </c>
      <c r="AY593" s="81">
        <v>0</v>
      </c>
      <c r="AZ593" s="81">
        <v>0</v>
      </c>
      <c r="BA593" s="81">
        <v>0</v>
      </c>
      <c r="BB593" s="81">
        <v>0</v>
      </c>
      <c r="BC593" s="81">
        <v>0</v>
      </c>
      <c r="BD593" s="81">
        <v>0</v>
      </c>
      <c r="BE593" s="81">
        <v>0</v>
      </c>
      <c r="BF593" s="81">
        <v>0</v>
      </c>
      <c r="BG593" s="81">
        <v>0</v>
      </c>
      <c r="BH593" s="81">
        <v>0</v>
      </c>
      <c r="BI593" s="81">
        <v>0</v>
      </c>
      <c r="BJ593" s="81">
        <v>0</v>
      </c>
      <c r="BK593" s="81">
        <v>0</v>
      </c>
      <c r="BL593" s="81">
        <v>0</v>
      </c>
      <c r="BM593" s="81">
        <v>0</v>
      </c>
      <c r="BN593" s="81">
        <v>0</v>
      </c>
      <c r="BO593" s="81">
        <v>0</v>
      </c>
      <c r="BP593" s="81">
        <v>0</v>
      </c>
      <c r="BQ593" s="81">
        <v>0</v>
      </c>
      <c r="BR593" s="81">
        <v>0</v>
      </c>
      <c r="BS593" s="81">
        <v>0</v>
      </c>
      <c r="BT593" s="81">
        <v>0</v>
      </c>
      <c r="BU593" s="81">
        <v>0</v>
      </c>
      <c r="BV593" s="81">
        <v>0</v>
      </c>
      <c r="BW593" s="81">
        <v>0</v>
      </c>
      <c r="BX593" s="81">
        <v>0</v>
      </c>
      <c r="BY593" s="81">
        <v>0</v>
      </c>
      <c r="BZ593" s="81">
        <v>0</v>
      </c>
      <c r="CA593" s="81">
        <v>0</v>
      </c>
      <c r="CB593" s="81">
        <v>0</v>
      </c>
      <c r="CC593" s="81">
        <v>0</v>
      </c>
      <c r="CD593" s="81">
        <v>0</v>
      </c>
      <c r="CE593" s="81">
        <v>0</v>
      </c>
      <c r="CF593" s="81">
        <v>0</v>
      </c>
      <c r="CG593" s="81">
        <v>0</v>
      </c>
      <c r="CH593" s="81">
        <v>0</v>
      </c>
      <c r="CI593" s="81">
        <v>0</v>
      </c>
      <c r="CJ593" s="81">
        <v>0</v>
      </c>
      <c r="CK593" s="81">
        <v>0</v>
      </c>
      <c r="CL593" s="81">
        <v>0</v>
      </c>
      <c r="CM593" s="81">
        <v>0</v>
      </c>
      <c r="CN593" s="81">
        <v>0</v>
      </c>
      <c r="CO593" s="81">
        <v>0</v>
      </c>
      <c r="CP593" s="81">
        <v>0</v>
      </c>
      <c r="CQ593" s="81">
        <v>0</v>
      </c>
      <c r="CR593" s="81">
        <v>0</v>
      </c>
      <c r="CS593" s="81">
        <v>0</v>
      </c>
      <c r="CT593" s="81">
        <v>0</v>
      </c>
      <c r="CU593" s="81">
        <v>0</v>
      </c>
      <c r="CV593" s="81">
        <v>0</v>
      </c>
      <c r="CW593" s="81">
        <v>0</v>
      </c>
      <c r="CX593" s="81">
        <v>0</v>
      </c>
      <c r="CY593" s="81">
        <v>0</v>
      </c>
      <c r="CZ593" s="81">
        <v>0</v>
      </c>
      <c r="DA593" s="81">
        <v>0</v>
      </c>
      <c r="DB593" s="81">
        <v>0</v>
      </c>
      <c r="DC593" s="81">
        <v>0</v>
      </c>
      <c r="DD593" s="81">
        <v>0</v>
      </c>
      <c r="DE593" s="81">
        <v>0</v>
      </c>
      <c r="DF593" s="81">
        <v>0</v>
      </c>
      <c r="DG593" s="81">
        <v>0</v>
      </c>
      <c r="DH593" s="81">
        <v>0</v>
      </c>
      <c r="DI593" s="81">
        <v>0</v>
      </c>
      <c r="DJ593" s="81">
        <v>0</v>
      </c>
      <c r="DK593" s="81">
        <v>0</v>
      </c>
      <c r="DL593" s="81">
        <v>0</v>
      </c>
      <c r="DM593" s="81">
        <v>0</v>
      </c>
      <c r="DN593" s="81">
        <v>0</v>
      </c>
      <c r="DO593" s="81">
        <v>0</v>
      </c>
      <c r="DP593" s="81">
        <v>0</v>
      </c>
      <c r="DQ593" s="81">
        <v>0</v>
      </c>
      <c r="DR593" s="81">
        <v>0</v>
      </c>
      <c r="DS593" s="81">
        <v>0</v>
      </c>
      <c r="DT593" s="81">
        <v>0</v>
      </c>
      <c r="DU593" s="81">
        <v>0</v>
      </c>
      <c r="DV593" s="81">
        <v>0</v>
      </c>
      <c r="DW593" s="81">
        <v>0</v>
      </c>
    </row>
    <row r="594" spans="1:127" x14ac:dyDescent="0.25">
      <c r="A594" s="58" t="s">
        <v>2004</v>
      </c>
      <c r="B594" s="58" t="s">
        <v>2005</v>
      </c>
      <c r="C594" s="58" t="s">
        <v>2006</v>
      </c>
      <c r="D594" s="59">
        <v>173000</v>
      </c>
      <c r="E594" s="59" t="str">
        <f>VLOOKUP(C594,Data_PulledFromUniProt!$B$2:$E$782,4,FALSE)</f>
        <v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v>
      </c>
      <c r="F594" s="58">
        <v>6.59</v>
      </c>
      <c r="G594" s="81">
        <v>0</v>
      </c>
      <c r="H594" s="81">
        <v>0</v>
      </c>
      <c r="I594" s="81">
        <v>0</v>
      </c>
      <c r="J594" s="81">
        <v>0</v>
      </c>
      <c r="K594" s="81">
        <v>0</v>
      </c>
      <c r="L594" s="81">
        <v>0</v>
      </c>
      <c r="M594" s="81">
        <v>0</v>
      </c>
      <c r="N594" s="81">
        <v>0</v>
      </c>
      <c r="O594" s="81">
        <v>0</v>
      </c>
      <c r="P594" s="81">
        <v>0</v>
      </c>
      <c r="Q594" s="81">
        <v>0</v>
      </c>
      <c r="R594" s="81">
        <v>0</v>
      </c>
      <c r="S594" s="81">
        <v>0</v>
      </c>
      <c r="T594" s="81">
        <v>0</v>
      </c>
      <c r="U594" s="81">
        <v>0</v>
      </c>
      <c r="V594" s="81">
        <v>0</v>
      </c>
      <c r="W594" s="81">
        <v>0</v>
      </c>
      <c r="X594" s="81">
        <v>0</v>
      </c>
      <c r="Y594" s="81">
        <v>0</v>
      </c>
      <c r="Z594" s="81">
        <v>0</v>
      </c>
      <c r="AA594" s="81">
        <v>0</v>
      </c>
      <c r="AB594" s="81">
        <v>0</v>
      </c>
      <c r="AC594" s="81">
        <v>0</v>
      </c>
      <c r="AD594" s="81">
        <v>0</v>
      </c>
      <c r="AE594" s="81">
        <v>0</v>
      </c>
      <c r="AF594" s="81">
        <v>0</v>
      </c>
      <c r="AG594" s="81">
        <v>0</v>
      </c>
      <c r="AH594" s="81">
        <v>0</v>
      </c>
      <c r="AI594" s="81">
        <v>0</v>
      </c>
      <c r="AJ594" s="81">
        <v>0</v>
      </c>
      <c r="AK594" s="81">
        <v>0</v>
      </c>
      <c r="AL594" s="81">
        <v>0</v>
      </c>
      <c r="AM594" s="81">
        <v>0</v>
      </c>
      <c r="AN594" s="81">
        <v>0</v>
      </c>
      <c r="AO594" s="81">
        <v>0</v>
      </c>
      <c r="AP594" s="81">
        <v>0</v>
      </c>
      <c r="AQ594" s="81">
        <v>0</v>
      </c>
      <c r="AR594" s="81">
        <v>0</v>
      </c>
      <c r="AS594" s="81">
        <v>0</v>
      </c>
      <c r="AT594" s="81">
        <v>0</v>
      </c>
      <c r="AU594" s="81">
        <v>0</v>
      </c>
      <c r="AV594" s="81">
        <v>0</v>
      </c>
      <c r="AW594" s="81">
        <v>0</v>
      </c>
      <c r="AX594" s="81">
        <v>0</v>
      </c>
      <c r="AY594" s="81">
        <v>0</v>
      </c>
      <c r="AZ594" s="81">
        <v>0</v>
      </c>
      <c r="BA594" s="81">
        <v>0</v>
      </c>
      <c r="BB594" s="81">
        <v>0</v>
      </c>
      <c r="BC594" s="81">
        <v>0</v>
      </c>
      <c r="BD594" s="81">
        <v>0</v>
      </c>
      <c r="BE594" s="81">
        <v>0</v>
      </c>
      <c r="BF594" s="81">
        <v>0</v>
      </c>
      <c r="BG594" s="81">
        <v>0</v>
      </c>
      <c r="BH594" s="81">
        <v>0</v>
      </c>
      <c r="BI594" s="81">
        <v>0</v>
      </c>
      <c r="BJ594" s="81">
        <v>0</v>
      </c>
      <c r="BK594" s="81">
        <v>0</v>
      </c>
      <c r="BL594" s="81">
        <v>0</v>
      </c>
      <c r="BM594" s="81">
        <v>0</v>
      </c>
      <c r="BN594" s="81">
        <v>0</v>
      </c>
      <c r="BO594" s="81">
        <v>0</v>
      </c>
      <c r="BP594" s="81">
        <v>0</v>
      </c>
      <c r="BQ594" s="81">
        <v>0</v>
      </c>
      <c r="BR594" s="81">
        <v>0</v>
      </c>
      <c r="BS594" s="81">
        <v>0</v>
      </c>
      <c r="BT594" s="81">
        <v>0</v>
      </c>
      <c r="BU594" s="81">
        <v>0</v>
      </c>
      <c r="BV594" s="81">
        <v>0</v>
      </c>
      <c r="BW594" s="81">
        <v>0</v>
      </c>
      <c r="BX594" s="81">
        <v>0</v>
      </c>
      <c r="BY594" s="81">
        <v>0</v>
      </c>
      <c r="BZ594" s="81">
        <v>0</v>
      </c>
      <c r="CA594" s="81">
        <v>0</v>
      </c>
      <c r="CB594" s="81">
        <v>0</v>
      </c>
      <c r="CC594" s="81">
        <v>0</v>
      </c>
      <c r="CD594" s="81">
        <v>0</v>
      </c>
      <c r="CE594" s="81">
        <v>0</v>
      </c>
      <c r="CF594" s="81">
        <v>0</v>
      </c>
      <c r="CG594" s="81">
        <v>0</v>
      </c>
      <c r="CH594" s="81">
        <v>0</v>
      </c>
      <c r="CI594" s="81">
        <v>0</v>
      </c>
      <c r="CJ594" s="81">
        <v>0</v>
      </c>
      <c r="CK594" s="81">
        <v>0</v>
      </c>
      <c r="CL594" s="81">
        <v>0</v>
      </c>
      <c r="CM594" s="81">
        <v>0</v>
      </c>
      <c r="CN594" s="81">
        <v>0</v>
      </c>
      <c r="CO594" s="81">
        <v>0</v>
      </c>
      <c r="CP594" s="81">
        <v>0</v>
      </c>
      <c r="CQ594" s="81">
        <v>0</v>
      </c>
      <c r="CR594" s="81">
        <v>0</v>
      </c>
      <c r="CS594" s="81">
        <v>2</v>
      </c>
      <c r="CT594" s="81">
        <v>0</v>
      </c>
      <c r="CU594" s="81">
        <v>0</v>
      </c>
      <c r="CV594" s="81">
        <v>0</v>
      </c>
      <c r="CW594" s="81">
        <v>0</v>
      </c>
      <c r="CX594" s="81">
        <v>0</v>
      </c>
      <c r="CY594" s="81">
        <v>0</v>
      </c>
      <c r="CZ594" s="81">
        <v>0</v>
      </c>
      <c r="DA594" s="81">
        <v>0</v>
      </c>
      <c r="DB594" s="81">
        <v>0</v>
      </c>
      <c r="DC594" s="81">
        <v>0</v>
      </c>
      <c r="DD594" s="81">
        <v>0</v>
      </c>
      <c r="DE594" s="81">
        <v>0</v>
      </c>
      <c r="DF594" s="81">
        <v>0</v>
      </c>
      <c r="DG594" s="81">
        <v>0</v>
      </c>
      <c r="DH594" s="81">
        <v>0</v>
      </c>
      <c r="DI594" s="81">
        <v>0</v>
      </c>
      <c r="DJ594" s="81">
        <v>0</v>
      </c>
      <c r="DK594" s="81">
        <v>0</v>
      </c>
      <c r="DL594" s="81">
        <v>0</v>
      </c>
      <c r="DM594" s="81">
        <v>0</v>
      </c>
      <c r="DN594" s="81">
        <v>0</v>
      </c>
      <c r="DO594" s="81">
        <v>0</v>
      </c>
      <c r="DP594" s="81">
        <v>0</v>
      </c>
      <c r="DQ594" s="81">
        <v>0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</row>
    <row r="595" spans="1:127" x14ac:dyDescent="0.25">
      <c r="A595" s="58" t="s">
        <v>2007</v>
      </c>
      <c r="B595" s="58" t="s">
        <v>2008</v>
      </c>
      <c r="C595" s="58" t="s">
        <v>2009</v>
      </c>
      <c r="D595" s="59">
        <v>62000</v>
      </c>
      <c r="E595" s="59" t="str">
        <f>VLOOKUP(C595,Data_PulledFromUniProt!$B$2:$E$782,4,FALSE)</f>
        <v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v>
      </c>
      <c r="F595" s="58">
        <v>9.6</v>
      </c>
      <c r="G595" s="81">
        <v>0</v>
      </c>
      <c r="H595" s="81">
        <v>0</v>
      </c>
      <c r="I595" s="81">
        <v>0</v>
      </c>
      <c r="J595" s="81">
        <v>0</v>
      </c>
      <c r="K595" s="81">
        <v>0</v>
      </c>
      <c r="L595" s="81">
        <v>0</v>
      </c>
      <c r="M595" s="81">
        <v>0</v>
      </c>
      <c r="N595" s="81">
        <v>0</v>
      </c>
      <c r="O595" s="81">
        <v>0</v>
      </c>
      <c r="P595" s="81">
        <v>0</v>
      </c>
      <c r="Q595" s="81">
        <v>0</v>
      </c>
      <c r="R595" s="81">
        <v>0</v>
      </c>
      <c r="S595" s="81">
        <v>0</v>
      </c>
      <c r="T595" s="81">
        <v>0</v>
      </c>
      <c r="U595" s="81">
        <v>0</v>
      </c>
      <c r="V595" s="81">
        <v>0</v>
      </c>
      <c r="W595" s="81">
        <v>0</v>
      </c>
      <c r="X595" s="81">
        <v>0</v>
      </c>
      <c r="Y595" s="81">
        <v>0</v>
      </c>
      <c r="Z595" s="81">
        <v>0</v>
      </c>
      <c r="AA595" s="81">
        <v>0</v>
      </c>
      <c r="AB595" s="81">
        <v>0</v>
      </c>
      <c r="AC595" s="81">
        <v>0</v>
      </c>
      <c r="AD595" s="81">
        <v>0</v>
      </c>
      <c r="AE595" s="81">
        <v>0</v>
      </c>
      <c r="AF595" s="81">
        <v>0</v>
      </c>
      <c r="AG595" s="81">
        <v>0</v>
      </c>
      <c r="AH595" s="81">
        <v>0</v>
      </c>
      <c r="AI595" s="81">
        <v>0</v>
      </c>
      <c r="AJ595" s="81">
        <v>0</v>
      </c>
      <c r="AK595" s="81">
        <v>0</v>
      </c>
      <c r="AL595" s="81">
        <v>0</v>
      </c>
      <c r="AM595" s="81">
        <v>0</v>
      </c>
      <c r="AN595" s="81">
        <v>0</v>
      </c>
      <c r="AO595" s="81">
        <v>0</v>
      </c>
      <c r="AP595" s="81">
        <v>0</v>
      </c>
      <c r="AQ595" s="81">
        <v>0</v>
      </c>
      <c r="AR595" s="81">
        <v>0</v>
      </c>
      <c r="AS595" s="81">
        <v>0</v>
      </c>
      <c r="AT595" s="81">
        <v>0</v>
      </c>
      <c r="AU595" s="81">
        <v>0</v>
      </c>
      <c r="AV595" s="81">
        <v>0</v>
      </c>
      <c r="AW595" s="81">
        <v>0</v>
      </c>
      <c r="AX595" s="81">
        <v>0</v>
      </c>
      <c r="AY595" s="81">
        <v>0</v>
      </c>
      <c r="AZ595" s="81">
        <v>0</v>
      </c>
      <c r="BA595" s="81">
        <v>0</v>
      </c>
      <c r="BB595" s="81">
        <v>0</v>
      </c>
      <c r="BC595" s="81">
        <v>0</v>
      </c>
      <c r="BD595" s="81">
        <v>0</v>
      </c>
      <c r="BE595" s="81">
        <v>0</v>
      </c>
      <c r="BF595" s="81">
        <v>0</v>
      </c>
      <c r="BG595" s="81">
        <v>0</v>
      </c>
      <c r="BH595" s="81">
        <v>0</v>
      </c>
      <c r="BI595" s="81">
        <v>0</v>
      </c>
      <c r="BJ595" s="81">
        <v>0</v>
      </c>
      <c r="BK595" s="81">
        <v>0</v>
      </c>
      <c r="BL595" s="81">
        <v>0</v>
      </c>
      <c r="BM595" s="81">
        <v>0</v>
      </c>
      <c r="BN595" s="81">
        <v>0</v>
      </c>
      <c r="BO595" s="81">
        <v>0</v>
      </c>
      <c r="BP595" s="81">
        <v>0</v>
      </c>
      <c r="BQ595" s="81">
        <v>0</v>
      </c>
      <c r="BR595" s="81">
        <v>0</v>
      </c>
      <c r="BS595" s="81">
        <v>0</v>
      </c>
      <c r="BT595" s="81">
        <v>0</v>
      </c>
      <c r="BU595" s="81">
        <v>0</v>
      </c>
      <c r="BV595" s="81">
        <v>0</v>
      </c>
      <c r="BW595" s="81">
        <v>0</v>
      </c>
      <c r="BX595" s="81">
        <v>0</v>
      </c>
      <c r="BY595" s="81">
        <v>0</v>
      </c>
      <c r="BZ595" s="81">
        <v>0</v>
      </c>
      <c r="CA595" s="81">
        <v>0</v>
      </c>
      <c r="CB595" s="81">
        <v>0</v>
      </c>
      <c r="CC595" s="81">
        <v>0</v>
      </c>
      <c r="CD595" s="81">
        <v>0</v>
      </c>
      <c r="CE595" s="81">
        <v>0</v>
      </c>
      <c r="CF595" s="81">
        <v>0</v>
      </c>
      <c r="CG595" s="81">
        <v>0</v>
      </c>
      <c r="CH595" s="81">
        <v>0</v>
      </c>
      <c r="CI595" s="81">
        <v>0</v>
      </c>
      <c r="CJ595" s="81">
        <v>0</v>
      </c>
      <c r="CK595" s="81">
        <v>0</v>
      </c>
      <c r="CL595" s="81">
        <v>0</v>
      </c>
      <c r="CM595" s="81">
        <v>0</v>
      </c>
      <c r="CN595" s="81">
        <v>0</v>
      </c>
      <c r="CO595" s="81">
        <v>0</v>
      </c>
      <c r="CP595" s="81">
        <v>0</v>
      </c>
      <c r="CQ595" s="81">
        <v>0</v>
      </c>
      <c r="CR595" s="81">
        <v>0</v>
      </c>
      <c r="CS595" s="81">
        <v>1</v>
      </c>
      <c r="CT595" s="81">
        <v>0</v>
      </c>
      <c r="CU595" s="81">
        <v>0</v>
      </c>
      <c r="CV595" s="81">
        <v>0</v>
      </c>
      <c r="CW595" s="81">
        <v>0</v>
      </c>
      <c r="CX595" s="81">
        <v>0</v>
      </c>
      <c r="CY595" s="81">
        <v>0</v>
      </c>
      <c r="CZ595" s="81">
        <v>0</v>
      </c>
      <c r="DA595" s="81">
        <v>0</v>
      </c>
      <c r="DB595" s="81">
        <v>0</v>
      </c>
      <c r="DC595" s="81">
        <v>0</v>
      </c>
      <c r="DD595" s="81">
        <v>0</v>
      </c>
      <c r="DE595" s="81">
        <v>0</v>
      </c>
      <c r="DF595" s="81">
        <v>0</v>
      </c>
      <c r="DG595" s="81">
        <v>0</v>
      </c>
      <c r="DH595" s="81">
        <v>0</v>
      </c>
      <c r="DI595" s="81">
        <v>0</v>
      </c>
      <c r="DJ595" s="81">
        <v>0</v>
      </c>
      <c r="DK595" s="81">
        <v>0</v>
      </c>
      <c r="DL595" s="81">
        <v>0</v>
      </c>
      <c r="DM595" s="81">
        <v>0</v>
      </c>
      <c r="DN595" s="81">
        <v>0</v>
      </c>
      <c r="DO595" s="81">
        <v>0</v>
      </c>
      <c r="DP595" s="81">
        <v>0</v>
      </c>
      <c r="DQ595" s="81">
        <v>0</v>
      </c>
      <c r="DR595" s="81">
        <v>0</v>
      </c>
      <c r="DS595" s="81">
        <v>0</v>
      </c>
      <c r="DT595" s="81">
        <v>0</v>
      </c>
      <c r="DU595" s="81">
        <v>0</v>
      </c>
      <c r="DV595" s="81">
        <v>0</v>
      </c>
      <c r="DW595" s="81">
        <v>0</v>
      </c>
    </row>
    <row r="596" spans="1:127" x14ac:dyDescent="0.25">
      <c r="A596" s="58" t="s">
        <v>2010</v>
      </c>
      <c r="B596" s="58" t="s">
        <v>2011</v>
      </c>
      <c r="C596" s="58" t="s">
        <v>2012</v>
      </c>
      <c r="D596" s="59">
        <v>69000</v>
      </c>
      <c r="E596" s="59" t="str">
        <f>VLOOKUP(C596,Data_PulledFromUniProt!$B$2:$E$782,4,FALSE)</f>
        <v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v>
      </c>
      <c r="F596" s="58">
        <v>7.41</v>
      </c>
      <c r="G596" s="81">
        <v>0</v>
      </c>
      <c r="H596" s="81">
        <v>0</v>
      </c>
      <c r="I596" s="81">
        <v>0</v>
      </c>
      <c r="J596" s="81">
        <v>0</v>
      </c>
      <c r="K596" s="81">
        <v>0</v>
      </c>
      <c r="L596" s="81">
        <v>0</v>
      </c>
      <c r="M596" s="81">
        <v>0</v>
      </c>
      <c r="N596" s="81">
        <v>0</v>
      </c>
      <c r="O596" s="81">
        <v>0</v>
      </c>
      <c r="P596" s="81">
        <v>0</v>
      </c>
      <c r="Q596" s="81">
        <v>0</v>
      </c>
      <c r="R596" s="81">
        <v>0</v>
      </c>
      <c r="S596" s="81">
        <v>0</v>
      </c>
      <c r="T596" s="81">
        <v>0</v>
      </c>
      <c r="U596" s="81">
        <v>0</v>
      </c>
      <c r="V596" s="81">
        <v>0</v>
      </c>
      <c r="W596" s="81">
        <v>0</v>
      </c>
      <c r="X596" s="81">
        <v>0</v>
      </c>
      <c r="Y596" s="81">
        <v>0</v>
      </c>
      <c r="Z596" s="81">
        <v>0</v>
      </c>
      <c r="AA596" s="81">
        <v>0</v>
      </c>
      <c r="AB596" s="81">
        <v>0</v>
      </c>
      <c r="AC596" s="81">
        <v>0</v>
      </c>
      <c r="AD596" s="81">
        <v>0</v>
      </c>
      <c r="AE596" s="81">
        <v>0</v>
      </c>
      <c r="AF596" s="81">
        <v>0</v>
      </c>
      <c r="AG596" s="81">
        <v>0</v>
      </c>
      <c r="AH596" s="81">
        <v>0</v>
      </c>
      <c r="AI596" s="81">
        <v>0</v>
      </c>
      <c r="AJ596" s="81">
        <v>0</v>
      </c>
      <c r="AK596" s="81">
        <v>0</v>
      </c>
      <c r="AL596" s="81">
        <v>0</v>
      </c>
      <c r="AM596" s="81">
        <v>0</v>
      </c>
      <c r="AN596" s="81">
        <v>0</v>
      </c>
      <c r="AO596" s="81">
        <v>0</v>
      </c>
      <c r="AP596" s="81">
        <v>0</v>
      </c>
      <c r="AQ596" s="81">
        <v>0</v>
      </c>
      <c r="AR596" s="81">
        <v>0</v>
      </c>
      <c r="AS596" s="81">
        <v>0</v>
      </c>
      <c r="AT596" s="81">
        <v>0</v>
      </c>
      <c r="AU596" s="81">
        <v>0</v>
      </c>
      <c r="AV596" s="81">
        <v>0</v>
      </c>
      <c r="AW596" s="81">
        <v>0</v>
      </c>
      <c r="AX596" s="81">
        <v>0</v>
      </c>
      <c r="AY596" s="81">
        <v>0</v>
      </c>
      <c r="AZ596" s="81">
        <v>0</v>
      </c>
      <c r="BA596" s="81">
        <v>0</v>
      </c>
      <c r="BB596" s="81">
        <v>0</v>
      </c>
      <c r="BC596" s="81">
        <v>0</v>
      </c>
      <c r="BD596" s="81">
        <v>0</v>
      </c>
      <c r="BE596" s="81">
        <v>0</v>
      </c>
      <c r="BF596" s="81">
        <v>0</v>
      </c>
      <c r="BG596" s="81">
        <v>0</v>
      </c>
      <c r="BH596" s="81">
        <v>0</v>
      </c>
      <c r="BI596" s="81">
        <v>0</v>
      </c>
      <c r="BJ596" s="81">
        <v>0</v>
      </c>
      <c r="BK596" s="81">
        <v>0</v>
      </c>
      <c r="BL596" s="81">
        <v>0</v>
      </c>
      <c r="BM596" s="81">
        <v>0</v>
      </c>
      <c r="BN596" s="81">
        <v>0</v>
      </c>
      <c r="BO596" s="81">
        <v>0</v>
      </c>
      <c r="BP596" s="81">
        <v>0</v>
      </c>
      <c r="BQ596" s="81">
        <v>0</v>
      </c>
      <c r="BR596" s="81">
        <v>0</v>
      </c>
      <c r="BS596" s="81">
        <v>0</v>
      </c>
      <c r="BT596" s="81">
        <v>0</v>
      </c>
      <c r="BU596" s="81">
        <v>0</v>
      </c>
      <c r="BV596" s="81">
        <v>0</v>
      </c>
      <c r="BW596" s="81">
        <v>0</v>
      </c>
      <c r="BX596" s="81">
        <v>0</v>
      </c>
      <c r="BY596" s="81">
        <v>0</v>
      </c>
      <c r="BZ596" s="81">
        <v>0</v>
      </c>
      <c r="CA596" s="81">
        <v>0</v>
      </c>
      <c r="CB596" s="81">
        <v>0</v>
      </c>
      <c r="CC596" s="81">
        <v>0</v>
      </c>
      <c r="CD596" s="81">
        <v>0</v>
      </c>
      <c r="CE596" s="81">
        <v>0</v>
      </c>
      <c r="CF596" s="81">
        <v>0</v>
      </c>
      <c r="CG596" s="81">
        <v>0</v>
      </c>
      <c r="CH596" s="81">
        <v>0</v>
      </c>
      <c r="CI596" s="81">
        <v>0</v>
      </c>
      <c r="CJ596" s="81">
        <v>0</v>
      </c>
      <c r="CK596" s="81">
        <v>0</v>
      </c>
      <c r="CL596" s="81">
        <v>0</v>
      </c>
      <c r="CM596" s="81">
        <v>0</v>
      </c>
      <c r="CN596" s="81">
        <v>0</v>
      </c>
      <c r="CO596" s="81">
        <v>0</v>
      </c>
      <c r="CP596" s="81">
        <v>0</v>
      </c>
      <c r="CQ596" s="81">
        <v>0</v>
      </c>
      <c r="CR596" s="81">
        <v>0</v>
      </c>
      <c r="CS596" s="81">
        <v>1</v>
      </c>
      <c r="CT596" s="81">
        <v>0</v>
      </c>
      <c r="CU596" s="81">
        <v>0</v>
      </c>
      <c r="CV596" s="81">
        <v>0</v>
      </c>
      <c r="CW596" s="81">
        <v>0</v>
      </c>
      <c r="CX596" s="81">
        <v>0</v>
      </c>
      <c r="CY596" s="81">
        <v>0</v>
      </c>
      <c r="CZ596" s="81">
        <v>0</v>
      </c>
      <c r="DA596" s="81">
        <v>0</v>
      </c>
      <c r="DB596" s="81">
        <v>0</v>
      </c>
      <c r="DC596" s="81">
        <v>0</v>
      </c>
      <c r="DD596" s="81">
        <v>0</v>
      </c>
      <c r="DE596" s="81">
        <v>0</v>
      </c>
      <c r="DF596" s="81">
        <v>0</v>
      </c>
      <c r="DG596" s="81">
        <v>0</v>
      </c>
      <c r="DH596" s="81">
        <v>0</v>
      </c>
      <c r="DI596" s="81">
        <v>0</v>
      </c>
      <c r="DJ596" s="81">
        <v>0</v>
      </c>
      <c r="DK596" s="81">
        <v>0</v>
      </c>
      <c r="DL596" s="81">
        <v>0</v>
      </c>
      <c r="DM596" s="81">
        <v>0</v>
      </c>
      <c r="DN596" s="81">
        <v>0</v>
      </c>
      <c r="DO596" s="81">
        <v>0</v>
      </c>
      <c r="DP596" s="81">
        <v>0</v>
      </c>
      <c r="DQ596" s="81">
        <v>0</v>
      </c>
      <c r="DR596" s="81">
        <v>0</v>
      </c>
      <c r="DS596" s="81">
        <v>0</v>
      </c>
      <c r="DT596" s="81">
        <v>0</v>
      </c>
      <c r="DU596" s="81">
        <v>0</v>
      </c>
      <c r="DV596" s="81">
        <v>0</v>
      </c>
      <c r="DW596" s="81">
        <v>0</v>
      </c>
    </row>
    <row r="597" spans="1:127" x14ac:dyDescent="0.25">
      <c r="A597" s="58" t="s">
        <v>2013</v>
      </c>
      <c r="B597" s="58" t="s">
        <v>2014</v>
      </c>
      <c r="C597" s="58" t="s">
        <v>2015</v>
      </c>
      <c r="D597" s="59">
        <v>83600</v>
      </c>
      <c r="E597" s="59" t="str">
        <f>VLOOKUP(C597,Data_PulledFromUniProt!$B$2:$E$782,4,FALSE)</f>
        <v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v>
      </c>
      <c r="F597" s="58">
        <v>6.39</v>
      </c>
      <c r="G597" s="81">
        <v>0</v>
      </c>
      <c r="H597" s="81">
        <v>0</v>
      </c>
      <c r="I597" s="81">
        <v>0</v>
      </c>
      <c r="J597" s="81">
        <v>0</v>
      </c>
      <c r="K597" s="81">
        <v>0</v>
      </c>
      <c r="L597" s="81">
        <v>0</v>
      </c>
      <c r="M597" s="81">
        <v>0</v>
      </c>
      <c r="N597" s="81">
        <v>0</v>
      </c>
      <c r="O597" s="81">
        <v>0</v>
      </c>
      <c r="P597" s="81">
        <v>0</v>
      </c>
      <c r="Q597" s="81">
        <v>0</v>
      </c>
      <c r="R597" s="81">
        <v>0</v>
      </c>
      <c r="S597" s="81">
        <v>0</v>
      </c>
      <c r="T597" s="81">
        <v>0</v>
      </c>
      <c r="U597" s="81">
        <v>0</v>
      </c>
      <c r="V597" s="81">
        <v>0</v>
      </c>
      <c r="W597" s="81">
        <v>0</v>
      </c>
      <c r="X597" s="81">
        <v>0</v>
      </c>
      <c r="Y597" s="81">
        <v>0</v>
      </c>
      <c r="Z597" s="81">
        <v>0</v>
      </c>
      <c r="AA597" s="81">
        <v>0</v>
      </c>
      <c r="AB597" s="81">
        <v>0</v>
      </c>
      <c r="AC597" s="81">
        <v>0</v>
      </c>
      <c r="AD597" s="81">
        <v>0</v>
      </c>
      <c r="AE597" s="81">
        <v>0</v>
      </c>
      <c r="AF597" s="81">
        <v>0</v>
      </c>
      <c r="AG597" s="81">
        <v>0</v>
      </c>
      <c r="AH597" s="81">
        <v>0</v>
      </c>
      <c r="AI597" s="81">
        <v>0</v>
      </c>
      <c r="AJ597" s="81">
        <v>0</v>
      </c>
      <c r="AK597" s="81">
        <v>0</v>
      </c>
      <c r="AL597" s="81">
        <v>0</v>
      </c>
      <c r="AM597" s="81">
        <v>0</v>
      </c>
      <c r="AN597" s="81">
        <v>0</v>
      </c>
      <c r="AO597" s="81">
        <v>0</v>
      </c>
      <c r="AP597" s="81">
        <v>0</v>
      </c>
      <c r="AQ597" s="81">
        <v>0</v>
      </c>
      <c r="AR597" s="81">
        <v>0</v>
      </c>
      <c r="AS597" s="81">
        <v>0</v>
      </c>
      <c r="AT597" s="81">
        <v>0</v>
      </c>
      <c r="AU597" s="81">
        <v>0</v>
      </c>
      <c r="AV597" s="81">
        <v>0</v>
      </c>
      <c r="AW597" s="81">
        <v>0</v>
      </c>
      <c r="AX597" s="81">
        <v>0</v>
      </c>
      <c r="AY597" s="81">
        <v>0</v>
      </c>
      <c r="AZ597" s="81">
        <v>0</v>
      </c>
      <c r="BA597" s="81">
        <v>0</v>
      </c>
      <c r="BB597" s="81">
        <v>0</v>
      </c>
      <c r="BC597" s="81">
        <v>0</v>
      </c>
      <c r="BD597" s="81">
        <v>0</v>
      </c>
      <c r="BE597" s="81">
        <v>0</v>
      </c>
      <c r="BF597" s="81">
        <v>0</v>
      </c>
      <c r="BG597" s="81">
        <v>0</v>
      </c>
      <c r="BH597" s="81">
        <v>0</v>
      </c>
      <c r="BI597" s="81">
        <v>0</v>
      </c>
      <c r="BJ597" s="81">
        <v>0</v>
      </c>
      <c r="BK597" s="81">
        <v>0</v>
      </c>
      <c r="BL597" s="81">
        <v>0</v>
      </c>
      <c r="BM597" s="81">
        <v>0</v>
      </c>
      <c r="BN597" s="81">
        <v>0</v>
      </c>
      <c r="BO597" s="81">
        <v>0</v>
      </c>
      <c r="BP597" s="81">
        <v>0</v>
      </c>
      <c r="BQ597" s="81">
        <v>0</v>
      </c>
      <c r="BR597" s="81">
        <v>0</v>
      </c>
      <c r="BS597" s="81">
        <v>0</v>
      </c>
      <c r="BT597" s="81">
        <v>0</v>
      </c>
      <c r="BU597" s="81">
        <v>0</v>
      </c>
      <c r="BV597" s="81">
        <v>0</v>
      </c>
      <c r="BW597" s="81">
        <v>0</v>
      </c>
      <c r="BX597" s="81">
        <v>0</v>
      </c>
      <c r="BY597" s="81">
        <v>0</v>
      </c>
      <c r="BZ597" s="81">
        <v>0</v>
      </c>
      <c r="CA597" s="81">
        <v>0</v>
      </c>
      <c r="CB597" s="81">
        <v>0</v>
      </c>
      <c r="CC597" s="81">
        <v>0</v>
      </c>
      <c r="CD597" s="81">
        <v>0</v>
      </c>
      <c r="CE597" s="81">
        <v>0</v>
      </c>
      <c r="CF597" s="81">
        <v>0</v>
      </c>
      <c r="CG597" s="81">
        <v>0</v>
      </c>
      <c r="CH597" s="81">
        <v>0</v>
      </c>
      <c r="CI597" s="81">
        <v>0</v>
      </c>
      <c r="CJ597" s="81">
        <v>0</v>
      </c>
      <c r="CK597" s="81">
        <v>0</v>
      </c>
      <c r="CL597" s="81">
        <v>0</v>
      </c>
      <c r="CM597" s="81">
        <v>0</v>
      </c>
      <c r="CN597" s="81">
        <v>0</v>
      </c>
      <c r="CO597" s="81">
        <v>0</v>
      </c>
      <c r="CP597" s="81">
        <v>0</v>
      </c>
      <c r="CQ597" s="81">
        <v>0</v>
      </c>
      <c r="CR597" s="81">
        <v>0</v>
      </c>
      <c r="CS597" s="81">
        <v>1</v>
      </c>
      <c r="CT597" s="81">
        <v>0</v>
      </c>
      <c r="CU597" s="81">
        <v>0</v>
      </c>
      <c r="CV597" s="81">
        <v>0</v>
      </c>
      <c r="CW597" s="81">
        <v>0</v>
      </c>
      <c r="CX597" s="81">
        <v>0</v>
      </c>
      <c r="CY597" s="81">
        <v>0</v>
      </c>
      <c r="CZ597" s="81">
        <v>0</v>
      </c>
      <c r="DA597" s="81">
        <v>0</v>
      </c>
      <c r="DB597" s="81">
        <v>0</v>
      </c>
      <c r="DC597" s="81">
        <v>0</v>
      </c>
      <c r="DD597" s="81">
        <v>0</v>
      </c>
      <c r="DE597" s="81">
        <v>0</v>
      </c>
      <c r="DF597" s="81">
        <v>0</v>
      </c>
      <c r="DG597" s="81">
        <v>0</v>
      </c>
      <c r="DH597" s="81">
        <v>0</v>
      </c>
      <c r="DI597" s="81">
        <v>0</v>
      </c>
      <c r="DJ597" s="81">
        <v>0</v>
      </c>
      <c r="DK597" s="81">
        <v>0</v>
      </c>
      <c r="DL597" s="81">
        <v>0</v>
      </c>
      <c r="DM597" s="81">
        <v>0</v>
      </c>
      <c r="DN597" s="81">
        <v>0</v>
      </c>
      <c r="DO597" s="81">
        <v>0</v>
      </c>
      <c r="DP597" s="81">
        <v>0</v>
      </c>
      <c r="DQ597" s="81">
        <v>0</v>
      </c>
      <c r="DR597" s="81">
        <v>0</v>
      </c>
      <c r="DS597" s="81">
        <v>0</v>
      </c>
      <c r="DT597" s="81">
        <v>0</v>
      </c>
      <c r="DU597" s="81">
        <v>0</v>
      </c>
      <c r="DV597" s="81">
        <v>0</v>
      </c>
      <c r="DW597" s="81">
        <v>0</v>
      </c>
    </row>
    <row r="598" spans="1:127" x14ac:dyDescent="0.25">
      <c r="A598" s="58" t="s">
        <v>2016</v>
      </c>
      <c r="B598" s="58" t="s">
        <v>2017</v>
      </c>
      <c r="C598" s="58" t="s">
        <v>2018</v>
      </c>
      <c r="D598" s="59">
        <v>93200</v>
      </c>
      <c r="E598" s="59" t="str">
        <f>VLOOKUP(C598,Data_PulledFromUniProt!$B$2:$E$782,4,FALSE)</f>
        <v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v>
      </c>
      <c r="F598" s="58">
        <v>6.37</v>
      </c>
      <c r="G598" s="81">
        <v>0</v>
      </c>
      <c r="H598" s="81">
        <v>0</v>
      </c>
      <c r="I598" s="81">
        <v>0</v>
      </c>
      <c r="J598" s="81">
        <v>0</v>
      </c>
      <c r="K598" s="81">
        <v>0</v>
      </c>
      <c r="L598" s="81">
        <v>0</v>
      </c>
      <c r="M598" s="81">
        <v>0</v>
      </c>
      <c r="N598" s="81">
        <v>0</v>
      </c>
      <c r="O598" s="81">
        <v>0</v>
      </c>
      <c r="P598" s="81">
        <v>0</v>
      </c>
      <c r="Q598" s="81">
        <v>0</v>
      </c>
      <c r="R598" s="81">
        <v>0</v>
      </c>
      <c r="S598" s="81">
        <v>0</v>
      </c>
      <c r="T598" s="81">
        <v>0</v>
      </c>
      <c r="U598" s="81">
        <v>0</v>
      </c>
      <c r="V598" s="81">
        <v>0</v>
      </c>
      <c r="W598" s="81">
        <v>0</v>
      </c>
      <c r="X598" s="81">
        <v>0</v>
      </c>
      <c r="Y598" s="81">
        <v>0</v>
      </c>
      <c r="Z598" s="81">
        <v>0</v>
      </c>
      <c r="AA598" s="81">
        <v>0</v>
      </c>
      <c r="AB598" s="81">
        <v>0</v>
      </c>
      <c r="AC598" s="81">
        <v>0</v>
      </c>
      <c r="AD598" s="81">
        <v>0</v>
      </c>
      <c r="AE598" s="81">
        <v>0</v>
      </c>
      <c r="AF598" s="81">
        <v>0</v>
      </c>
      <c r="AG598" s="81">
        <v>0</v>
      </c>
      <c r="AH598" s="81">
        <v>0</v>
      </c>
      <c r="AI598" s="81">
        <v>0</v>
      </c>
      <c r="AJ598" s="81">
        <v>0</v>
      </c>
      <c r="AK598" s="81">
        <v>0</v>
      </c>
      <c r="AL598" s="81">
        <v>0</v>
      </c>
      <c r="AM598" s="81">
        <v>0</v>
      </c>
      <c r="AN598" s="81">
        <v>0</v>
      </c>
      <c r="AO598" s="81">
        <v>0</v>
      </c>
      <c r="AP598" s="81">
        <v>0</v>
      </c>
      <c r="AQ598" s="81">
        <v>0</v>
      </c>
      <c r="AR598" s="81">
        <v>0</v>
      </c>
      <c r="AS598" s="81">
        <v>0</v>
      </c>
      <c r="AT598" s="81">
        <v>0</v>
      </c>
      <c r="AU598" s="81">
        <v>0</v>
      </c>
      <c r="AV598" s="81">
        <v>0</v>
      </c>
      <c r="AW598" s="81">
        <v>0</v>
      </c>
      <c r="AX598" s="81">
        <v>0</v>
      </c>
      <c r="AY598" s="81">
        <v>0</v>
      </c>
      <c r="AZ598" s="81">
        <v>0</v>
      </c>
      <c r="BA598" s="81">
        <v>0</v>
      </c>
      <c r="BB598" s="81">
        <v>0</v>
      </c>
      <c r="BC598" s="81">
        <v>0</v>
      </c>
      <c r="BD598" s="81">
        <v>0</v>
      </c>
      <c r="BE598" s="81">
        <v>0</v>
      </c>
      <c r="BF598" s="81">
        <v>0</v>
      </c>
      <c r="BG598" s="81">
        <v>0</v>
      </c>
      <c r="BH598" s="81">
        <v>0</v>
      </c>
      <c r="BI598" s="81">
        <v>0</v>
      </c>
      <c r="BJ598" s="81">
        <v>0</v>
      </c>
      <c r="BK598" s="81">
        <v>0</v>
      </c>
      <c r="BL598" s="81">
        <v>0</v>
      </c>
      <c r="BM598" s="81">
        <v>0</v>
      </c>
      <c r="BN598" s="81">
        <v>0</v>
      </c>
      <c r="BO598" s="81">
        <v>0</v>
      </c>
      <c r="BP598" s="81">
        <v>0</v>
      </c>
      <c r="BQ598" s="81">
        <v>0</v>
      </c>
      <c r="BR598" s="81">
        <v>0</v>
      </c>
      <c r="BS598" s="81">
        <v>0</v>
      </c>
      <c r="BT598" s="81">
        <v>0</v>
      </c>
      <c r="BU598" s="81">
        <v>0</v>
      </c>
      <c r="BV598" s="81">
        <v>0</v>
      </c>
      <c r="BW598" s="81">
        <v>0</v>
      </c>
      <c r="BX598" s="81">
        <v>0</v>
      </c>
      <c r="BY598" s="81">
        <v>0</v>
      </c>
      <c r="BZ598" s="81">
        <v>0</v>
      </c>
      <c r="CA598" s="81">
        <v>0</v>
      </c>
      <c r="CB598" s="81">
        <v>0</v>
      </c>
      <c r="CC598" s="81">
        <v>0</v>
      </c>
      <c r="CD598" s="81">
        <v>0</v>
      </c>
      <c r="CE598" s="81">
        <v>0</v>
      </c>
      <c r="CF598" s="81">
        <v>0</v>
      </c>
      <c r="CG598" s="81">
        <v>0</v>
      </c>
      <c r="CH598" s="81">
        <v>0</v>
      </c>
      <c r="CI598" s="81">
        <v>0</v>
      </c>
      <c r="CJ598" s="81">
        <v>0</v>
      </c>
      <c r="CK598" s="81">
        <v>0</v>
      </c>
      <c r="CL598" s="81">
        <v>0</v>
      </c>
      <c r="CM598" s="81">
        <v>0</v>
      </c>
      <c r="CN598" s="81">
        <v>0</v>
      </c>
      <c r="CO598" s="81">
        <v>0</v>
      </c>
      <c r="CP598" s="81">
        <v>0</v>
      </c>
      <c r="CQ598" s="81">
        <v>0</v>
      </c>
      <c r="CR598" s="81">
        <v>0</v>
      </c>
      <c r="CS598" s="81">
        <v>1</v>
      </c>
      <c r="CT598" s="81">
        <v>0</v>
      </c>
      <c r="CU598" s="81">
        <v>0</v>
      </c>
      <c r="CV598" s="81">
        <v>0</v>
      </c>
      <c r="CW598" s="81">
        <v>0</v>
      </c>
      <c r="CX598" s="81">
        <v>0</v>
      </c>
      <c r="CY598" s="81">
        <v>0</v>
      </c>
      <c r="CZ598" s="81">
        <v>0</v>
      </c>
      <c r="DA598" s="81">
        <v>0</v>
      </c>
      <c r="DB598" s="81">
        <v>0</v>
      </c>
      <c r="DC598" s="81">
        <v>0</v>
      </c>
      <c r="DD598" s="81">
        <v>0</v>
      </c>
      <c r="DE598" s="81">
        <v>0</v>
      </c>
      <c r="DF598" s="81">
        <v>0</v>
      </c>
      <c r="DG598" s="81">
        <v>0</v>
      </c>
      <c r="DH598" s="81">
        <v>0</v>
      </c>
      <c r="DI598" s="81">
        <v>0</v>
      </c>
      <c r="DJ598" s="81">
        <v>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0</v>
      </c>
      <c r="DQ598" s="81">
        <v>0</v>
      </c>
      <c r="DR598" s="81">
        <v>0</v>
      </c>
      <c r="DS598" s="81">
        <v>0</v>
      </c>
      <c r="DT598" s="81">
        <v>0</v>
      </c>
      <c r="DU598" s="81">
        <v>0</v>
      </c>
      <c r="DV598" s="81">
        <v>0</v>
      </c>
      <c r="DW598" s="81">
        <v>0</v>
      </c>
    </row>
    <row r="599" spans="1:127" x14ac:dyDescent="0.25">
      <c r="A599" s="58" t="s">
        <v>2019</v>
      </c>
      <c r="B599" s="58" t="s">
        <v>2020</v>
      </c>
      <c r="C599" s="58" t="s">
        <v>2021</v>
      </c>
      <c r="D599" s="59">
        <v>94700</v>
      </c>
      <c r="E599" s="59" t="str">
        <f>VLOOKUP(C599,Data_PulledFromUniProt!$B$2:$E$782,4,FALSE)</f>
        <v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v>
      </c>
      <c r="F599" s="58">
        <v>6.39</v>
      </c>
      <c r="G599" s="81">
        <v>0</v>
      </c>
      <c r="H599" s="81">
        <v>0</v>
      </c>
      <c r="I599" s="81">
        <v>0</v>
      </c>
      <c r="J599" s="81">
        <v>0</v>
      </c>
      <c r="K599" s="81">
        <v>0</v>
      </c>
      <c r="L599" s="81">
        <v>0</v>
      </c>
      <c r="M599" s="81">
        <v>0</v>
      </c>
      <c r="N599" s="81">
        <v>0</v>
      </c>
      <c r="O599" s="81">
        <v>0</v>
      </c>
      <c r="P599" s="81">
        <v>0</v>
      </c>
      <c r="Q599" s="81">
        <v>0</v>
      </c>
      <c r="R599" s="81">
        <v>0</v>
      </c>
      <c r="S599" s="81">
        <v>0</v>
      </c>
      <c r="T599" s="81">
        <v>0</v>
      </c>
      <c r="U599" s="81">
        <v>0</v>
      </c>
      <c r="V599" s="81">
        <v>0</v>
      </c>
      <c r="W599" s="81">
        <v>0</v>
      </c>
      <c r="X599" s="81">
        <v>0</v>
      </c>
      <c r="Y599" s="81">
        <v>0</v>
      </c>
      <c r="Z599" s="81">
        <v>0</v>
      </c>
      <c r="AA599" s="81">
        <v>0</v>
      </c>
      <c r="AB599" s="81">
        <v>0</v>
      </c>
      <c r="AC599" s="81">
        <v>0</v>
      </c>
      <c r="AD599" s="81">
        <v>0</v>
      </c>
      <c r="AE599" s="81">
        <v>0</v>
      </c>
      <c r="AF599" s="81">
        <v>0</v>
      </c>
      <c r="AG599" s="81">
        <v>0</v>
      </c>
      <c r="AH599" s="81">
        <v>0</v>
      </c>
      <c r="AI599" s="81">
        <v>0</v>
      </c>
      <c r="AJ599" s="81">
        <v>0</v>
      </c>
      <c r="AK599" s="81">
        <v>0</v>
      </c>
      <c r="AL599" s="81">
        <v>0</v>
      </c>
      <c r="AM599" s="81">
        <v>0</v>
      </c>
      <c r="AN599" s="81">
        <v>0</v>
      </c>
      <c r="AO599" s="81">
        <v>0</v>
      </c>
      <c r="AP599" s="81">
        <v>0</v>
      </c>
      <c r="AQ599" s="81">
        <v>0</v>
      </c>
      <c r="AR599" s="81">
        <v>0</v>
      </c>
      <c r="AS599" s="81">
        <v>0</v>
      </c>
      <c r="AT599" s="81">
        <v>0</v>
      </c>
      <c r="AU599" s="81">
        <v>0</v>
      </c>
      <c r="AV599" s="81">
        <v>0</v>
      </c>
      <c r="AW599" s="81">
        <v>0</v>
      </c>
      <c r="AX599" s="81">
        <v>0</v>
      </c>
      <c r="AY599" s="81">
        <v>0</v>
      </c>
      <c r="AZ599" s="81">
        <v>0</v>
      </c>
      <c r="BA599" s="81">
        <v>0</v>
      </c>
      <c r="BB599" s="81">
        <v>0</v>
      </c>
      <c r="BC599" s="81">
        <v>0</v>
      </c>
      <c r="BD599" s="81">
        <v>0</v>
      </c>
      <c r="BE599" s="81">
        <v>0</v>
      </c>
      <c r="BF599" s="81">
        <v>0</v>
      </c>
      <c r="BG599" s="81">
        <v>0</v>
      </c>
      <c r="BH599" s="81">
        <v>0</v>
      </c>
      <c r="BI599" s="81">
        <v>0</v>
      </c>
      <c r="BJ599" s="81">
        <v>0</v>
      </c>
      <c r="BK599" s="81">
        <v>0</v>
      </c>
      <c r="BL599" s="81">
        <v>0</v>
      </c>
      <c r="BM599" s="81">
        <v>0</v>
      </c>
      <c r="BN599" s="81">
        <v>0</v>
      </c>
      <c r="BO599" s="81">
        <v>0</v>
      </c>
      <c r="BP599" s="81">
        <v>0</v>
      </c>
      <c r="BQ599" s="81">
        <v>0</v>
      </c>
      <c r="BR599" s="81">
        <v>0</v>
      </c>
      <c r="BS599" s="81">
        <v>0</v>
      </c>
      <c r="BT599" s="81">
        <v>0</v>
      </c>
      <c r="BU599" s="81">
        <v>0</v>
      </c>
      <c r="BV599" s="81">
        <v>0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1">
        <v>0</v>
      </c>
      <c r="CD599" s="81">
        <v>0</v>
      </c>
      <c r="CE599" s="81">
        <v>0</v>
      </c>
      <c r="CF599" s="81">
        <v>0</v>
      </c>
      <c r="CG599" s="81">
        <v>0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0</v>
      </c>
      <c r="CP599" s="81">
        <v>0</v>
      </c>
      <c r="CQ599" s="81">
        <v>0</v>
      </c>
      <c r="CR599" s="81">
        <v>0</v>
      </c>
      <c r="CS599" s="81">
        <v>1</v>
      </c>
      <c r="CT599" s="81">
        <v>0</v>
      </c>
      <c r="CU599" s="81">
        <v>0</v>
      </c>
      <c r="CV599" s="81">
        <v>0</v>
      </c>
      <c r="CW599" s="81">
        <v>0</v>
      </c>
      <c r="CX599" s="81">
        <v>0</v>
      </c>
      <c r="CY599" s="81">
        <v>0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0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0</v>
      </c>
      <c r="DM599" s="81">
        <v>0</v>
      </c>
      <c r="DN599" s="81">
        <v>0</v>
      </c>
      <c r="DO599" s="81">
        <v>0</v>
      </c>
      <c r="DP599" s="81">
        <v>0</v>
      </c>
      <c r="DQ599" s="81">
        <v>0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</row>
    <row r="600" spans="1:127" x14ac:dyDescent="0.25">
      <c r="A600" s="58" t="s">
        <v>2022</v>
      </c>
      <c r="B600" s="58" t="s">
        <v>2023</v>
      </c>
      <c r="C600" s="58" t="s">
        <v>2024</v>
      </c>
      <c r="D600" s="59">
        <v>56100</v>
      </c>
      <c r="E600" s="59" t="str">
        <f>VLOOKUP(C600,Data_PulledFromUniProt!$B$2:$E$782,4,FALSE)</f>
        <v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v>
      </c>
      <c r="F600" s="58">
        <v>7</v>
      </c>
      <c r="G600" s="81">
        <v>0</v>
      </c>
      <c r="H600" s="81">
        <v>0</v>
      </c>
      <c r="I600" s="81">
        <v>0</v>
      </c>
      <c r="J600" s="81">
        <v>0</v>
      </c>
      <c r="K600" s="81">
        <v>0</v>
      </c>
      <c r="L600" s="81">
        <v>0</v>
      </c>
      <c r="M600" s="81">
        <v>0</v>
      </c>
      <c r="N600" s="81">
        <v>0</v>
      </c>
      <c r="O600" s="81">
        <v>0</v>
      </c>
      <c r="P600" s="81">
        <v>0</v>
      </c>
      <c r="Q600" s="81">
        <v>0</v>
      </c>
      <c r="R600" s="81">
        <v>0</v>
      </c>
      <c r="S600" s="81">
        <v>0</v>
      </c>
      <c r="T600" s="81">
        <v>0</v>
      </c>
      <c r="U600" s="81">
        <v>0</v>
      </c>
      <c r="V600" s="81">
        <v>0</v>
      </c>
      <c r="W600" s="81">
        <v>0</v>
      </c>
      <c r="X600" s="81">
        <v>0</v>
      </c>
      <c r="Y600" s="81">
        <v>0</v>
      </c>
      <c r="Z600" s="81">
        <v>0</v>
      </c>
      <c r="AA600" s="81">
        <v>0</v>
      </c>
      <c r="AB600" s="81">
        <v>0</v>
      </c>
      <c r="AC600" s="81">
        <v>0</v>
      </c>
      <c r="AD600" s="81">
        <v>0</v>
      </c>
      <c r="AE600" s="81">
        <v>0</v>
      </c>
      <c r="AF600" s="81">
        <v>0</v>
      </c>
      <c r="AG600" s="81">
        <v>0</v>
      </c>
      <c r="AH600" s="81">
        <v>0</v>
      </c>
      <c r="AI600" s="81">
        <v>0</v>
      </c>
      <c r="AJ600" s="81">
        <v>0</v>
      </c>
      <c r="AK600" s="81">
        <v>0</v>
      </c>
      <c r="AL600" s="81">
        <v>0</v>
      </c>
      <c r="AM600" s="81">
        <v>0</v>
      </c>
      <c r="AN600" s="81">
        <v>0</v>
      </c>
      <c r="AO600" s="81">
        <v>0</v>
      </c>
      <c r="AP600" s="81">
        <v>0</v>
      </c>
      <c r="AQ600" s="81">
        <v>0</v>
      </c>
      <c r="AR600" s="81">
        <v>0</v>
      </c>
      <c r="AS600" s="81">
        <v>0</v>
      </c>
      <c r="AT600" s="81">
        <v>0</v>
      </c>
      <c r="AU600" s="81">
        <v>0</v>
      </c>
      <c r="AV600" s="81">
        <v>0</v>
      </c>
      <c r="AW600" s="81">
        <v>0</v>
      </c>
      <c r="AX600" s="81">
        <v>0</v>
      </c>
      <c r="AY600" s="81">
        <v>0</v>
      </c>
      <c r="AZ600" s="81">
        <v>0</v>
      </c>
      <c r="BA600" s="81">
        <v>0</v>
      </c>
      <c r="BB600" s="81">
        <v>0</v>
      </c>
      <c r="BC600" s="81">
        <v>0</v>
      </c>
      <c r="BD600" s="81">
        <v>0</v>
      </c>
      <c r="BE600" s="81">
        <v>0</v>
      </c>
      <c r="BF600" s="81">
        <v>0</v>
      </c>
      <c r="BG600" s="81">
        <v>0</v>
      </c>
      <c r="BH600" s="81">
        <v>0</v>
      </c>
      <c r="BI600" s="81">
        <v>0</v>
      </c>
      <c r="BJ600" s="81">
        <v>0</v>
      </c>
      <c r="BK600" s="81">
        <v>0</v>
      </c>
      <c r="BL600" s="81">
        <v>0</v>
      </c>
      <c r="BM600" s="81">
        <v>0</v>
      </c>
      <c r="BN600" s="81">
        <v>0</v>
      </c>
      <c r="BO600" s="81">
        <v>0</v>
      </c>
      <c r="BP600" s="81">
        <v>0</v>
      </c>
      <c r="BQ600" s="81">
        <v>0</v>
      </c>
      <c r="BR600" s="81">
        <v>0</v>
      </c>
      <c r="BS600" s="81">
        <v>0</v>
      </c>
      <c r="BT600" s="81">
        <v>0</v>
      </c>
      <c r="BU600" s="81">
        <v>0</v>
      </c>
      <c r="BV600" s="81">
        <v>0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1">
        <v>0</v>
      </c>
      <c r="CD600" s="81">
        <v>0</v>
      </c>
      <c r="CE600" s="81">
        <v>0</v>
      </c>
      <c r="CF600" s="81">
        <v>0</v>
      </c>
      <c r="CG600" s="81">
        <v>0</v>
      </c>
      <c r="CH600" s="81">
        <v>0</v>
      </c>
      <c r="CI600" s="81">
        <v>0</v>
      </c>
      <c r="CJ600" s="81">
        <v>0</v>
      </c>
      <c r="CK600" s="81">
        <v>0</v>
      </c>
      <c r="CL600" s="81">
        <v>0</v>
      </c>
      <c r="CM600" s="81">
        <v>0</v>
      </c>
      <c r="CN600" s="81">
        <v>0</v>
      </c>
      <c r="CO600" s="81">
        <v>0</v>
      </c>
      <c r="CP600" s="81">
        <v>0</v>
      </c>
      <c r="CQ600" s="81">
        <v>0</v>
      </c>
      <c r="CR600" s="81">
        <v>0</v>
      </c>
      <c r="CS600" s="81">
        <v>1</v>
      </c>
      <c r="CT600" s="81">
        <v>0</v>
      </c>
      <c r="CU600" s="81">
        <v>0</v>
      </c>
      <c r="CV600" s="81">
        <v>0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0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0</v>
      </c>
      <c r="DW600" s="81">
        <v>0</v>
      </c>
    </row>
    <row r="601" spans="1:127" x14ac:dyDescent="0.25">
      <c r="A601" s="58" t="s">
        <v>2025</v>
      </c>
      <c r="B601" s="58" t="s">
        <v>2026</v>
      </c>
      <c r="C601" s="58" t="s">
        <v>2027</v>
      </c>
      <c r="D601" s="59">
        <v>145000</v>
      </c>
      <c r="E601" s="59" t="str">
        <f>VLOOKUP(C601,Data_PulledFromUniProt!$B$2:$E$782,4,FALSE)</f>
        <v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v>
      </c>
      <c r="F601" s="58">
        <v>6.39</v>
      </c>
      <c r="G601" s="81">
        <v>0</v>
      </c>
      <c r="H601" s="81">
        <v>0</v>
      </c>
      <c r="I601" s="81">
        <v>0</v>
      </c>
      <c r="J601" s="81">
        <v>0</v>
      </c>
      <c r="K601" s="81">
        <v>0</v>
      </c>
      <c r="L601" s="81">
        <v>0</v>
      </c>
      <c r="M601" s="81">
        <v>0</v>
      </c>
      <c r="N601" s="81">
        <v>0</v>
      </c>
      <c r="O601" s="81">
        <v>0</v>
      </c>
      <c r="P601" s="81">
        <v>0</v>
      </c>
      <c r="Q601" s="81">
        <v>0</v>
      </c>
      <c r="R601" s="81">
        <v>0</v>
      </c>
      <c r="S601" s="81">
        <v>0</v>
      </c>
      <c r="T601" s="81">
        <v>0</v>
      </c>
      <c r="U601" s="81">
        <v>0</v>
      </c>
      <c r="V601" s="81">
        <v>0</v>
      </c>
      <c r="W601" s="81">
        <v>0</v>
      </c>
      <c r="X601" s="81">
        <v>0</v>
      </c>
      <c r="Y601" s="81">
        <v>0</v>
      </c>
      <c r="Z601" s="81">
        <v>0</v>
      </c>
      <c r="AA601" s="81">
        <v>0</v>
      </c>
      <c r="AB601" s="81">
        <v>0</v>
      </c>
      <c r="AC601" s="81">
        <v>0</v>
      </c>
      <c r="AD601" s="81">
        <v>0</v>
      </c>
      <c r="AE601" s="81">
        <v>0</v>
      </c>
      <c r="AF601" s="81">
        <v>0</v>
      </c>
      <c r="AG601" s="81">
        <v>0</v>
      </c>
      <c r="AH601" s="81">
        <v>0</v>
      </c>
      <c r="AI601" s="81">
        <v>0</v>
      </c>
      <c r="AJ601" s="81">
        <v>0</v>
      </c>
      <c r="AK601" s="81">
        <v>0</v>
      </c>
      <c r="AL601" s="81">
        <v>0</v>
      </c>
      <c r="AM601" s="81">
        <v>0</v>
      </c>
      <c r="AN601" s="81">
        <v>0</v>
      </c>
      <c r="AO601" s="81">
        <v>0</v>
      </c>
      <c r="AP601" s="81">
        <v>0</v>
      </c>
      <c r="AQ601" s="81">
        <v>0</v>
      </c>
      <c r="AR601" s="81">
        <v>0</v>
      </c>
      <c r="AS601" s="81">
        <v>0</v>
      </c>
      <c r="AT601" s="81">
        <v>0</v>
      </c>
      <c r="AU601" s="81">
        <v>0</v>
      </c>
      <c r="AV601" s="81">
        <v>0</v>
      </c>
      <c r="AW601" s="81">
        <v>0</v>
      </c>
      <c r="AX601" s="81">
        <v>0</v>
      </c>
      <c r="AY601" s="81">
        <v>0</v>
      </c>
      <c r="AZ601" s="81">
        <v>0</v>
      </c>
      <c r="BA601" s="81">
        <v>0</v>
      </c>
      <c r="BB601" s="81">
        <v>0</v>
      </c>
      <c r="BC601" s="81">
        <v>0</v>
      </c>
      <c r="BD601" s="81">
        <v>0</v>
      </c>
      <c r="BE601" s="81">
        <v>0</v>
      </c>
      <c r="BF601" s="81">
        <v>0</v>
      </c>
      <c r="BG601" s="81">
        <v>0</v>
      </c>
      <c r="BH601" s="81">
        <v>0</v>
      </c>
      <c r="BI601" s="81">
        <v>0</v>
      </c>
      <c r="BJ601" s="81">
        <v>0</v>
      </c>
      <c r="BK601" s="81">
        <v>0</v>
      </c>
      <c r="BL601" s="81">
        <v>0</v>
      </c>
      <c r="BM601" s="81">
        <v>0</v>
      </c>
      <c r="BN601" s="81">
        <v>0</v>
      </c>
      <c r="BO601" s="81">
        <v>0</v>
      </c>
      <c r="BP601" s="81">
        <v>0</v>
      </c>
      <c r="BQ601" s="81">
        <v>0</v>
      </c>
      <c r="BR601" s="81">
        <v>0</v>
      </c>
      <c r="BS601" s="81">
        <v>0</v>
      </c>
      <c r="BT601" s="81">
        <v>0</v>
      </c>
      <c r="BU601" s="81">
        <v>0</v>
      </c>
      <c r="BV601" s="81">
        <v>0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1">
        <v>0</v>
      </c>
      <c r="CD601" s="81">
        <v>0</v>
      </c>
      <c r="CE601" s="81">
        <v>0</v>
      </c>
      <c r="CF601" s="81">
        <v>0</v>
      </c>
      <c r="CG601" s="81">
        <v>0</v>
      </c>
      <c r="CH601" s="81">
        <v>0</v>
      </c>
      <c r="CI601" s="81">
        <v>0</v>
      </c>
      <c r="CJ601" s="81">
        <v>0</v>
      </c>
      <c r="CK601" s="81">
        <v>0</v>
      </c>
      <c r="CL601" s="81">
        <v>0</v>
      </c>
      <c r="CM601" s="81">
        <v>0</v>
      </c>
      <c r="CN601" s="81">
        <v>0</v>
      </c>
      <c r="CO601" s="81">
        <v>0</v>
      </c>
      <c r="CP601" s="81">
        <v>0</v>
      </c>
      <c r="CQ601" s="81">
        <v>0</v>
      </c>
      <c r="CR601" s="81">
        <v>0</v>
      </c>
      <c r="CS601" s="81">
        <v>2</v>
      </c>
      <c r="CT601" s="81">
        <v>0</v>
      </c>
      <c r="CU601" s="81">
        <v>0</v>
      </c>
      <c r="CV601" s="81">
        <v>0</v>
      </c>
      <c r="CW601" s="81">
        <v>0</v>
      </c>
      <c r="CX601" s="81">
        <v>0</v>
      </c>
      <c r="CY601" s="81">
        <v>0</v>
      </c>
      <c r="CZ601" s="81">
        <v>0</v>
      </c>
      <c r="DA601" s="81">
        <v>0</v>
      </c>
      <c r="DB601" s="81">
        <v>0</v>
      </c>
      <c r="DC601" s="81">
        <v>0</v>
      </c>
      <c r="DD601" s="81">
        <v>0</v>
      </c>
      <c r="DE601" s="81">
        <v>0</v>
      </c>
      <c r="DF601" s="81">
        <v>0</v>
      </c>
      <c r="DG601" s="81">
        <v>0</v>
      </c>
      <c r="DH601" s="81">
        <v>0</v>
      </c>
      <c r="DI601" s="81">
        <v>0</v>
      </c>
      <c r="DJ601" s="81">
        <v>0</v>
      </c>
      <c r="DK601" s="81">
        <v>0</v>
      </c>
      <c r="DL601" s="81">
        <v>0</v>
      </c>
      <c r="DM601" s="81">
        <v>0</v>
      </c>
      <c r="DN601" s="81">
        <v>0</v>
      </c>
      <c r="DO601" s="81">
        <v>0</v>
      </c>
      <c r="DP601" s="81">
        <v>0</v>
      </c>
      <c r="DQ601" s="81">
        <v>0</v>
      </c>
      <c r="DR601" s="81">
        <v>0</v>
      </c>
      <c r="DS601" s="81">
        <v>0</v>
      </c>
      <c r="DT601" s="81">
        <v>0</v>
      </c>
      <c r="DU601" s="81">
        <v>0</v>
      </c>
      <c r="DV601" s="81">
        <v>0</v>
      </c>
      <c r="DW601" s="81">
        <v>0</v>
      </c>
    </row>
    <row r="602" spans="1:127" x14ac:dyDescent="0.25">
      <c r="A602" s="58" t="s">
        <v>2028</v>
      </c>
      <c r="B602" s="58" t="s">
        <v>2029</v>
      </c>
      <c r="C602" s="58" t="s">
        <v>2030</v>
      </c>
      <c r="D602" s="59">
        <v>371000</v>
      </c>
      <c r="E602" s="59" t="str">
        <f>VLOOKUP(C602,Data_PulledFromUniProt!$B$2:$E$782,4,FALSE)</f>
        <v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v>
      </c>
      <c r="F602" s="58">
        <v>8.8000000000000007</v>
      </c>
      <c r="G602" s="81">
        <v>0</v>
      </c>
      <c r="H602" s="81">
        <v>0</v>
      </c>
      <c r="I602" s="81">
        <v>0</v>
      </c>
      <c r="J602" s="81">
        <v>0</v>
      </c>
      <c r="K602" s="81">
        <v>0</v>
      </c>
      <c r="L602" s="81">
        <v>0</v>
      </c>
      <c r="M602" s="81">
        <v>0</v>
      </c>
      <c r="N602" s="81">
        <v>0</v>
      </c>
      <c r="O602" s="81">
        <v>0</v>
      </c>
      <c r="P602" s="81">
        <v>0</v>
      </c>
      <c r="Q602" s="81">
        <v>0</v>
      </c>
      <c r="R602" s="81">
        <v>0</v>
      </c>
      <c r="S602" s="81">
        <v>0</v>
      </c>
      <c r="T602" s="81">
        <v>0</v>
      </c>
      <c r="U602" s="81">
        <v>0</v>
      </c>
      <c r="V602" s="81">
        <v>0</v>
      </c>
      <c r="W602" s="81">
        <v>0</v>
      </c>
      <c r="X602" s="81">
        <v>0</v>
      </c>
      <c r="Y602" s="81">
        <v>0</v>
      </c>
      <c r="Z602" s="81">
        <v>0</v>
      </c>
      <c r="AA602" s="81">
        <v>0</v>
      </c>
      <c r="AB602" s="81">
        <v>0</v>
      </c>
      <c r="AC602" s="81">
        <v>0</v>
      </c>
      <c r="AD602" s="81">
        <v>0</v>
      </c>
      <c r="AE602" s="81">
        <v>0</v>
      </c>
      <c r="AF602" s="81">
        <v>0</v>
      </c>
      <c r="AG602" s="81">
        <v>0</v>
      </c>
      <c r="AH602" s="81">
        <v>0</v>
      </c>
      <c r="AI602" s="81">
        <v>0</v>
      </c>
      <c r="AJ602" s="81">
        <v>0</v>
      </c>
      <c r="AK602" s="81">
        <v>0</v>
      </c>
      <c r="AL602" s="81">
        <v>0</v>
      </c>
      <c r="AM602" s="81">
        <v>0</v>
      </c>
      <c r="AN602" s="81">
        <v>0</v>
      </c>
      <c r="AO602" s="81">
        <v>0</v>
      </c>
      <c r="AP602" s="81">
        <v>0</v>
      </c>
      <c r="AQ602" s="81">
        <v>0</v>
      </c>
      <c r="AR602" s="81">
        <v>0</v>
      </c>
      <c r="AS602" s="81">
        <v>0</v>
      </c>
      <c r="AT602" s="81">
        <v>0</v>
      </c>
      <c r="AU602" s="81">
        <v>0</v>
      </c>
      <c r="AV602" s="81">
        <v>0</v>
      </c>
      <c r="AW602" s="81">
        <v>0</v>
      </c>
      <c r="AX602" s="81">
        <v>0</v>
      </c>
      <c r="AY602" s="81">
        <v>0</v>
      </c>
      <c r="AZ602" s="81">
        <v>0</v>
      </c>
      <c r="BA602" s="81">
        <v>0</v>
      </c>
      <c r="BB602" s="81">
        <v>0</v>
      </c>
      <c r="BC602" s="81">
        <v>0</v>
      </c>
      <c r="BD602" s="81">
        <v>0</v>
      </c>
      <c r="BE602" s="81">
        <v>0</v>
      </c>
      <c r="BF602" s="81">
        <v>0</v>
      </c>
      <c r="BG602" s="81">
        <v>1</v>
      </c>
      <c r="BH602" s="81">
        <v>0</v>
      </c>
      <c r="BI602" s="81">
        <v>0</v>
      </c>
      <c r="BJ602" s="81">
        <v>0</v>
      </c>
      <c r="BK602" s="81">
        <v>0</v>
      </c>
      <c r="BL602" s="81">
        <v>0</v>
      </c>
      <c r="BM602" s="81">
        <v>0</v>
      </c>
      <c r="BN602" s="81">
        <v>0</v>
      </c>
      <c r="BO602" s="81">
        <v>0</v>
      </c>
      <c r="BP602" s="81">
        <v>0</v>
      </c>
      <c r="BQ602" s="81">
        <v>0</v>
      </c>
      <c r="BR602" s="81">
        <v>0</v>
      </c>
      <c r="BS602" s="81">
        <v>0</v>
      </c>
      <c r="BT602" s="81">
        <v>0</v>
      </c>
      <c r="BU602" s="81">
        <v>0</v>
      </c>
      <c r="BV602" s="81">
        <v>0</v>
      </c>
      <c r="BW602" s="81">
        <v>0</v>
      </c>
      <c r="BX602" s="81">
        <v>0</v>
      </c>
      <c r="BY602" s="81">
        <v>0</v>
      </c>
      <c r="BZ602" s="81">
        <v>0</v>
      </c>
      <c r="CA602" s="81">
        <v>0</v>
      </c>
      <c r="CB602" s="81">
        <v>0</v>
      </c>
      <c r="CC602" s="81">
        <v>0</v>
      </c>
      <c r="CD602" s="81">
        <v>0</v>
      </c>
      <c r="CE602" s="81">
        <v>0</v>
      </c>
      <c r="CF602" s="81">
        <v>0</v>
      </c>
      <c r="CG602" s="81">
        <v>0</v>
      </c>
      <c r="CH602" s="81">
        <v>0</v>
      </c>
      <c r="CI602" s="81">
        <v>0</v>
      </c>
      <c r="CJ602" s="81">
        <v>0</v>
      </c>
      <c r="CK602" s="81">
        <v>0</v>
      </c>
      <c r="CL602" s="81">
        <v>0</v>
      </c>
      <c r="CM602" s="81">
        <v>0</v>
      </c>
      <c r="CN602" s="81">
        <v>0</v>
      </c>
      <c r="CO602" s="81">
        <v>0</v>
      </c>
      <c r="CP602" s="81">
        <v>0</v>
      </c>
      <c r="CQ602" s="81">
        <v>0</v>
      </c>
      <c r="CR602" s="81">
        <v>0</v>
      </c>
      <c r="CS602" s="81">
        <v>0</v>
      </c>
      <c r="CT602" s="81">
        <v>0</v>
      </c>
      <c r="CU602" s="81">
        <v>0</v>
      </c>
      <c r="CV602" s="81">
        <v>0</v>
      </c>
      <c r="CW602" s="81">
        <v>0</v>
      </c>
      <c r="CX602" s="81">
        <v>0</v>
      </c>
      <c r="CY602" s="81">
        <v>0</v>
      </c>
      <c r="CZ602" s="81">
        <v>0</v>
      </c>
      <c r="DA602" s="81">
        <v>0</v>
      </c>
      <c r="DB602" s="81">
        <v>0</v>
      </c>
      <c r="DC602" s="81">
        <v>0</v>
      </c>
      <c r="DD602" s="81">
        <v>0</v>
      </c>
      <c r="DE602" s="81">
        <v>0</v>
      </c>
      <c r="DF602" s="81">
        <v>0</v>
      </c>
      <c r="DG602" s="81">
        <v>0</v>
      </c>
      <c r="DH602" s="81">
        <v>0</v>
      </c>
      <c r="DI602" s="81">
        <v>0</v>
      </c>
      <c r="DJ602" s="81">
        <v>0</v>
      </c>
      <c r="DK602" s="81">
        <v>0</v>
      </c>
      <c r="DL602" s="81">
        <v>0</v>
      </c>
      <c r="DM602" s="81">
        <v>0</v>
      </c>
      <c r="DN602" s="81">
        <v>0</v>
      </c>
      <c r="DO602" s="81">
        <v>0</v>
      </c>
      <c r="DP602" s="81">
        <v>0</v>
      </c>
      <c r="DQ602" s="81">
        <v>0</v>
      </c>
      <c r="DR602" s="81">
        <v>0</v>
      </c>
      <c r="DS602" s="81">
        <v>0</v>
      </c>
      <c r="DT602" s="81">
        <v>0</v>
      </c>
      <c r="DU602" s="81">
        <v>0</v>
      </c>
      <c r="DV602" s="81">
        <v>0</v>
      </c>
      <c r="DW602" s="81">
        <v>0</v>
      </c>
    </row>
    <row r="603" spans="1:127" x14ac:dyDescent="0.25">
      <c r="A603" s="58" t="s">
        <v>2031</v>
      </c>
      <c r="B603" s="58" t="s">
        <v>2032</v>
      </c>
      <c r="C603" s="58" t="s">
        <v>2033</v>
      </c>
      <c r="D603" s="59">
        <v>32800</v>
      </c>
      <c r="E603" s="59" t="str">
        <f>VLOOKUP(C603,Data_PulledFromUniProt!$B$2:$E$782,4,FALSE)</f>
        <v>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</v>
      </c>
      <c r="F603" s="58">
        <v>9.06</v>
      </c>
      <c r="G603" s="81">
        <v>0</v>
      </c>
      <c r="H603" s="81">
        <v>0</v>
      </c>
      <c r="I603" s="81">
        <v>0</v>
      </c>
      <c r="J603" s="81">
        <v>0</v>
      </c>
      <c r="K603" s="81">
        <v>0</v>
      </c>
      <c r="L603" s="81">
        <v>0</v>
      </c>
      <c r="M603" s="81">
        <v>0</v>
      </c>
      <c r="N603" s="81">
        <v>0</v>
      </c>
      <c r="O603" s="81">
        <v>0</v>
      </c>
      <c r="P603" s="81">
        <v>0</v>
      </c>
      <c r="Q603" s="81">
        <v>0</v>
      </c>
      <c r="R603" s="81">
        <v>0</v>
      </c>
      <c r="S603" s="81">
        <v>0</v>
      </c>
      <c r="T603" s="81">
        <v>0</v>
      </c>
      <c r="U603" s="81">
        <v>0</v>
      </c>
      <c r="V603" s="81">
        <v>0</v>
      </c>
      <c r="W603" s="81">
        <v>0</v>
      </c>
      <c r="X603" s="81">
        <v>0</v>
      </c>
      <c r="Y603" s="81">
        <v>0</v>
      </c>
      <c r="Z603" s="81">
        <v>0</v>
      </c>
      <c r="AA603" s="81">
        <v>0</v>
      </c>
      <c r="AB603" s="81">
        <v>0</v>
      </c>
      <c r="AC603" s="81">
        <v>0</v>
      </c>
      <c r="AD603" s="81">
        <v>0</v>
      </c>
      <c r="AE603" s="81">
        <v>0</v>
      </c>
      <c r="AF603" s="81">
        <v>0</v>
      </c>
      <c r="AG603" s="81">
        <v>0</v>
      </c>
      <c r="AH603" s="81">
        <v>0</v>
      </c>
      <c r="AI603" s="81">
        <v>0</v>
      </c>
      <c r="AJ603" s="81">
        <v>0</v>
      </c>
      <c r="AK603" s="81">
        <v>0</v>
      </c>
      <c r="AL603" s="81">
        <v>0</v>
      </c>
      <c r="AM603" s="81">
        <v>0</v>
      </c>
      <c r="AN603" s="81">
        <v>0</v>
      </c>
      <c r="AO603" s="81">
        <v>0</v>
      </c>
      <c r="AP603" s="81">
        <v>0</v>
      </c>
      <c r="AQ603" s="81">
        <v>0</v>
      </c>
      <c r="AR603" s="81">
        <v>0</v>
      </c>
      <c r="AS603" s="81">
        <v>0</v>
      </c>
      <c r="AT603" s="81">
        <v>0</v>
      </c>
      <c r="AU603" s="81">
        <v>0</v>
      </c>
      <c r="AV603" s="81">
        <v>0</v>
      </c>
      <c r="AW603" s="81">
        <v>0</v>
      </c>
      <c r="AX603" s="81">
        <v>0</v>
      </c>
      <c r="AY603" s="81">
        <v>0</v>
      </c>
      <c r="AZ603" s="81">
        <v>0</v>
      </c>
      <c r="BA603" s="81">
        <v>0</v>
      </c>
      <c r="BB603" s="81">
        <v>0</v>
      </c>
      <c r="BC603" s="81">
        <v>0</v>
      </c>
      <c r="BD603" s="81">
        <v>0</v>
      </c>
      <c r="BE603" s="81">
        <v>0</v>
      </c>
      <c r="BF603" s="81">
        <v>0</v>
      </c>
      <c r="BG603" s="81">
        <v>0.5</v>
      </c>
      <c r="BH603" s="81">
        <v>0</v>
      </c>
      <c r="BI603" s="81">
        <v>0</v>
      </c>
      <c r="BJ603" s="81">
        <v>0</v>
      </c>
      <c r="BK603" s="81">
        <v>0</v>
      </c>
      <c r="BL603" s="81">
        <v>0</v>
      </c>
      <c r="BM603" s="81">
        <v>0</v>
      </c>
      <c r="BN603" s="81">
        <v>0</v>
      </c>
      <c r="BO603" s="81">
        <v>0</v>
      </c>
      <c r="BP603" s="81">
        <v>0</v>
      </c>
      <c r="BQ603" s="81">
        <v>0</v>
      </c>
      <c r="BR603" s="81">
        <v>0</v>
      </c>
      <c r="BS603" s="81">
        <v>0</v>
      </c>
      <c r="BT603" s="81">
        <v>0</v>
      </c>
      <c r="BU603" s="81">
        <v>0</v>
      </c>
      <c r="BV603" s="81">
        <v>0</v>
      </c>
      <c r="BW603" s="81">
        <v>0</v>
      </c>
      <c r="BX603" s="81">
        <v>0</v>
      </c>
      <c r="BY603" s="81">
        <v>0</v>
      </c>
      <c r="BZ603" s="81">
        <v>0</v>
      </c>
      <c r="CA603" s="81">
        <v>0</v>
      </c>
      <c r="CB603" s="81">
        <v>0</v>
      </c>
      <c r="CC603" s="81">
        <v>0</v>
      </c>
      <c r="CD603" s="81">
        <v>0</v>
      </c>
      <c r="CE603" s="81">
        <v>0</v>
      </c>
      <c r="CF603" s="81">
        <v>0</v>
      </c>
      <c r="CG603" s="81">
        <v>0</v>
      </c>
      <c r="CH603" s="81">
        <v>0</v>
      </c>
      <c r="CI603" s="81">
        <v>0</v>
      </c>
      <c r="CJ603" s="81">
        <v>0</v>
      </c>
      <c r="CK603" s="81">
        <v>0</v>
      </c>
      <c r="CL603" s="81">
        <v>0</v>
      </c>
      <c r="CM603" s="81">
        <v>0</v>
      </c>
      <c r="CN603" s="81">
        <v>0</v>
      </c>
      <c r="CO603" s="81">
        <v>0</v>
      </c>
      <c r="CP603" s="81">
        <v>0</v>
      </c>
      <c r="CQ603" s="81">
        <v>0</v>
      </c>
      <c r="CR603" s="81">
        <v>0</v>
      </c>
      <c r="CS603" s="81">
        <v>0</v>
      </c>
      <c r="CT603" s="81">
        <v>0</v>
      </c>
      <c r="CU603" s="81">
        <v>0</v>
      </c>
      <c r="CV603" s="81">
        <v>0</v>
      </c>
      <c r="CW603" s="81">
        <v>0</v>
      </c>
      <c r="CX603" s="81">
        <v>0</v>
      </c>
      <c r="CY603" s="81">
        <v>0</v>
      </c>
      <c r="CZ603" s="81">
        <v>0</v>
      </c>
      <c r="DA603" s="81">
        <v>0</v>
      </c>
      <c r="DB603" s="81">
        <v>0</v>
      </c>
      <c r="DC603" s="81">
        <v>0</v>
      </c>
      <c r="DD603" s="81">
        <v>0</v>
      </c>
      <c r="DE603" s="81">
        <v>0</v>
      </c>
      <c r="DF603" s="81">
        <v>0</v>
      </c>
      <c r="DG603" s="81">
        <v>0</v>
      </c>
      <c r="DH603" s="81">
        <v>0</v>
      </c>
      <c r="DI603" s="81">
        <v>0</v>
      </c>
      <c r="DJ603" s="81">
        <v>0</v>
      </c>
      <c r="DK603" s="81">
        <v>0</v>
      </c>
      <c r="DL603" s="81">
        <v>0</v>
      </c>
      <c r="DM603" s="81">
        <v>0</v>
      </c>
      <c r="DN603" s="81">
        <v>0</v>
      </c>
      <c r="DO603" s="81">
        <v>0</v>
      </c>
      <c r="DP603" s="81">
        <v>0</v>
      </c>
      <c r="DQ603" s="81">
        <v>0</v>
      </c>
      <c r="DR603" s="81">
        <v>0</v>
      </c>
      <c r="DS603" s="81">
        <v>0</v>
      </c>
      <c r="DT603" s="81">
        <v>0</v>
      </c>
      <c r="DU603" s="81">
        <v>0</v>
      </c>
      <c r="DV603" s="81">
        <v>0</v>
      </c>
      <c r="DW603" s="81">
        <v>0</v>
      </c>
    </row>
    <row r="604" spans="1:127" x14ac:dyDescent="0.25">
      <c r="A604" s="58" t="s">
        <v>2034</v>
      </c>
      <c r="B604" s="58" t="s">
        <v>2035</v>
      </c>
      <c r="C604" s="58" t="s">
        <v>2036</v>
      </c>
      <c r="D604" s="59">
        <v>35700</v>
      </c>
      <c r="E604" s="59" t="str">
        <f>VLOOKUP(C604,Data_PulledFromUniProt!$B$2:$E$782,4,FALSE)</f>
        <v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v>
      </c>
      <c r="F604" s="58">
        <v>5.13</v>
      </c>
      <c r="G604" s="81">
        <v>0</v>
      </c>
      <c r="H604" s="81">
        <v>0</v>
      </c>
      <c r="I604" s="81">
        <v>0</v>
      </c>
      <c r="J604" s="81">
        <v>0</v>
      </c>
      <c r="K604" s="81">
        <v>0</v>
      </c>
      <c r="L604" s="81">
        <v>0</v>
      </c>
      <c r="M604" s="81">
        <v>0</v>
      </c>
      <c r="N604" s="81">
        <v>0</v>
      </c>
      <c r="O604" s="81">
        <v>0</v>
      </c>
      <c r="P604" s="81">
        <v>0</v>
      </c>
      <c r="Q604" s="81">
        <v>0</v>
      </c>
      <c r="R604" s="81">
        <v>0</v>
      </c>
      <c r="S604" s="81">
        <v>0</v>
      </c>
      <c r="T604" s="81">
        <v>0</v>
      </c>
      <c r="U604" s="81">
        <v>0</v>
      </c>
      <c r="V604" s="81">
        <v>0</v>
      </c>
      <c r="W604" s="81">
        <v>0</v>
      </c>
      <c r="X604" s="81">
        <v>0</v>
      </c>
      <c r="Y604" s="81">
        <v>0</v>
      </c>
      <c r="Z604" s="81">
        <v>0</v>
      </c>
      <c r="AA604" s="81">
        <v>0</v>
      </c>
      <c r="AB604" s="81">
        <v>0</v>
      </c>
      <c r="AC604" s="81">
        <v>0</v>
      </c>
      <c r="AD604" s="81">
        <v>0</v>
      </c>
      <c r="AE604" s="81">
        <v>0</v>
      </c>
      <c r="AF604" s="81">
        <v>0</v>
      </c>
      <c r="AG604" s="81">
        <v>0</v>
      </c>
      <c r="AH604" s="81">
        <v>0</v>
      </c>
      <c r="AI604" s="81">
        <v>0</v>
      </c>
      <c r="AJ604" s="81">
        <v>0</v>
      </c>
      <c r="AK604" s="81">
        <v>0</v>
      </c>
      <c r="AL604" s="81">
        <v>0</v>
      </c>
      <c r="AM604" s="81">
        <v>0</v>
      </c>
      <c r="AN604" s="81">
        <v>0</v>
      </c>
      <c r="AO604" s="81">
        <v>0</v>
      </c>
      <c r="AP604" s="81">
        <v>0</v>
      </c>
      <c r="AQ604" s="81">
        <v>0</v>
      </c>
      <c r="AR604" s="81">
        <v>0</v>
      </c>
      <c r="AS604" s="81">
        <v>0</v>
      </c>
      <c r="AT604" s="81">
        <v>0</v>
      </c>
      <c r="AU604" s="81">
        <v>0</v>
      </c>
      <c r="AV604" s="81">
        <v>0</v>
      </c>
      <c r="AW604" s="81">
        <v>0</v>
      </c>
      <c r="AX604" s="81">
        <v>0</v>
      </c>
      <c r="AY604" s="81">
        <v>0</v>
      </c>
      <c r="AZ604" s="81">
        <v>0</v>
      </c>
      <c r="BA604" s="81">
        <v>0</v>
      </c>
      <c r="BB604" s="81">
        <v>0</v>
      </c>
      <c r="BC604" s="81">
        <v>0</v>
      </c>
      <c r="BD604" s="81">
        <v>0</v>
      </c>
      <c r="BE604" s="81">
        <v>0</v>
      </c>
      <c r="BF604" s="81">
        <v>0</v>
      </c>
      <c r="BG604" s="81">
        <v>0.5</v>
      </c>
      <c r="BH604" s="81">
        <v>0</v>
      </c>
      <c r="BI604" s="81">
        <v>0</v>
      </c>
      <c r="BJ604" s="81">
        <v>0</v>
      </c>
      <c r="BK604" s="81">
        <v>0</v>
      </c>
      <c r="BL604" s="81">
        <v>0</v>
      </c>
      <c r="BM604" s="81">
        <v>0</v>
      </c>
      <c r="BN604" s="81">
        <v>0</v>
      </c>
      <c r="BO604" s="81">
        <v>0</v>
      </c>
      <c r="BP604" s="81">
        <v>0</v>
      </c>
      <c r="BQ604" s="81">
        <v>0</v>
      </c>
      <c r="BR604" s="81">
        <v>0</v>
      </c>
      <c r="BS604" s="81">
        <v>0</v>
      </c>
      <c r="BT604" s="81">
        <v>0</v>
      </c>
      <c r="BU604" s="81">
        <v>0</v>
      </c>
      <c r="BV604" s="81">
        <v>0</v>
      </c>
      <c r="BW604" s="81">
        <v>0</v>
      </c>
      <c r="BX604" s="81">
        <v>0</v>
      </c>
      <c r="BY604" s="81">
        <v>0</v>
      </c>
      <c r="BZ604" s="81">
        <v>0</v>
      </c>
      <c r="CA604" s="81">
        <v>0</v>
      </c>
      <c r="CB604" s="81">
        <v>0</v>
      </c>
      <c r="CC604" s="81">
        <v>0</v>
      </c>
      <c r="CD604" s="81">
        <v>0</v>
      </c>
      <c r="CE604" s="81">
        <v>0</v>
      </c>
      <c r="CF604" s="81">
        <v>0</v>
      </c>
      <c r="CG604" s="81">
        <v>0</v>
      </c>
      <c r="CH604" s="81">
        <v>0</v>
      </c>
      <c r="CI604" s="81">
        <v>0</v>
      </c>
      <c r="CJ604" s="81">
        <v>0</v>
      </c>
      <c r="CK604" s="81">
        <v>0</v>
      </c>
      <c r="CL604" s="81">
        <v>0</v>
      </c>
      <c r="CM604" s="81">
        <v>0</v>
      </c>
      <c r="CN604" s="81">
        <v>0</v>
      </c>
      <c r="CO604" s="81">
        <v>0</v>
      </c>
      <c r="CP604" s="81">
        <v>0</v>
      </c>
      <c r="CQ604" s="81">
        <v>0</v>
      </c>
      <c r="CR604" s="81">
        <v>0</v>
      </c>
      <c r="CS604" s="81">
        <v>0</v>
      </c>
      <c r="CT604" s="81">
        <v>0</v>
      </c>
      <c r="CU604" s="81">
        <v>0</v>
      </c>
      <c r="CV604" s="81">
        <v>0</v>
      </c>
      <c r="CW604" s="81">
        <v>0</v>
      </c>
      <c r="CX604" s="81">
        <v>0</v>
      </c>
      <c r="CY604" s="81">
        <v>0</v>
      </c>
      <c r="CZ604" s="81">
        <v>0</v>
      </c>
      <c r="DA604" s="81">
        <v>0</v>
      </c>
      <c r="DB604" s="81">
        <v>0</v>
      </c>
      <c r="DC604" s="81">
        <v>0</v>
      </c>
      <c r="DD604" s="81">
        <v>0</v>
      </c>
      <c r="DE604" s="81">
        <v>0</v>
      </c>
      <c r="DF604" s="81">
        <v>0</v>
      </c>
      <c r="DG604" s="81">
        <v>0</v>
      </c>
      <c r="DH604" s="81">
        <v>0</v>
      </c>
      <c r="DI604" s="81">
        <v>0</v>
      </c>
      <c r="DJ604" s="81">
        <v>0</v>
      </c>
      <c r="DK604" s="81">
        <v>0</v>
      </c>
      <c r="DL604" s="81">
        <v>0</v>
      </c>
      <c r="DM604" s="81">
        <v>0</v>
      </c>
      <c r="DN604" s="81">
        <v>0</v>
      </c>
      <c r="DO604" s="81">
        <v>0</v>
      </c>
      <c r="DP604" s="81">
        <v>0</v>
      </c>
      <c r="DQ604" s="81">
        <v>0</v>
      </c>
      <c r="DR604" s="81">
        <v>0</v>
      </c>
      <c r="DS604" s="81">
        <v>0</v>
      </c>
      <c r="DT604" s="81">
        <v>0</v>
      </c>
      <c r="DU604" s="81">
        <v>0</v>
      </c>
      <c r="DV604" s="81">
        <v>0</v>
      </c>
      <c r="DW604" s="81">
        <v>0</v>
      </c>
    </row>
    <row r="605" spans="1:127" x14ac:dyDescent="0.25">
      <c r="A605" s="58" t="s">
        <v>2037</v>
      </c>
      <c r="B605" s="58" t="s">
        <v>2038</v>
      </c>
      <c r="C605" s="58" t="s">
        <v>2039</v>
      </c>
      <c r="D605" s="59">
        <v>61600</v>
      </c>
      <c r="E605" s="59" t="str">
        <f>VLOOKUP(C605,Data_PulledFromUniProt!$B$2:$E$782,4,FALSE)</f>
        <v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v>
      </c>
      <c r="F605" s="58">
        <v>5.37</v>
      </c>
      <c r="G605" s="81">
        <v>0</v>
      </c>
      <c r="H605" s="81">
        <v>0</v>
      </c>
      <c r="I605" s="81">
        <v>0</v>
      </c>
      <c r="J605" s="81">
        <v>0</v>
      </c>
      <c r="K605" s="81">
        <v>0</v>
      </c>
      <c r="L605" s="81">
        <v>0</v>
      </c>
      <c r="M605" s="81">
        <v>0</v>
      </c>
      <c r="N605" s="81">
        <v>0</v>
      </c>
      <c r="O605" s="81">
        <v>0</v>
      </c>
      <c r="P605" s="81">
        <v>0</v>
      </c>
      <c r="Q605" s="81">
        <v>0</v>
      </c>
      <c r="R605" s="81">
        <v>0</v>
      </c>
      <c r="S605" s="81">
        <v>0</v>
      </c>
      <c r="T605" s="81">
        <v>0</v>
      </c>
      <c r="U605" s="81">
        <v>0</v>
      </c>
      <c r="V605" s="81">
        <v>0</v>
      </c>
      <c r="W605" s="81">
        <v>0</v>
      </c>
      <c r="X605" s="81">
        <v>0</v>
      </c>
      <c r="Y605" s="81">
        <v>0</v>
      </c>
      <c r="Z605" s="81">
        <v>0</v>
      </c>
      <c r="AA605" s="81">
        <v>0</v>
      </c>
      <c r="AB605" s="81">
        <v>0</v>
      </c>
      <c r="AC605" s="81">
        <v>0</v>
      </c>
      <c r="AD605" s="81">
        <v>0</v>
      </c>
      <c r="AE605" s="81">
        <v>0</v>
      </c>
      <c r="AF605" s="81">
        <v>0</v>
      </c>
      <c r="AG605" s="81">
        <v>0</v>
      </c>
      <c r="AH605" s="81">
        <v>0</v>
      </c>
      <c r="AI605" s="81">
        <v>0</v>
      </c>
      <c r="AJ605" s="81">
        <v>0</v>
      </c>
      <c r="AK605" s="81">
        <v>0</v>
      </c>
      <c r="AL605" s="81">
        <v>0</v>
      </c>
      <c r="AM605" s="81">
        <v>0</v>
      </c>
      <c r="AN605" s="81">
        <v>0</v>
      </c>
      <c r="AO605" s="81">
        <v>0</v>
      </c>
      <c r="AP605" s="81">
        <v>0</v>
      </c>
      <c r="AQ605" s="81">
        <v>0</v>
      </c>
      <c r="AR605" s="81">
        <v>0</v>
      </c>
      <c r="AS605" s="81">
        <v>0</v>
      </c>
      <c r="AT605" s="81">
        <v>0</v>
      </c>
      <c r="AU605" s="81">
        <v>0</v>
      </c>
      <c r="AV605" s="81">
        <v>0</v>
      </c>
      <c r="AW605" s="81">
        <v>0</v>
      </c>
      <c r="AX605" s="81">
        <v>0</v>
      </c>
      <c r="AY605" s="81">
        <v>0</v>
      </c>
      <c r="AZ605" s="81">
        <v>0</v>
      </c>
      <c r="BA605" s="81">
        <v>0</v>
      </c>
      <c r="BB605" s="81">
        <v>0</v>
      </c>
      <c r="BC605" s="81">
        <v>0</v>
      </c>
      <c r="BD605" s="81">
        <v>0</v>
      </c>
      <c r="BE605" s="81">
        <v>0</v>
      </c>
      <c r="BF605" s="81">
        <v>0</v>
      </c>
      <c r="BG605" s="81">
        <v>0.5</v>
      </c>
      <c r="BH605" s="81">
        <v>0</v>
      </c>
      <c r="BI605" s="81">
        <v>0</v>
      </c>
      <c r="BJ605" s="81">
        <v>0</v>
      </c>
      <c r="BK605" s="81">
        <v>0</v>
      </c>
      <c r="BL605" s="81">
        <v>0</v>
      </c>
      <c r="BM605" s="81">
        <v>0</v>
      </c>
      <c r="BN605" s="81">
        <v>0</v>
      </c>
      <c r="BO605" s="81">
        <v>0</v>
      </c>
      <c r="BP605" s="81">
        <v>0</v>
      </c>
      <c r="BQ605" s="81">
        <v>0</v>
      </c>
      <c r="BR605" s="81">
        <v>0</v>
      </c>
      <c r="BS605" s="81">
        <v>0</v>
      </c>
      <c r="BT605" s="81">
        <v>0</v>
      </c>
      <c r="BU605" s="81">
        <v>0</v>
      </c>
      <c r="BV605" s="81">
        <v>0</v>
      </c>
      <c r="BW605" s="81">
        <v>0</v>
      </c>
      <c r="BX605" s="81">
        <v>0</v>
      </c>
      <c r="BY605" s="81">
        <v>0</v>
      </c>
      <c r="BZ605" s="81">
        <v>0</v>
      </c>
      <c r="CA605" s="81">
        <v>0</v>
      </c>
      <c r="CB605" s="81">
        <v>0</v>
      </c>
      <c r="CC605" s="81">
        <v>0</v>
      </c>
      <c r="CD605" s="81">
        <v>0</v>
      </c>
      <c r="CE605" s="81">
        <v>0</v>
      </c>
      <c r="CF605" s="81">
        <v>0</v>
      </c>
      <c r="CG605" s="81">
        <v>0</v>
      </c>
      <c r="CH605" s="81">
        <v>0</v>
      </c>
      <c r="CI605" s="81">
        <v>0</v>
      </c>
      <c r="CJ605" s="81">
        <v>0</v>
      </c>
      <c r="CK605" s="81">
        <v>0</v>
      </c>
      <c r="CL605" s="81">
        <v>0</v>
      </c>
      <c r="CM605" s="81">
        <v>0</v>
      </c>
      <c r="CN605" s="81">
        <v>0</v>
      </c>
      <c r="CO605" s="81">
        <v>0</v>
      </c>
      <c r="CP605" s="81">
        <v>0</v>
      </c>
      <c r="CQ605" s="81">
        <v>0</v>
      </c>
      <c r="CR605" s="81">
        <v>0</v>
      </c>
      <c r="CS605" s="81">
        <v>0</v>
      </c>
      <c r="CT605" s="81">
        <v>0</v>
      </c>
      <c r="CU605" s="81">
        <v>0</v>
      </c>
      <c r="CV605" s="81">
        <v>0</v>
      </c>
      <c r="CW605" s="81">
        <v>0</v>
      </c>
      <c r="CX605" s="81">
        <v>0</v>
      </c>
      <c r="CY605" s="81">
        <v>0</v>
      </c>
      <c r="CZ605" s="81">
        <v>0</v>
      </c>
      <c r="DA605" s="81">
        <v>0</v>
      </c>
      <c r="DB605" s="81">
        <v>0</v>
      </c>
      <c r="DC605" s="81">
        <v>0</v>
      </c>
      <c r="DD605" s="81">
        <v>0</v>
      </c>
      <c r="DE605" s="81">
        <v>0</v>
      </c>
      <c r="DF605" s="81">
        <v>0</v>
      </c>
      <c r="DG605" s="81">
        <v>0</v>
      </c>
      <c r="DH605" s="81">
        <v>0</v>
      </c>
      <c r="DI605" s="81">
        <v>0</v>
      </c>
      <c r="DJ605" s="81">
        <v>0</v>
      </c>
      <c r="DK605" s="81">
        <v>0</v>
      </c>
      <c r="DL605" s="81">
        <v>0</v>
      </c>
      <c r="DM605" s="81">
        <v>0</v>
      </c>
      <c r="DN605" s="81">
        <v>0</v>
      </c>
      <c r="DO605" s="81">
        <v>0</v>
      </c>
      <c r="DP605" s="81">
        <v>0</v>
      </c>
      <c r="DQ605" s="81">
        <v>0</v>
      </c>
      <c r="DR605" s="81">
        <v>0</v>
      </c>
      <c r="DS605" s="81">
        <v>0</v>
      </c>
      <c r="DT605" s="81">
        <v>0</v>
      </c>
      <c r="DU605" s="81">
        <v>0</v>
      </c>
      <c r="DV605" s="81">
        <v>0</v>
      </c>
      <c r="DW605" s="81">
        <v>0</v>
      </c>
    </row>
    <row r="606" spans="1:127" x14ac:dyDescent="0.25">
      <c r="A606" s="58" t="s">
        <v>2040</v>
      </c>
      <c r="B606" s="58" t="s">
        <v>2041</v>
      </c>
      <c r="C606" s="58" t="s">
        <v>2042</v>
      </c>
      <c r="D606" s="59">
        <v>82500</v>
      </c>
      <c r="E606" s="59" t="str">
        <f>VLOOKUP(C606,Data_PulledFromUniProt!$B$2:$E$782,4,FALSE)</f>
        <v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v>
      </c>
      <c r="F606" s="58">
        <v>6.08</v>
      </c>
      <c r="G606" s="81">
        <v>0</v>
      </c>
      <c r="H606" s="81">
        <v>0</v>
      </c>
      <c r="I606" s="81">
        <v>0</v>
      </c>
      <c r="J606" s="81">
        <v>0</v>
      </c>
      <c r="K606" s="81">
        <v>0</v>
      </c>
      <c r="L606" s="81">
        <v>0</v>
      </c>
      <c r="M606" s="81">
        <v>0</v>
      </c>
      <c r="N606" s="81">
        <v>0</v>
      </c>
      <c r="O606" s="81">
        <v>0</v>
      </c>
      <c r="P606" s="81">
        <v>0</v>
      </c>
      <c r="Q606" s="81">
        <v>0</v>
      </c>
      <c r="R606" s="81">
        <v>0</v>
      </c>
      <c r="S606" s="81">
        <v>0</v>
      </c>
      <c r="T606" s="81">
        <v>0</v>
      </c>
      <c r="U606" s="81">
        <v>0</v>
      </c>
      <c r="V606" s="81">
        <v>0</v>
      </c>
      <c r="W606" s="81">
        <v>0</v>
      </c>
      <c r="X606" s="81">
        <v>0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81">
        <v>0</v>
      </c>
      <c r="AF606" s="81">
        <v>0</v>
      </c>
      <c r="AG606" s="81">
        <v>0</v>
      </c>
      <c r="AH606" s="81">
        <v>0</v>
      </c>
      <c r="AI606" s="81">
        <v>0</v>
      </c>
      <c r="AJ606" s="81">
        <v>0</v>
      </c>
      <c r="AK606" s="81">
        <v>0</v>
      </c>
      <c r="AL606" s="81">
        <v>0</v>
      </c>
      <c r="AM606" s="81">
        <v>0</v>
      </c>
      <c r="AN606" s="81">
        <v>0</v>
      </c>
      <c r="AO606" s="81">
        <v>0</v>
      </c>
      <c r="AP606" s="81">
        <v>0</v>
      </c>
      <c r="AQ606" s="81">
        <v>0</v>
      </c>
      <c r="AR606" s="81">
        <v>0</v>
      </c>
      <c r="AS606" s="81">
        <v>0</v>
      </c>
      <c r="AT606" s="81">
        <v>0</v>
      </c>
      <c r="AU606" s="81">
        <v>0</v>
      </c>
      <c r="AV606" s="81">
        <v>0</v>
      </c>
      <c r="AW606" s="81">
        <v>0</v>
      </c>
      <c r="AX606" s="81">
        <v>0</v>
      </c>
      <c r="AY606" s="81">
        <v>0</v>
      </c>
      <c r="AZ606" s="81">
        <v>0</v>
      </c>
      <c r="BA606" s="81">
        <v>0</v>
      </c>
      <c r="BB606" s="81">
        <v>0</v>
      </c>
      <c r="BC606" s="81">
        <v>0</v>
      </c>
      <c r="BD606" s="81">
        <v>0</v>
      </c>
      <c r="BE606" s="81">
        <v>0</v>
      </c>
      <c r="BF606" s="81">
        <v>0</v>
      </c>
      <c r="BG606" s="81">
        <v>0.5</v>
      </c>
      <c r="BH606" s="81">
        <v>0</v>
      </c>
      <c r="BI606" s="81">
        <v>0</v>
      </c>
      <c r="BJ606" s="81">
        <v>0</v>
      </c>
      <c r="BK606" s="81">
        <v>0</v>
      </c>
      <c r="BL606" s="81">
        <v>0</v>
      </c>
      <c r="BM606" s="81">
        <v>0</v>
      </c>
      <c r="BN606" s="81">
        <v>0</v>
      </c>
      <c r="BO606" s="81">
        <v>0</v>
      </c>
      <c r="BP606" s="81">
        <v>0</v>
      </c>
      <c r="BQ606" s="81">
        <v>0</v>
      </c>
      <c r="BR606" s="81">
        <v>0</v>
      </c>
      <c r="BS606" s="81">
        <v>0</v>
      </c>
      <c r="BT606" s="81">
        <v>0</v>
      </c>
      <c r="BU606" s="81">
        <v>0</v>
      </c>
      <c r="BV606" s="81">
        <v>0</v>
      </c>
      <c r="BW606" s="81">
        <v>0</v>
      </c>
      <c r="BX606" s="81">
        <v>0</v>
      </c>
      <c r="BY606" s="81">
        <v>0</v>
      </c>
      <c r="BZ606" s="81">
        <v>0</v>
      </c>
      <c r="CA606" s="81">
        <v>0</v>
      </c>
      <c r="CB606" s="81">
        <v>0</v>
      </c>
      <c r="CC606" s="81">
        <v>0</v>
      </c>
      <c r="CD606" s="81">
        <v>0</v>
      </c>
      <c r="CE606" s="81">
        <v>0</v>
      </c>
      <c r="CF606" s="81">
        <v>0</v>
      </c>
      <c r="CG606" s="81">
        <v>0</v>
      </c>
      <c r="CH606" s="81">
        <v>0</v>
      </c>
      <c r="CI606" s="81">
        <v>0</v>
      </c>
      <c r="CJ606" s="81">
        <v>0</v>
      </c>
      <c r="CK606" s="81">
        <v>0</v>
      </c>
      <c r="CL606" s="81">
        <v>0</v>
      </c>
      <c r="CM606" s="81">
        <v>0</v>
      </c>
      <c r="CN606" s="81">
        <v>0</v>
      </c>
      <c r="CO606" s="81">
        <v>0</v>
      </c>
      <c r="CP606" s="81">
        <v>0</v>
      </c>
      <c r="CQ606" s="81">
        <v>0</v>
      </c>
      <c r="CR606" s="81">
        <v>0</v>
      </c>
      <c r="CS606" s="81">
        <v>0</v>
      </c>
      <c r="CT606" s="81">
        <v>0</v>
      </c>
      <c r="CU606" s="81">
        <v>0</v>
      </c>
      <c r="CV606" s="81">
        <v>0</v>
      </c>
      <c r="CW606" s="81">
        <v>0</v>
      </c>
      <c r="CX606" s="81">
        <v>0</v>
      </c>
      <c r="CY606" s="81">
        <v>0</v>
      </c>
      <c r="CZ606" s="81">
        <v>0</v>
      </c>
      <c r="DA606" s="81">
        <v>0</v>
      </c>
      <c r="DB606" s="81">
        <v>0</v>
      </c>
      <c r="DC606" s="81">
        <v>0</v>
      </c>
      <c r="DD606" s="81">
        <v>0</v>
      </c>
      <c r="DE606" s="81">
        <v>0</v>
      </c>
      <c r="DF606" s="81">
        <v>0</v>
      </c>
      <c r="DG606" s="81">
        <v>0</v>
      </c>
      <c r="DH606" s="81">
        <v>0</v>
      </c>
      <c r="DI606" s="81">
        <v>0</v>
      </c>
      <c r="DJ606" s="81">
        <v>0</v>
      </c>
      <c r="DK606" s="81">
        <v>0</v>
      </c>
      <c r="DL606" s="81">
        <v>0</v>
      </c>
      <c r="DM606" s="81">
        <v>0</v>
      </c>
      <c r="DN606" s="81">
        <v>0</v>
      </c>
      <c r="DO606" s="81">
        <v>0</v>
      </c>
      <c r="DP606" s="81">
        <v>0</v>
      </c>
      <c r="DQ606" s="81">
        <v>0</v>
      </c>
      <c r="DR606" s="81">
        <v>0</v>
      </c>
      <c r="DS606" s="81">
        <v>0</v>
      </c>
      <c r="DT606" s="81">
        <v>0</v>
      </c>
      <c r="DU606" s="81">
        <v>0</v>
      </c>
      <c r="DV606" s="81">
        <v>0</v>
      </c>
      <c r="DW606" s="81">
        <v>0</v>
      </c>
    </row>
    <row r="607" spans="1:127" x14ac:dyDescent="0.25">
      <c r="A607" s="58" t="s">
        <v>2043</v>
      </c>
      <c r="B607" s="58" t="s">
        <v>2044</v>
      </c>
      <c r="C607" s="58" t="s">
        <v>2045</v>
      </c>
      <c r="D607" s="59">
        <v>41100</v>
      </c>
      <c r="E607" s="59" t="str">
        <f>VLOOKUP(C607,Data_PulledFromUniProt!$B$2:$E$782,4,FALSE)</f>
        <v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v>
      </c>
      <c r="F607" s="58">
        <v>9.61</v>
      </c>
      <c r="G607" s="81">
        <v>0</v>
      </c>
      <c r="H607" s="81">
        <v>0</v>
      </c>
      <c r="I607" s="81">
        <v>0</v>
      </c>
      <c r="J607" s="81">
        <v>0</v>
      </c>
      <c r="K607" s="81">
        <v>0</v>
      </c>
      <c r="L607" s="81">
        <v>0</v>
      </c>
      <c r="M607" s="81">
        <v>0</v>
      </c>
      <c r="N607" s="81">
        <v>0</v>
      </c>
      <c r="O607" s="81">
        <v>0</v>
      </c>
      <c r="P607" s="81">
        <v>0</v>
      </c>
      <c r="Q607" s="81">
        <v>0</v>
      </c>
      <c r="R607" s="81">
        <v>0</v>
      </c>
      <c r="S607" s="81">
        <v>0</v>
      </c>
      <c r="T607" s="81">
        <v>0</v>
      </c>
      <c r="U607" s="81">
        <v>0</v>
      </c>
      <c r="V607" s="81">
        <v>0</v>
      </c>
      <c r="W607" s="81">
        <v>0</v>
      </c>
      <c r="X607" s="81">
        <v>0</v>
      </c>
      <c r="Y607" s="81">
        <v>0</v>
      </c>
      <c r="Z607" s="81">
        <v>0</v>
      </c>
      <c r="AA607" s="81">
        <v>0</v>
      </c>
      <c r="AB607" s="81">
        <v>0</v>
      </c>
      <c r="AC607" s="81">
        <v>0</v>
      </c>
      <c r="AD607" s="81">
        <v>0</v>
      </c>
      <c r="AE607" s="81">
        <v>0</v>
      </c>
      <c r="AF607" s="81">
        <v>0</v>
      </c>
      <c r="AG607" s="81">
        <v>0</v>
      </c>
      <c r="AH607" s="81">
        <v>0</v>
      </c>
      <c r="AI607" s="81">
        <v>0</v>
      </c>
      <c r="AJ607" s="81">
        <v>0</v>
      </c>
      <c r="AK607" s="81">
        <v>0</v>
      </c>
      <c r="AL607" s="81">
        <v>0</v>
      </c>
      <c r="AM607" s="81">
        <v>0</v>
      </c>
      <c r="AN607" s="81">
        <v>0</v>
      </c>
      <c r="AO607" s="81">
        <v>0</v>
      </c>
      <c r="AP607" s="81">
        <v>0</v>
      </c>
      <c r="AQ607" s="81">
        <v>0</v>
      </c>
      <c r="AR607" s="81">
        <v>0</v>
      </c>
      <c r="AS607" s="81">
        <v>0</v>
      </c>
      <c r="AT607" s="81">
        <v>0</v>
      </c>
      <c r="AU607" s="81">
        <v>0</v>
      </c>
      <c r="AV607" s="81">
        <v>0</v>
      </c>
      <c r="AW607" s="81">
        <v>0</v>
      </c>
      <c r="AX607" s="81">
        <v>0</v>
      </c>
      <c r="AY607" s="81">
        <v>0</v>
      </c>
      <c r="AZ607" s="81">
        <v>0</v>
      </c>
      <c r="BA607" s="81">
        <v>0</v>
      </c>
      <c r="BB607" s="81">
        <v>0</v>
      </c>
      <c r="BC607" s="81">
        <v>0</v>
      </c>
      <c r="BD607" s="81">
        <v>0</v>
      </c>
      <c r="BE607" s="81">
        <v>0</v>
      </c>
      <c r="BF607" s="81">
        <v>0</v>
      </c>
      <c r="BG607" s="81">
        <v>0.5</v>
      </c>
      <c r="BH607" s="81">
        <v>0</v>
      </c>
      <c r="BI607" s="81">
        <v>0</v>
      </c>
      <c r="BJ607" s="81">
        <v>0</v>
      </c>
      <c r="BK607" s="81">
        <v>0</v>
      </c>
      <c r="BL607" s="81">
        <v>0</v>
      </c>
      <c r="BM607" s="81">
        <v>0</v>
      </c>
      <c r="BN607" s="81">
        <v>0</v>
      </c>
      <c r="BO607" s="81">
        <v>0</v>
      </c>
      <c r="BP607" s="81">
        <v>0</v>
      </c>
      <c r="BQ607" s="81">
        <v>0</v>
      </c>
      <c r="BR607" s="81">
        <v>0</v>
      </c>
      <c r="BS607" s="81">
        <v>0</v>
      </c>
      <c r="BT607" s="81">
        <v>0</v>
      </c>
      <c r="BU607" s="81">
        <v>0</v>
      </c>
      <c r="BV607" s="81">
        <v>0</v>
      </c>
      <c r="BW607" s="81">
        <v>0</v>
      </c>
      <c r="BX607" s="81">
        <v>0</v>
      </c>
      <c r="BY607" s="81">
        <v>0</v>
      </c>
      <c r="BZ607" s="81">
        <v>0</v>
      </c>
      <c r="CA607" s="81">
        <v>0</v>
      </c>
      <c r="CB607" s="81">
        <v>0</v>
      </c>
      <c r="CC607" s="81">
        <v>0</v>
      </c>
      <c r="CD607" s="81">
        <v>0</v>
      </c>
      <c r="CE607" s="81">
        <v>0</v>
      </c>
      <c r="CF607" s="81">
        <v>0</v>
      </c>
      <c r="CG607" s="81">
        <v>0</v>
      </c>
      <c r="CH607" s="81">
        <v>0</v>
      </c>
      <c r="CI607" s="81">
        <v>0</v>
      </c>
      <c r="CJ607" s="81">
        <v>0</v>
      </c>
      <c r="CK607" s="81">
        <v>0</v>
      </c>
      <c r="CL607" s="81">
        <v>0</v>
      </c>
      <c r="CM607" s="81">
        <v>0</v>
      </c>
      <c r="CN607" s="81">
        <v>0</v>
      </c>
      <c r="CO607" s="81">
        <v>0</v>
      </c>
      <c r="CP607" s="81">
        <v>0</v>
      </c>
      <c r="CQ607" s="81">
        <v>0</v>
      </c>
      <c r="CR607" s="81">
        <v>0</v>
      </c>
      <c r="CS607" s="81">
        <v>0</v>
      </c>
      <c r="CT607" s="81">
        <v>0</v>
      </c>
      <c r="CU607" s="81">
        <v>0</v>
      </c>
      <c r="CV607" s="81">
        <v>0</v>
      </c>
      <c r="CW607" s="81">
        <v>0</v>
      </c>
      <c r="CX607" s="81">
        <v>0</v>
      </c>
      <c r="CY607" s="81">
        <v>0</v>
      </c>
      <c r="CZ607" s="81">
        <v>0</v>
      </c>
      <c r="DA607" s="81">
        <v>0</v>
      </c>
      <c r="DB607" s="81">
        <v>0</v>
      </c>
      <c r="DC607" s="81">
        <v>0</v>
      </c>
      <c r="DD607" s="81">
        <v>0</v>
      </c>
      <c r="DE607" s="81">
        <v>0</v>
      </c>
      <c r="DF607" s="81">
        <v>0</v>
      </c>
      <c r="DG607" s="81">
        <v>0</v>
      </c>
      <c r="DH607" s="81">
        <v>0</v>
      </c>
      <c r="DI607" s="81">
        <v>0</v>
      </c>
      <c r="DJ607" s="81">
        <v>0</v>
      </c>
      <c r="DK607" s="81">
        <v>0</v>
      </c>
      <c r="DL607" s="81">
        <v>0</v>
      </c>
      <c r="DM607" s="81">
        <v>0</v>
      </c>
      <c r="DN607" s="81">
        <v>0</v>
      </c>
      <c r="DO607" s="81">
        <v>0</v>
      </c>
      <c r="DP607" s="81">
        <v>0</v>
      </c>
      <c r="DQ607" s="81">
        <v>0</v>
      </c>
      <c r="DR607" s="81">
        <v>0</v>
      </c>
      <c r="DS607" s="81">
        <v>0</v>
      </c>
      <c r="DT607" s="81">
        <v>0</v>
      </c>
      <c r="DU607" s="81">
        <v>0</v>
      </c>
      <c r="DV607" s="81">
        <v>0</v>
      </c>
      <c r="DW607" s="81">
        <v>0</v>
      </c>
    </row>
    <row r="608" spans="1:127" x14ac:dyDescent="0.25">
      <c r="A608" s="58" t="s">
        <v>2046</v>
      </c>
      <c r="B608" s="58" t="s">
        <v>2047</v>
      </c>
      <c r="C608" s="58" t="s">
        <v>2048</v>
      </c>
      <c r="D608" s="59">
        <v>63500</v>
      </c>
      <c r="E608" s="59" t="str">
        <f>VLOOKUP(C608,Data_PulledFromUniProt!$B$2:$E$782,4,FALSE)</f>
        <v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v>
      </c>
      <c r="F608" s="58">
        <v>9.01</v>
      </c>
      <c r="G608" s="81">
        <v>0</v>
      </c>
      <c r="H608" s="81">
        <v>0</v>
      </c>
      <c r="I608" s="81">
        <v>0</v>
      </c>
      <c r="J608" s="81">
        <v>0</v>
      </c>
      <c r="K608" s="81">
        <v>0</v>
      </c>
      <c r="L608" s="81">
        <v>0</v>
      </c>
      <c r="M608" s="81">
        <v>0</v>
      </c>
      <c r="N608" s="81">
        <v>0</v>
      </c>
      <c r="O608" s="81">
        <v>0</v>
      </c>
      <c r="P608" s="81">
        <v>0</v>
      </c>
      <c r="Q608" s="81">
        <v>0</v>
      </c>
      <c r="R608" s="81">
        <v>0</v>
      </c>
      <c r="S608" s="81">
        <v>0</v>
      </c>
      <c r="T608" s="81">
        <v>0</v>
      </c>
      <c r="U608" s="81">
        <v>0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81">
        <v>0</v>
      </c>
      <c r="AF608" s="81">
        <v>0</v>
      </c>
      <c r="AG608" s="81">
        <v>0</v>
      </c>
      <c r="AH608" s="81">
        <v>0</v>
      </c>
      <c r="AI608" s="81">
        <v>0</v>
      </c>
      <c r="AJ608" s="81">
        <v>0</v>
      </c>
      <c r="AK608" s="81">
        <v>0</v>
      </c>
      <c r="AL608" s="81">
        <v>0</v>
      </c>
      <c r="AM608" s="81">
        <v>0</v>
      </c>
      <c r="AN608" s="81">
        <v>0</v>
      </c>
      <c r="AO608" s="81">
        <v>0</v>
      </c>
      <c r="AP608" s="81">
        <v>0</v>
      </c>
      <c r="AQ608" s="81">
        <v>0</v>
      </c>
      <c r="AR608" s="81">
        <v>0</v>
      </c>
      <c r="AS608" s="81">
        <v>0</v>
      </c>
      <c r="AT608" s="81">
        <v>0</v>
      </c>
      <c r="AU608" s="81">
        <v>0</v>
      </c>
      <c r="AV608" s="81">
        <v>0</v>
      </c>
      <c r="AW608" s="81">
        <v>0</v>
      </c>
      <c r="AX608" s="81">
        <v>0</v>
      </c>
      <c r="AY608" s="81">
        <v>0</v>
      </c>
      <c r="AZ608" s="81">
        <v>0</v>
      </c>
      <c r="BA608" s="81">
        <v>0</v>
      </c>
      <c r="BB608" s="81">
        <v>0</v>
      </c>
      <c r="BC608" s="81">
        <v>0</v>
      </c>
      <c r="BD608" s="81">
        <v>0</v>
      </c>
      <c r="BE608" s="81">
        <v>0</v>
      </c>
      <c r="BF608" s="81">
        <v>0</v>
      </c>
      <c r="BG608" s="81">
        <v>0.5</v>
      </c>
      <c r="BH608" s="81">
        <v>0</v>
      </c>
      <c r="BI608" s="81">
        <v>0</v>
      </c>
      <c r="BJ608" s="81">
        <v>0</v>
      </c>
      <c r="BK608" s="81">
        <v>0</v>
      </c>
      <c r="BL608" s="81">
        <v>0</v>
      </c>
      <c r="BM608" s="81">
        <v>0</v>
      </c>
      <c r="BN608" s="81">
        <v>0</v>
      </c>
      <c r="BO608" s="81">
        <v>0</v>
      </c>
      <c r="BP608" s="81">
        <v>0</v>
      </c>
      <c r="BQ608" s="81">
        <v>0</v>
      </c>
      <c r="BR608" s="81">
        <v>0</v>
      </c>
      <c r="BS608" s="81">
        <v>0</v>
      </c>
      <c r="BT608" s="81">
        <v>0</v>
      </c>
      <c r="BU608" s="81">
        <v>0</v>
      </c>
      <c r="BV608" s="81">
        <v>0</v>
      </c>
      <c r="BW608" s="81">
        <v>0</v>
      </c>
      <c r="BX608" s="81">
        <v>0</v>
      </c>
      <c r="BY608" s="81">
        <v>0</v>
      </c>
      <c r="BZ608" s="81">
        <v>0</v>
      </c>
      <c r="CA608" s="81">
        <v>0</v>
      </c>
      <c r="CB608" s="81">
        <v>0</v>
      </c>
      <c r="CC608" s="81">
        <v>0</v>
      </c>
      <c r="CD608" s="81">
        <v>0</v>
      </c>
      <c r="CE608" s="81">
        <v>0</v>
      </c>
      <c r="CF608" s="81">
        <v>0</v>
      </c>
      <c r="CG608" s="81">
        <v>0</v>
      </c>
      <c r="CH608" s="81">
        <v>0</v>
      </c>
      <c r="CI608" s="81">
        <v>0</v>
      </c>
      <c r="CJ608" s="81">
        <v>0</v>
      </c>
      <c r="CK608" s="81">
        <v>0</v>
      </c>
      <c r="CL608" s="81">
        <v>0</v>
      </c>
      <c r="CM608" s="81">
        <v>0</v>
      </c>
      <c r="CN608" s="81">
        <v>0</v>
      </c>
      <c r="CO608" s="81">
        <v>0</v>
      </c>
      <c r="CP608" s="81">
        <v>0</v>
      </c>
      <c r="CQ608" s="81">
        <v>0</v>
      </c>
      <c r="CR608" s="81">
        <v>0</v>
      </c>
      <c r="CS608" s="81">
        <v>0</v>
      </c>
      <c r="CT608" s="81">
        <v>0</v>
      </c>
      <c r="CU608" s="81">
        <v>0</v>
      </c>
      <c r="CV608" s="81">
        <v>0</v>
      </c>
      <c r="CW608" s="81">
        <v>0</v>
      </c>
      <c r="CX608" s="81">
        <v>0</v>
      </c>
      <c r="CY608" s="81">
        <v>0</v>
      </c>
      <c r="CZ608" s="81">
        <v>0</v>
      </c>
      <c r="DA608" s="81">
        <v>0</v>
      </c>
      <c r="DB608" s="81">
        <v>0</v>
      </c>
      <c r="DC608" s="81">
        <v>0</v>
      </c>
      <c r="DD608" s="81">
        <v>0</v>
      </c>
      <c r="DE608" s="81">
        <v>0</v>
      </c>
      <c r="DF608" s="81">
        <v>0</v>
      </c>
      <c r="DG608" s="81">
        <v>0</v>
      </c>
      <c r="DH608" s="81">
        <v>0</v>
      </c>
      <c r="DI608" s="81">
        <v>0</v>
      </c>
      <c r="DJ608" s="81">
        <v>0</v>
      </c>
      <c r="DK608" s="81">
        <v>0</v>
      </c>
      <c r="DL608" s="81">
        <v>0</v>
      </c>
      <c r="DM608" s="81">
        <v>0</v>
      </c>
      <c r="DN608" s="81">
        <v>0</v>
      </c>
      <c r="DO608" s="81">
        <v>0</v>
      </c>
      <c r="DP608" s="81">
        <v>0</v>
      </c>
      <c r="DQ608" s="81">
        <v>0</v>
      </c>
      <c r="DR608" s="81">
        <v>0</v>
      </c>
      <c r="DS608" s="81">
        <v>0</v>
      </c>
      <c r="DT608" s="81">
        <v>0</v>
      </c>
      <c r="DU608" s="81">
        <v>0</v>
      </c>
      <c r="DV608" s="81">
        <v>0</v>
      </c>
      <c r="DW608" s="81">
        <v>0</v>
      </c>
    </row>
    <row r="609" spans="1:127" x14ac:dyDescent="0.25">
      <c r="A609" s="58" t="s">
        <v>2049</v>
      </c>
      <c r="B609" s="58" t="s">
        <v>2050</v>
      </c>
      <c r="C609" s="58" t="s">
        <v>2051</v>
      </c>
      <c r="D609" s="59">
        <v>89600</v>
      </c>
      <c r="E609" s="59" t="str">
        <f>VLOOKUP(C609,Data_PulledFromUniProt!$B$2:$E$782,4,FALSE)</f>
        <v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v>
      </c>
      <c r="F609" s="58">
        <v>6.23</v>
      </c>
      <c r="G609" s="81">
        <v>0</v>
      </c>
      <c r="H609" s="81">
        <v>0</v>
      </c>
      <c r="I609" s="81">
        <v>0</v>
      </c>
      <c r="J609" s="81">
        <v>0</v>
      </c>
      <c r="K609" s="81">
        <v>0</v>
      </c>
      <c r="L609" s="81">
        <v>0</v>
      </c>
      <c r="M609" s="81">
        <v>0</v>
      </c>
      <c r="N609" s="81">
        <v>0</v>
      </c>
      <c r="O609" s="81">
        <v>0</v>
      </c>
      <c r="P609" s="81">
        <v>0</v>
      </c>
      <c r="Q609" s="81">
        <v>0</v>
      </c>
      <c r="R609" s="81">
        <v>0</v>
      </c>
      <c r="S609" s="81">
        <v>0</v>
      </c>
      <c r="T609" s="81">
        <v>0</v>
      </c>
      <c r="U609" s="81">
        <v>0</v>
      </c>
      <c r="V609" s="81">
        <v>0</v>
      </c>
      <c r="W609" s="81">
        <v>0</v>
      </c>
      <c r="X609" s="81">
        <v>0</v>
      </c>
      <c r="Y609" s="81">
        <v>0</v>
      </c>
      <c r="Z609" s="81">
        <v>0</v>
      </c>
      <c r="AA609" s="81">
        <v>0</v>
      </c>
      <c r="AB609" s="81">
        <v>0</v>
      </c>
      <c r="AC609" s="81">
        <v>0</v>
      </c>
      <c r="AD609" s="81">
        <v>0</v>
      </c>
      <c r="AE609" s="81">
        <v>0</v>
      </c>
      <c r="AF609" s="81">
        <v>0</v>
      </c>
      <c r="AG609" s="81">
        <v>0</v>
      </c>
      <c r="AH609" s="81">
        <v>0</v>
      </c>
      <c r="AI609" s="81">
        <v>0</v>
      </c>
      <c r="AJ609" s="81">
        <v>0</v>
      </c>
      <c r="AK609" s="81">
        <v>0</v>
      </c>
      <c r="AL609" s="81">
        <v>0</v>
      </c>
      <c r="AM609" s="81">
        <v>0</v>
      </c>
      <c r="AN609" s="81">
        <v>0</v>
      </c>
      <c r="AO609" s="81">
        <v>0</v>
      </c>
      <c r="AP609" s="81">
        <v>0</v>
      </c>
      <c r="AQ609" s="81">
        <v>0</v>
      </c>
      <c r="AR609" s="81">
        <v>0</v>
      </c>
      <c r="AS609" s="81">
        <v>0</v>
      </c>
      <c r="AT609" s="81">
        <v>0</v>
      </c>
      <c r="AU609" s="81">
        <v>0</v>
      </c>
      <c r="AV609" s="81">
        <v>0</v>
      </c>
      <c r="AW609" s="81">
        <v>0</v>
      </c>
      <c r="AX609" s="81">
        <v>0</v>
      </c>
      <c r="AY609" s="81">
        <v>0</v>
      </c>
      <c r="AZ609" s="81">
        <v>0</v>
      </c>
      <c r="BA609" s="81">
        <v>0</v>
      </c>
      <c r="BB609" s="81">
        <v>0</v>
      </c>
      <c r="BC609" s="81">
        <v>0</v>
      </c>
      <c r="BD609" s="81">
        <v>0</v>
      </c>
      <c r="BE609" s="81">
        <v>0</v>
      </c>
      <c r="BF609" s="81">
        <v>0</v>
      </c>
      <c r="BG609" s="81">
        <v>0.5</v>
      </c>
      <c r="BH609" s="81">
        <v>0</v>
      </c>
      <c r="BI609" s="81">
        <v>0</v>
      </c>
      <c r="BJ609" s="81">
        <v>0</v>
      </c>
      <c r="BK609" s="81">
        <v>0</v>
      </c>
      <c r="BL609" s="81">
        <v>0</v>
      </c>
      <c r="BM609" s="81">
        <v>0</v>
      </c>
      <c r="BN609" s="81">
        <v>0</v>
      </c>
      <c r="BO609" s="81">
        <v>0</v>
      </c>
      <c r="BP609" s="81">
        <v>0</v>
      </c>
      <c r="BQ609" s="81">
        <v>0</v>
      </c>
      <c r="BR609" s="81">
        <v>0</v>
      </c>
      <c r="BS609" s="81">
        <v>0</v>
      </c>
      <c r="BT609" s="81">
        <v>0</v>
      </c>
      <c r="BU609" s="81">
        <v>0</v>
      </c>
      <c r="BV609" s="81">
        <v>0</v>
      </c>
      <c r="BW609" s="81">
        <v>0</v>
      </c>
      <c r="BX609" s="81">
        <v>0</v>
      </c>
      <c r="BY609" s="81">
        <v>0</v>
      </c>
      <c r="BZ609" s="81">
        <v>0</v>
      </c>
      <c r="CA609" s="81">
        <v>0</v>
      </c>
      <c r="CB609" s="81">
        <v>0</v>
      </c>
      <c r="CC609" s="81">
        <v>0</v>
      </c>
      <c r="CD609" s="81">
        <v>0</v>
      </c>
      <c r="CE609" s="81">
        <v>0</v>
      </c>
      <c r="CF609" s="81">
        <v>0</v>
      </c>
      <c r="CG609" s="81">
        <v>0</v>
      </c>
      <c r="CH609" s="81">
        <v>0</v>
      </c>
      <c r="CI609" s="81">
        <v>0</v>
      </c>
      <c r="CJ609" s="81">
        <v>0</v>
      </c>
      <c r="CK609" s="81">
        <v>0</v>
      </c>
      <c r="CL609" s="81">
        <v>0</v>
      </c>
      <c r="CM609" s="81">
        <v>0</v>
      </c>
      <c r="CN609" s="81">
        <v>0</v>
      </c>
      <c r="CO609" s="81">
        <v>0</v>
      </c>
      <c r="CP609" s="81">
        <v>0</v>
      </c>
      <c r="CQ609" s="81">
        <v>0</v>
      </c>
      <c r="CR609" s="81">
        <v>0</v>
      </c>
      <c r="CS609" s="81">
        <v>0</v>
      </c>
      <c r="CT609" s="81">
        <v>0</v>
      </c>
      <c r="CU609" s="81">
        <v>0</v>
      </c>
      <c r="CV609" s="81">
        <v>0</v>
      </c>
      <c r="CW609" s="81">
        <v>0</v>
      </c>
      <c r="CX609" s="81">
        <v>0</v>
      </c>
      <c r="CY609" s="81">
        <v>0</v>
      </c>
      <c r="CZ609" s="81">
        <v>0</v>
      </c>
      <c r="DA609" s="81">
        <v>0</v>
      </c>
      <c r="DB609" s="81">
        <v>0</v>
      </c>
      <c r="DC609" s="81">
        <v>0</v>
      </c>
      <c r="DD609" s="81">
        <v>0</v>
      </c>
      <c r="DE609" s="81">
        <v>0</v>
      </c>
      <c r="DF609" s="81">
        <v>0</v>
      </c>
      <c r="DG609" s="81">
        <v>0</v>
      </c>
      <c r="DH609" s="81">
        <v>0</v>
      </c>
      <c r="DI609" s="81">
        <v>0</v>
      </c>
      <c r="DJ609" s="81">
        <v>0</v>
      </c>
      <c r="DK609" s="81">
        <v>0</v>
      </c>
      <c r="DL609" s="81">
        <v>0</v>
      </c>
      <c r="DM609" s="81">
        <v>0</v>
      </c>
      <c r="DN609" s="81">
        <v>0</v>
      </c>
      <c r="DO609" s="81">
        <v>0</v>
      </c>
      <c r="DP609" s="81">
        <v>0</v>
      </c>
      <c r="DQ609" s="81">
        <v>0</v>
      </c>
      <c r="DR609" s="81">
        <v>0</v>
      </c>
      <c r="DS609" s="81">
        <v>0</v>
      </c>
      <c r="DT609" s="81">
        <v>0</v>
      </c>
      <c r="DU609" s="81">
        <v>0</v>
      </c>
      <c r="DV609" s="81">
        <v>0</v>
      </c>
      <c r="DW609" s="81">
        <v>0</v>
      </c>
    </row>
    <row r="610" spans="1:127" x14ac:dyDescent="0.25">
      <c r="A610" s="58" t="s">
        <v>2052</v>
      </c>
      <c r="B610" s="58" t="s">
        <v>2053</v>
      </c>
      <c r="C610" s="58" t="s">
        <v>2054</v>
      </c>
      <c r="D610" s="59">
        <v>82400</v>
      </c>
      <c r="E610" s="59" t="str">
        <f>VLOOKUP(C610,Data_PulledFromUniProt!$B$2:$E$782,4,FALSE)</f>
        <v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v>
      </c>
      <c r="F610" s="58">
        <v>5.01</v>
      </c>
      <c r="G610" s="81">
        <v>0</v>
      </c>
      <c r="H610" s="81">
        <v>0</v>
      </c>
      <c r="I610" s="81">
        <v>0</v>
      </c>
      <c r="J610" s="81">
        <v>0</v>
      </c>
      <c r="K610" s="81">
        <v>0</v>
      </c>
      <c r="L610" s="81">
        <v>0</v>
      </c>
      <c r="M610" s="81">
        <v>0</v>
      </c>
      <c r="N610" s="81">
        <v>0</v>
      </c>
      <c r="O610" s="81">
        <v>0</v>
      </c>
      <c r="P610" s="81">
        <v>0</v>
      </c>
      <c r="Q610" s="81">
        <v>0</v>
      </c>
      <c r="R610" s="81">
        <v>0</v>
      </c>
      <c r="S610" s="81">
        <v>0</v>
      </c>
      <c r="T610" s="81">
        <v>0</v>
      </c>
      <c r="U610" s="81">
        <v>0</v>
      </c>
      <c r="V610" s="81">
        <v>0</v>
      </c>
      <c r="W610" s="81">
        <v>0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81">
        <v>0</v>
      </c>
      <c r="AF610" s="81">
        <v>0</v>
      </c>
      <c r="AG610" s="81">
        <v>0</v>
      </c>
      <c r="AH610" s="81">
        <v>0</v>
      </c>
      <c r="AI610" s="81">
        <v>0</v>
      </c>
      <c r="AJ610" s="81">
        <v>0</v>
      </c>
      <c r="AK610" s="81">
        <v>0</v>
      </c>
      <c r="AL610" s="81">
        <v>0</v>
      </c>
      <c r="AM610" s="81">
        <v>0</v>
      </c>
      <c r="AN610" s="81">
        <v>0</v>
      </c>
      <c r="AO610" s="81">
        <v>0</v>
      </c>
      <c r="AP610" s="81">
        <v>0</v>
      </c>
      <c r="AQ610" s="81">
        <v>0</v>
      </c>
      <c r="AR610" s="81">
        <v>0</v>
      </c>
      <c r="AS610" s="81">
        <v>0</v>
      </c>
      <c r="AT610" s="81">
        <v>0</v>
      </c>
      <c r="AU610" s="81">
        <v>0</v>
      </c>
      <c r="AV610" s="81">
        <v>0</v>
      </c>
      <c r="AW610" s="81">
        <v>0</v>
      </c>
      <c r="AX610" s="81">
        <v>0</v>
      </c>
      <c r="AY610" s="81">
        <v>0</v>
      </c>
      <c r="AZ610" s="81">
        <v>0</v>
      </c>
      <c r="BA610" s="81">
        <v>0</v>
      </c>
      <c r="BB610" s="81">
        <v>0</v>
      </c>
      <c r="BC610" s="81">
        <v>0</v>
      </c>
      <c r="BD610" s="81">
        <v>0</v>
      </c>
      <c r="BE610" s="81">
        <v>0</v>
      </c>
      <c r="BF610" s="81">
        <v>0</v>
      </c>
      <c r="BG610" s="81">
        <v>0.5</v>
      </c>
      <c r="BH610" s="81">
        <v>0</v>
      </c>
      <c r="BI610" s="81">
        <v>0</v>
      </c>
      <c r="BJ610" s="81">
        <v>0</v>
      </c>
      <c r="BK610" s="81">
        <v>0</v>
      </c>
      <c r="BL610" s="81">
        <v>0</v>
      </c>
      <c r="BM610" s="81">
        <v>0</v>
      </c>
      <c r="BN610" s="81">
        <v>0</v>
      </c>
      <c r="BO610" s="81">
        <v>0</v>
      </c>
      <c r="BP610" s="81">
        <v>0</v>
      </c>
      <c r="BQ610" s="81">
        <v>0</v>
      </c>
      <c r="BR610" s="81">
        <v>0</v>
      </c>
      <c r="BS610" s="81">
        <v>0</v>
      </c>
      <c r="BT610" s="81">
        <v>0</v>
      </c>
      <c r="BU610" s="81">
        <v>0</v>
      </c>
      <c r="BV610" s="81">
        <v>0</v>
      </c>
      <c r="BW610" s="81">
        <v>0</v>
      </c>
      <c r="BX610" s="81">
        <v>0</v>
      </c>
      <c r="BY610" s="81">
        <v>0</v>
      </c>
      <c r="BZ610" s="81">
        <v>0</v>
      </c>
      <c r="CA610" s="81">
        <v>0</v>
      </c>
      <c r="CB610" s="81">
        <v>0</v>
      </c>
      <c r="CC610" s="81">
        <v>0</v>
      </c>
      <c r="CD610" s="81">
        <v>0</v>
      </c>
      <c r="CE610" s="81">
        <v>0</v>
      </c>
      <c r="CF610" s="81">
        <v>0</v>
      </c>
      <c r="CG610" s="81">
        <v>0</v>
      </c>
      <c r="CH610" s="81">
        <v>0</v>
      </c>
      <c r="CI610" s="81">
        <v>0</v>
      </c>
      <c r="CJ610" s="81">
        <v>0</v>
      </c>
      <c r="CK610" s="81">
        <v>0</v>
      </c>
      <c r="CL610" s="81">
        <v>0</v>
      </c>
      <c r="CM610" s="81">
        <v>0</v>
      </c>
      <c r="CN610" s="81">
        <v>0</v>
      </c>
      <c r="CO610" s="81">
        <v>0</v>
      </c>
      <c r="CP610" s="81">
        <v>0</v>
      </c>
      <c r="CQ610" s="81">
        <v>0</v>
      </c>
      <c r="CR610" s="81">
        <v>0</v>
      </c>
      <c r="CS610" s="81">
        <v>0</v>
      </c>
      <c r="CT610" s="81">
        <v>0</v>
      </c>
      <c r="CU610" s="81">
        <v>0</v>
      </c>
      <c r="CV610" s="81">
        <v>0</v>
      </c>
      <c r="CW610" s="81">
        <v>0</v>
      </c>
      <c r="CX610" s="81">
        <v>0</v>
      </c>
      <c r="CY610" s="81">
        <v>0</v>
      </c>
      <c r="CZ610" s="81">
        <v>0</v>
      </c>
      <c r="DA610" s="81">
        <v>0</v>
      </c>
      <c r="DB610" s="81">
        <v>0</v>
      </c>
      <c r="DC610" s="81">
        <v>0</v>
      </c>
      <c r="DD610" s="81">
        <v>0</v>
      </c>
      <c r="DE610" s="81">
        <v>0</v>
      </c>
      <c r="DF610" s="81">
        <v>0</v>
      </c>
      <c r="DG610" s="81">
        <v>0</v>
      </c>
      <c r="DH610" s="81">
        <v>0</v>
      </c>
      <c r="DI610" s="81">
        <v>0</v>
      </c>
      <c r="DJ610" s="81">
        <v>0</v>
      </c>
      <c r="DK610" s="81">
        <v>0</v>
      </c>
      <c r="DL610" s="81">
        <v>0</v>
      </c>
      <c r="DM610" s="81">
        <v>0</v>
      </c>
      <c r="DN610" s="81">
        <v>0</v>
      </c>
      <c r="DO610" s="81">
        <v>0</v>
      </c>
      <c r="DP610" s="81">
        <v>0</v>
      </c>
      <c r="DQ610" s="81">
        <v>0</v>
      </c>
      <c r="DR610" s="81">
        <v>0</v>
      </c>
      <c r="DS610" s="81">
        <v>0</v>
      </c>
      <c r="DT610" s="81">
        <v>0</v>
      </c>
      <c r="DU610" s="81">
        <v>0</v>
      </c>
      <c r="DV610" s="81">
        <v>0</v>
      </c>
      <c r="DW610" s="81">
        <v>0</v>
      </c>
    </row>
    <row r="611" spans="1:127" x14ac:dyDescent="0.25">
      <c r="A611" s="58" t="s">
        <v>2055</v>
      </c>
      <c r="B611" s="58" t="s">
        <v>2056</v>
      </c>
      <c r="C611" s="58" t="s">
        <v>2057</v>
      </c>
      <c r="D611" s="59">
        <v>52000</v>
      </c>
      <c r="E611" s="59" t="str">
        <f>VLOOKUP(C611,Data_PulledFromUniProt!$B$2:$E$782,4,FALSE)</f>
        <v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v>
      </c>
      <c r="F611" s="58">
        <v>4.9800000000000004</v>
      </c>
      <c r="G611" s="81">
        <v>0</v>
      </c>
      <c r="H611" s="81">
        <v>0</v>
      </c>
      <c r="I611" s="81">
        <v>0</v>
      </c>
      <c r="J611" s="81">
        <v>0</v>
      </c>
      <c r="K611" s="81">
        <v>0</v>
      </c>
      <c r="L611" s="81">
        <v>0</v>
      </c>
      <c r="M611" s="81">
        <v>0</v>
      </c>
      <c r="N611" s="81">
        <v>0</v>
      </c>
      <c r="O611" s="81">
        <v>0</v>
      </c>
      <c r="P611" s="81">
        <v>0</v>
      </c>
      <c r="Q611" s="81">
        <v>0</v>
      </c>
      <c r="R611" s="81">
        <v>0</v>
      </c>
      <c r="S611" s="81">
        <v>0</v>
      </c>
      <c r="T611" s="81">
        <v>0</v>
      </c>
      <c r="U611" s="81">
        <v>0</v>
      </c>
      <c r="V611" s="81">
        <v>0</v>
      </c>
      <c r="W611" s="81">
        <v>0</v>
      </c>
      <c r="X611" s="81">
        <v>0</v>
      </c>
      <c r="Y611" s="81">
        <v>0</v>
      </c>
      <c r="Z611" s="81">
        <v>0</v>
      </c>
      <c r="AA611" s="81">
        <v>0</v>
      </c>
      <c r="AB611" s="81">
        <v>0</v>
      </c>
      <c r="AC611" s="81">
        <v>0</v>
      </c>
      <c r="AD611" s="81">
        <v>0</v>
      </c>
      <c r="AE611" s="81">
        <v>0</v>
      </c>
      <c r="AF611" s="81">
        <v>0</v>
      </c>
      <c r="AG611" s="81">
        <v>0</v>
      </c>
      <c r="AH611" s="81">
        <v>0</v>
      </c>
      <c r="AI611" s="81">
        <v>0</v>
      </c>
      <c r="AJ611" s="81">
        <v>0</v>
      </c>
      <c r="AK611" s="81">
        <v>0</v>
      </c>
      <c r="AL611" s="81">
        <v>0</v>
      </c>
      <c r="AM611" s="81">
        <v>0</v>
      </c>
      <c r="AN611" s="81">
        <v>0</v>
      </c>
      <c r="AO611" s="81">
        <v>0</v>
      </c>
      <c r="AP611" s="81">
        <v>0</v>
      </c>
      <c r="AQ611" s="81">
        <v>0</v>
      </c>
      <c r="AR611" s="81">
        <v>0</v>
      </c>
      <c r="AS611" s="81">
        <v>0</v>
      </c>
      <c r="AT611" s="81">
        <v>0</v>
      </c>
      <c r="AU611" s="81">
        <v>0</v>
      </c>
      <c r="AV611" s="81">
        <v>0</v>
      </c>
      <c r="AW611" s="81">
        <v>0</v>
      </c>
      <c r="AX611" s="81">
        <v>0</v>
      </c>
      <c r="AY611" s="81">
        <v>0</v>
      </c>
      <c r="AZ611" s="81">
        <v>0</v>
      </c>
      <c r="BA611" s="81">
        <v>0</v>
      </c>
      <c r="BB611" s="81">
        <v>0</v>
      </c>
      <c r="BC611" s="81">
        <v>0</v>
      </c>
      <c r="BD611" s="81">
        <v>0</v>
      </c>
      <c r="BE611" s="81">
        <v>0</v>
      </c>
      <c r="BF611" s="81">
        <v>0</v>
      </c>
      <c r="BG611" s="81">
        <v>1</v>
      </c>
      <c r="BH611" s="81">
        <v>0</v>
      </c>
      <c r="BI611" s="81">
        <v>0</v>
      </c>
      <c r="BJ611" s="81">
        <v>0</v>
      </c>
      <c r="BK611" s="81">
        <v>0</v>
      </c>
      <c r="BL611" s="81">
        <v>0</v>
      </c>
      <c r="BM611" s="81">
        <v>0</v>
      </c>
      <c r="BN611" s="81">
        <v>0</v>
      </c>
      <c r="BO611" s="81">
        <v>0</v>
      </c>
      <c r="BP611" s="81">
        <v>0</v>
      </c>
      <c r="BQ611" s="81">
        <v>0</v>
      </c>
      <c r="BR611" s="81">
        <v>0</v>
      </c>
      <c r="BS611" s="81">
        <v>0</v>
      </c>
      <c r="BT611" s="81">
        <v>0</v>
      </c>
      <c r="BU611" s="81">
        <v>0</v>
      </c>
      <c r="BV611" s="81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1">
        <v>0</v>
      </c>
      <c r="CD611" s="81">
        <v>0</v>
      </c>
      <c r="CE611" s="81">
        <v>0</v>
      </c>
      <c r="CF611" s="81">
        <v>0</v>
      </c>
      <c r="CG611" s="81">
        <v>0</v>
      </c>
      <c r="CH611" s="81">
        <v>0</v>
      </c>
      <c r="CI611" s="81">
        <v>0</v>
      </c>
      <c r="CJ611" s="81">
        <v>0</v>
      </c>
      <c r="CK611" s="81">
        <v>0</v>
      </c>
      <c r="CL611" s="81">
        <v>0</v>
      </c>
      <c r="CM611" s="81">
        <v>0</v>
      </c>
      <c r="CN611" s="81">
        <v>0</v>
      </c>
      <c r="CO611" s="81">
        <v>0</v>
      </c>
      <c r="CP611" s="81">
        <v>0</v>
      </c>
      <c r="CQ611" s="81">
        <v>0</v>
      </c>
      <c r="CR611" s="81">
        <v>0</v>
      </c>
      <c r="CS611" s="81">
        <v>0</v>
      </c>
      <c r="CT611" s="81">
        <v>0</v>
      </c>
      <c r="CU611" s="81">
        <v>0</v>
      </c>
      <c r="CV611" s="81">
        <v>0</v>
      </c>
      <c r="CW611" s="81">
        <v>0</v>
      </c>
      <c r="CX611" s="81">
        <v>0</v>
      </c>
      <c r="CY611" s="81">
        <v>0</v>
      </c>
      <c r="CZ611" s="81">
        <v>0</v>
      </c>
      <c r="DA611" s="81">
        <v>0</v>
      </c>
      <c r="DB611" s="81">
        <v>0</v>
      </c>
      <c r="DC611" s="81">
        <v>0</v>
      </c>
      <c r="DD611" s="81">
        <v>0</v>
      </c>
      <c r="DE611" s="81">
        <v>0</v>
      </c>
      <c r="DF611" s="81">
        <v>0</v>
      </c>
      <c r="DG611" s="81">
        <v>0</v>
      </c>
      <c r="DH611" s="81">
        <v>0</v>
      </c>
      <c r="DI611" s="81">
        <v>0</v>
      </c>
      <c r="DJ611" s="81">
        <v>0</v>
      </c>
      <c r="DK611" s="81">
        <v>0</v>
      </c>
      <c r="DL611" s="81">
        <v>0</v>
      </c>
      <c r="DM611" s="81">
        <v>0</v>
      </c>
      <c r="DN611" s="81">
        <v>0</v>
      </c>
      <c r="DO611" s="81">
        <v>0</v>
      </c>
      <c r="DP611" s="81">
        <v>0</v>
      </c>
      <c r="DQ611" s="81">
        <v>0</v>
      </c>
      <c r="DR611" s="81">
        <v>0</v>
      </c>
      <c r="DS611" s="81">
        <v>0</v>
      </c>
      <c r="DT611" s="81">
        <v>0</v>
      </c>
      <c r="DU611" s="81">
        <v>0</v>
      </c>
      <c r="DV611" s="81">
        <v>0</v>
      </c>
      <c r="DW611" s="81">
        <v>0</v>
      </c>
    </row>
    <row r="612" spans="1:127" x14ac:dyDescent="0.25">
      <c r="A612" s="58" t="s">
        <v>2058</v>
      </c>
      <c r="B612" s="58" t="s">
        <v>2059</v>
      </c>
      <c r="C612" s="58" t="s">
        <v>2060</v>
      </c>
      <c r="D612" s="59">
        <v>16800</v>
      </c>
      <c r="E612" s="59" t="e">
        <f>VLOOKUP(C612,Data_PulledFromUniProt!$B$2:$E$782,4,FALSE)</f>
        <v>#N/A</v>
      </c>
      <c r="F612" s="58">
        <v>4.08</v>
      </c>
      <c r="G612" s="81">
        <v>0</v>
      </c>
      <c r="H612" s="81">
        <v>0</v>
      </c>
      <c r="I612" s="81">
        <v>0</v>
      </c>
      <c r="J612" s="81">
        <v>0</v>
      </c>
      <c r="K612" s="81">
        <v>0</v>
      </c>
      <c r="L612" s="81">
        <v>0</v>
      </c>
      <c r="M612" s="81">
        <v>0</v>
      </c>
      <c r="N612" s="81">
        <v>0</v>
      </c>
      <c r="O612" s="81">
        <v>0</v>
      </c>
      <c r="P612" s="81">
        <v>0</v>
      </c>
      <c r="Q612" s="81">
        <v>0</v>
      </c>
      <c r="R612" s="81">
        <v>0</v>
      </c>
      <c r="S612" s="81">
        <v>0</v>
      </c>
      <c r="T612" s="81">
        <v>0</v>
      </c>
      <c r="U612" s="81">
        <v>0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81">
        <v>0</v>
      </c>
      <c r="AF612" s="81">
        <v>0</v>
      </c>
      <c r="AG612" s="81">
        <v>0</v>
      </c>
      <c r="AH612" s="81">
        <v>0</v>
      </c>
      <c r="AI612" s="81">
        <v>0</v>
      </c>
      <c r="AJ612" s="81">
        <v>0</v>
      </c>
      <c r="AK612" s="81">
        <v>0</v>
      </c>
      <c r="AL612" s="81">
        <v>0</v>
      </c>
      <c r="AM612" s="81">
        <v>0</v>
      </c>
      <c r="AN612" s="81">
        <v>0</v>
      </c>
      <c r="AO612" s="81">
        <v>0</v>
      </c>
      <c r="AP612" s="81">
        <v>0</v>
      </c>
      <c r="AQ612" s="81">
        <v>0</v>
      </c>
      <c r="AR612" s="81">
        <v>0</v>
      </c>
      <c r="AS612" s="81">
        <v>0</v>
      </c>
      <c r="AT612" s="81">
        <v>0</v>
      </c>
      <c r="AU612" s="81">
        <v>0</v>
      </c>
      <c r="AV612" s="81">
        <v>0</v>
      </c>
      <c r="AW612" s="81">
        <v>0</v>
      </c>
      <c r="AX612" s="81">
        <v>0</v>
      </c>
      <c r="AY612" s="81">
        <v>0</v>
      </c>
      <c r="AZ612" s="81">
        <v>0</v>
      </c>
      <c r="BA612" s="81">
        <v>0</v>
      </c>
      <c r="BB612" s="81">
        <v>0</v>
      </c>
      <c r="BC612" s="81">
        <v>0</v>
      </c>
      <c r="BD612" s="81">
        <v>0</v>
      </c>
      <c r="BE612" s="81">
        <v>0</v>
      </c>
      <c r="BF612" s="81">
        <v>0</v>
      </c>
      <c r="BG612" s="81">
        <v>0.5</v>
      </c>
      <c r="BH612" s="81">
        <v>0</v>
      </c>
      <c r="BI612" s="81">
        <v>0</v>
      </c>
      <c r="BJ612" s="81">
        <v>0</v>
      </c>
      <c r="BK612" s="81">
        <v>0</v>
      </c>
      <c r="BL612" s="81">
        <v>0</v>
      </c>
      <c r="BM612" s="81">
        <v>0</v>
      </c>
      <c r="BN612" s="81">
        <v>0</v>
      </c>
      <c r="BO612" s="81">
        <v>0</v>
      </c>
      <c r="BP612" s="81">
        <v>0</v>
      </c>
      <c r="BQ612" s="81">
        <v>0</v>
      </c>
      <c r="BR612" s="81">
        <v>0</v>
      </c>
      <c r="BS612" s="81">
        <v>0</v>
      </c>
      <c r="BT612" s="81">
        <v>0</v>
      </c>
      <c r="BU612" s="81">
        <v>0</v>
      </c>
      <c r="BV612" s="81">
        <v>0</v>
      </c>
      <c r="BW612" s="81">
        <v>0</v>
      </c>
      <c r="BX612" s="81">
        <v>0</v>
      </c>
      <c r="BY612" s="81">
        <v>0</v>
      </c>
      <c r="BZ612" s="81">
        <v>0</v>
      </c>
      <c r="CA612" s="81">
        <v>0</v>
      </c>
      <c r="CB612" s="81">
        <v>0</v>
      </c>
      <c r="CC612" s="81">
        <v>0</v>
      </c>
      <c r="CD612" s="81">
        <v>0</v>
      </c>
      <c r="CE612" s="81">
        <v>0</v>
      </c>
      <c r="CF612" s="81">
        <v>0</v>
      </c>
      <c r="CG612" s="81">
        <v>0</v>
      </c>
      <c r="CH612" s="81">
        <v>0</v>
      </c>
      <c r="CI612" s="81">
        <v>0</v>
      </c>
      <c r="CJ612" s="81">
        <v>0</v>
      </c>
      <c r="CK612" s="81">
        <v>0</v>
      </c>
      <c r="CL612" s="81">
        <v>0</v>
      </c>
      <c r="CM612" s="81">
        <v>0</v>
      </c>
      <c r="CN612" s="81">
        <v>0</v>
      </c>
      <c r="CO612" s="81">
        <v>0</v>
      </c>
      <c r="CP612" s="81">
        <v>0</v>
      </c>
      <c r="CQ612" s="81">
        <v>0</v>
      </c>
      <c r="CR612" s="81">
        <v>0</v>
      </c>
      <c r="CS612" s="81">
        <v>0</v>
      </c>
      <c r="CT612" s="81">
        <v>0</v>
      </c>
      <c r="CU612" s="81">
        <v>0</v>
      </c>
      <c r="CV612" s="81">
        <v>0</v>
      </c>
      <c r="CW612" s="81">
        <v>0</v>
      </c>
      <c r="CX612" s="81">
        <v>0</v>
      </c>
      <c r="CY612" s="81">
        <v>0</v>
      </c>
      <c r="CZ612" s="81">
        <v>0</v>
      </c>
      <c r="DA612" s="81">
        <v>0</v>
      </c>
      <c r="DB612" s="81">
        <v>0</v>
      </c>
      <c r="DC612" s="81">
        <v>0</v>
      </c>
      <c r="DD612" s="81">
        <v>0</v>
      </c>
      <c r="DE612" s="81">
        <v>0</v>
      </c>
      <c r="DF612" s="81">
        <v>0</v>
      </c>
      <c r="DG612" s="81">
        <v>0</v>
      </c>
      <c r="DH612" s="81">
        <v>0</v>
      </c>
      <c r="DI612" s="81">
        <v>0</v>
      </c>
      <c r="DJ612" s="81">
        <v>0</v>
      </c>
      <c r="DK612" s="81">
        <v>0</v>
      </c>
      <c r="DL612" s="81">
        <v>0</v>
      </c>
      <c r="DM612" s="81">
        <v>0</v>
      </c>
      <c r="DN612" s="81">
        <v>0</v>
      </c>
      <c r="DO612" s="81">
        <v>0</v>
      </c>
      <c r="DP612" s="81">
        <v>0</v>
      </c>
      <c r="DQ612" s="81">
        <v>0</v>
      </c>
      <c r="DR612" s="81">
        <v>0</v>
      </c>
      <c r="DS612" s="81">
        <v>0</v>
      </c>
      <c r="DT612" s="81">
        <v>0</v>
      </c>
      <c r="DU612" s="81">
        <v>0</v>
      </c>
      <c r="DV612" s="81">
        <v>0</v>
      </c>
      <c r="DW612" s="81">
        <v>0</v>
      </c>
    </row>
    <row r="613" spans="1:127" x14ac:dyDescent="0.25">
      <c r="A613" s="58" t="s">
        <v>2061</v>
      </c>
      <c r="B613" s="58" t="s">
        <v>2062</v>
      </c>
      <c r="C613" s="58" t="s">
        <v>2063</v>
      </c>
      <c r="D613" s="59">
        <v>14600</v>
      </c>
      <c r="E613" s="59" t="str">
        <f>VLOOKUP(C613,Data_PulledFromUniProt!$B$2:$E$782,4,FALSE)</f>
        <v>MRDDAAVDILDLTPLGESYRPRELEPEREFNRINLGIVDGGLPKDFLHVARVVLVGDLGHELLDLFLLEISAARSLDGGREVVGDAPNELRESIHARLVPDAAVDHSPHGISRAHDHLGEVELHVAGEDRIVA</v>
      </c>
      <c r="F613" s="58">
        <v>4.8099999999999996</v>
      </c>
      <c r="G613" s="81">
        <v>0</v>
      </c>
      <c r="H613" s="81">
        <v>0</v>
      </c>
      <c r="I613" s="81">
        <v>0</v>
      </c>
      <c r="J613" s="81">
        <v>0</v>
      </c>
      <c r="K613" s="81">
        <v>0</v>
      </c>
      <c r="L613" s="81">
        <v>0</v>
      </c>
      <c r="M613" s="81">
        <v>0</v>
      </c>
      <c r="N613" s="81">
        <v>0</v>
      </c>
      <c r="O613" s="81">
        <v>0</v>
      </c>
      <c r="P613" s="81">
        <v>0</v>
      </c>
      <c r="Q613" s="81">
        <v>0</v>
      </c>
      <c r="R613" s="81">
        <v>0</v>
      </c>
      <c r="S613" s="81">
        <v>0</v>
      </c>
      <c r="T613" s="81">
        <v>0</v>
      </c>
      <c r="U613" s="81">
        <v>0</v>
      </c>
      <c r="V613" s="81">
        <v>0</v>
      </c>
      <c r="W613" s="81">
        <v>0</v>
      </c>
      <c r="X613" s="81">
        <v>0</v>
      </c>
      <c r="Y613" s="81">
        <v>0</v>
      </c>
      <c r="Z613" s="81">
        <v>0</v>
      </c>
      <c r="AA613" s="81">
        <v>0</v>
      </c>
      <c r="AB613" s="81">
        <v>0</v>
      </c>
      <c r="AC613" s="81">
        <v>0</v>
      </c>
      <c r="AD613" s="81">
        <v>0</v>
      </c>
      <c r="AE613" s="81">
        <v>0</v>
      </c>
      <c r="AF613" s="81">
        <v>0</v>
      </c>
      <c r="AG613" s="81">
        <v>0</v>
      </c>
      <c r="AH613" s="81">
        <v>0</v>
      </c>
      <c r="AI613" s="81">
        <v>0</v>
      </c>
      <c r="AJ613" s="81">
        <v>0</v>
      </c>
      <c r="AK613" s="81">
        <v>0</v>
      </c>
      <c r="AL613" s="81">
        <v>0</v>
      </c>
      <c r="AM613" s="81">
        <v>0</v>
      </c>
      <c r="AN613" s="81">
        <v>0</v>
      </c>
      <c r="AO613" s="81">
        <v>0</v>
      </c>
      <c r="AP613" s="81">
        <v>0</v>
      </c>
      <c r="AQ613" s="81">
        <v>0</v>
      </c>
      <c r="AR613" s="81">
        <v>0</v>
      </c>
      <c r="AS613" s="81">
        <v>0</v>
      </c>
      <c r="AT613" s="81">
        <v>0</v>
      </c>
      <c r="AU613" s="81">
        <v>0</v>
      </c>
      <c r="AV613" s="81">
        <v>0</v>
      </c>
      <c r="AW613" s="81">
        <v>0</v>
      </c>
      <c r="AX613" s="81">
        <v>0</v>
      </c>
      <c r="AY613" s="81">
        <v>0</v>
      </c>
      <c r="AZ613" s="81">
        <v>0</v>
      </c>
      <c r="BA613" s="81">
        <v>0</v>
      </c>
      <c r="BB613" s="81">
        <v>0</v>
      </c>
      <c r="BC613" s="81">
        <v>0</v>
      </c>
      <c r="BD613" s="81">
        <v>0</v>
      </c>
      <c r="BE613" s="81">
        <v>0</v>
      </c>
      <c r="BF613" s="81">
        <v>0</v>
      </c>
      <c r="BG613" s="81">
        <v>0</v>
      </c>
      <c r="BH613" s="81">
        <v>0</v>
      </c>
      <c r="BI613" s="81">
        <v>0</v>
      </c>
      <c r="BJ613" s="81">
        <v>0</v>
      </c>
      <c r="BK613" s="81">
        <v>0</v>
      </c>
      <c r="BL613" s="81">
        <v>0</v>
      </c>
      <c r="BM613" s="81">
        <v>0</v>
      </c>
      <c r="BN613" s="81">
        <v>0</v>
      </c>
      <c r="BO613" s="81">
        <v>0</v>
      </c>
      <c r="BP613" s="81">
        <v>0</v>
      </c>
      <c r="BQ613" s="81">
        <v>0</v>
      </c>
      <c r="BR613" s="81">
        <v>0</v>
      </c>
      <c r="BS613" s="81">
        <v>0</v>
      </c>
      <c r="BT613" s="81">
        <v>0</v>
      </c>
      <c r="BU613" s="81">
        <v>0</v>
      </c>
      <c r="BV613" s="81">
        <v>0</v>
      </c>
      <c r="BW613" s="81">
        <v>0</v>
      </c>
      <c r="BX613" s="81">
        <v>0</v>
      </c>
      <c r="BY613" s="81">
        <v>0</v>
      </c>
      <c r="BZ613" s="81">
        <v>0</v>
      </c>
      <c r="CA613" s="81">
        <v>0</v>
      </c>
      <c r="CB613" s="81">
        <v>0</v>
      </c>
      <c r="CC613" s="81">
        <v>0</v>
      </c>
      <c r="CD613" s="81">
        <v>0</v>
      </c>
      <c r="CE613" s="81">
        <v>0</v>
      </c>
      <c r="CF613" s="81">
        <v>0</v>
      </c>
      <c r="CG613" s="81">
        <v>0</v>
      </c>
      <c r="CH613" s="81">
        <v>0</v>
      </c>
      <c r="CI613" s="81">
        <v>0</v>
      </c>
      <c r="CJ613" s="81">
        <v>0</v>
      </c>
      <c r="CK613" s="81">
        <v>0</v>
      </c>
      <c r="CL613" s="81">
        <v>0</v>
      </c>
      <c r="CM613" s="81">
        <v>0</v>
      </c>
      <c r="CN613" s="81">
        <v>0</v>
      </c>
      <c r="CO613" s="81">
        <v>0</v>
      </c>
      <c r="CP613" s="81">
        <v>1</v>
      </c>
      <c r="CQ613" s="81">
        <v>0</v>
      </c>
      <c r="CR613" s="81">
        <v>0</v>
      </c>
      <c r="CS613" s="81">
        <v>0</v>
      </c>
      <c r="CT613" s="81">
        <v>0</v>
      </c>
      <c r="CU613" s="81">
        <v>0</v>
      </c>
      <c r="CV613" s="81">
        <v>0</v>
      </c>
      <c r="CW613" s="81">
        <v>0</v>
      </c>
      <c r="CX613" s="81">
        <v>0</v>
      </c>
      <c r="CY613" s="81">
        <v>0</v>
      </c>
      <c r="CZ613" s="81">
        <v>0</v>
      </c>
      <c r="DA613" s="81">
        <v>0</v>
      </c>
      <c r="DB613" s="81">
        <v>0</v>
      </c>
      <c r="DC613" s="81">
        <v>0</v>
      </c>
      <c r="DD613" s="81">
        <v>0</v>
      </c>
      <c r="DE613" s="81">
        <v>0</v>
      </c>
      <c r="DF613" s="81">
        <v>0</v>
      </c>
      <c r="DG613" s="81">
        <v>0</v>
      </c>
      <c r="DH613" s="81">
        <v>0</v>
      </c>
      <c r="DI613" s="81">
        <v>0</v>
      </c>
      <c r="DJ613" s="81">
        <v>0</v>
      </c>
      <c r="DK613" s="81">
        <v>0</v>
      </c>
      <c r="DL613" s="81">
        <v>0</v>
      </c>
      <c r="DM613" s="81">
        <v>0</v>
      </c>
      <c r="DN613" s="81">
        <v>0</v>
      </c>
      <c r="DO613" s="81">
        <v>0</v>
      </c>
      <c r="DP613" s="81">
        <v>0</v>
      </c>
      <c r="DQ613" s="81">
        <v>0</v>
      </c>
      <c r="DR613" s="81">
        <v>0</v>
      </c>
      <c r="DS613" s="81">
        <v>0</v>
      </c>
      <c r="DT613" s="81">
        <v>0</v>
      </c>
      <c r="DU613" s="81">
        <v>0</v>
      </c>
      <c r="DV613" s="81">
        <v>0</v>
      </c>
      <c r="DW613" s="81">
        <v>0</v>
      </c>
    </row>
    <row r="614" spans="1:127" x14ac:dyDescent="0.25">
      <c r="A614" s="58" t="s">
        <v>2064</v>
      </c>
      <c r="B614" s="58" t="s">
        <v>2065</v>
      </c>
      <c r="C614" s="58" t="s">
        <v>2066</v>
      </c>
      <c r="D614" s="59">
        <v>36100</v>
      </c>
      <c r="E614" s="59" t="str">
        <f>VLOOKUP(C614,Data_PulledFromUniProt!$B$2:$E$782,4,FALSE)</f>
        <v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v>
      </c>
      <c r="F614" s="58">
        <v>9.66</v>
      </c>
      <c r="G614" s="81">
        <v>0</v>
      </c>
      <c r="H614" s="81">
        <v>0</v>
      </c>
      <c r="I614" s="81">
        <v>0</v>
      </c>
      <c r="J614" s="81">
        <v>0</v>
      </c>
      <c r="K614" s="81">
        <v>0</v>
      </c>
      <c r="L614" s="81">
        <v>0</v>
      </c>
      <c r="M614" s="81">
        <v>0</v>
      </c>
      <c r="N614" s="81">
        <v>0</v>
      </c>
      <c r="O614" s="81">
        <v>0</v>
      </c>
      <c r="P614" s="81">
        <v>0</v>
      </c>
      <c r="Q614" s="81">
        <v>0</v>
      </c>
      <c r="R614" s="81">
        <v>0</v>
      </c>
      <c r="S614" s="81">
        <v>0</v>
      </c>
      <c r="T614" s="81">
        <v>0</v>
      </c>
      <c r="U614" s="81">
        <v>0</v>
      </c>
      <c r="V614" s="81">
        <v>0</v>
      </c>
      <c r="W614" s="81">
        <v>0</v>
      </c>
      <c r="X614" s="81">
        <v>0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81">
        <v>0</v>
      </c>
      <c r="AF614" s="81">
        <v>0</v>
      </c>
      <c r="AG614" s="81">
        <v>0</v>
      </c>
      <c r="AH614" s="81">
        <v>0</v>
      </c>
      <c r="AI614" s="81">
        <v>0</v>
      </c>
      <c r="AJ614" s="81">
        <v>0</v>
      </c>
      <c r="AK614" s="81">
        <v>0</v>
      </c>
      <c r="AL614" s="81">
        <v>0</v>
      </c>
      <c r="AM614" s="81">
        <v>0</v>
      </c>
      <c r="AN614" s="81">
        <v>0</v>
      </c>
      <c r="AO614" s="81">
        <v>0</v>
      </c>
      <c r="AP614" s="81">
        <v>0</v>
      </c>
      <c r="AQ614" s="81">
        <v>0</v>
      </c>
      <c r="AR614" s="81">
        <v>0</v>
      </c>
      <c r="AS614" s="81">
        <v>0</v>
      </c>
      <c r="AT614" s="81">
        <v>0</v>
      </c>
      <c r="AU614" s="81">
        <v>0</v>
      </c>
      <c r="AV614" s="81">
        <v>0</v>
      </c>
      <c r="AW614" s="81">
        <v>0</v>
      </c>
      <c r="AX614" s="81">
        <v>0</v>
      </c>
      <c r="AY614" s="81">
        <v>0</v>
      </c>
      <c r="AZ614" s="81">
        <v>0</v>
      </c>
      <c r="BA614" s="81">
        <v>0</v>
      </c>
      <c r="BB614" s="81">
        <v>0</v>
      </c>
      <c r="BC614" s="81">
        <v>0</v>
      </c>
      <c r="BD614" s="81">
        <v>0</v>
      </c>
      <c r="BE614" s="81">
        <v>0</v>
      </c>
      <c r="BF614" s="81">
        <v>0</v>
      </c>
      <c r="BG614" s="81">
        <v>0</v>
      </c>
      <c r="BH614" s="81">
        <v>0</v>
      </c>
      <c r="BI614" s="81">
        <v>0</v>
      </c>
      <c r="BJ614" s="81">
        <v>0</v>
      </c>
      <c r="BK614" s="81">
        <v>0</v>
      </c>
      <c r="BL614" s="81">
        <v>0</v>
      </c>
      <c r="BM614" s="81">
        <v>0</v>
      </c>
      <c r="BN614" s="81">
        <v>0</v>
      </c>
      <c r="BO614" s="81">
        <v>0</v>
      </c>
      <c r="BP614" s="81">
        <v>0</v>
      </c>
      <c r="BQ614" s="81">
        <v>0</v>
      </c>
      <c r="BR614" s="81">
        <v>0</v>
      </c>
      <c r="BS614" s="81">
        <v>0</v>
      </c>
      <c r="BT614" s="81">
        <v>0</v>
      </c>
      <c r="BU614" s="81">
        <v>0</v>
      </c>
      <c r="BV614" s="81">
        <v>0</v>
      </c>
      <c r="BW614" s="81">
        <v>0</v>
      </c>
      <c r="BX614" s="81">
        <v>0</v>
      </c>
      <c r="BY614" s="81">
        <v>0</v>
      </c>
      <c r="BZ614" s="81">
        <v>0</v>
      </c>
      <c r="CA614" s="81">
        <v>0</v>
      </c>
      <c r="CB614" s="81">
        <v>0</v>
      </c>
      <c r="CC614" s="81">
        <v>0</v>
      </c>
      <c r="CD614" s="81">
        <v>0</v>
      </c>
      <c r="CE614" s="81">
        <v>0</v>
      </c>
      <c r="CF614" s="81">
        <v>0</v>
      </c>
      <c r="CG614" s="81">
        <v>0</v>
      </c>
      <c r="CH614" s="81">
        <v>0</v>
      </c>
      <c r="CI614" s="81">
        <v>0</v>
      </c>
      <c r="CJ614" s="81">
        <v>0</v>
      </c>
      <c r="CK614" s="81">
        <v>0</v>
      </c>
      <c r="CL614" s="81">
        <v>0</v>
      </c>
      <c r="CM614" s="81">
        <v>0</v>
      </c>
      <c r="CN614" s="81">
        <v>0</v>
      </c>
      <c r="CO614" s="81">
        <v>0</v>
      </c>
      <c r="CP614" s="81">
        <v>1</v>
      </c>
      <c r="CQ614" s="81">
        <v>0</v>
      </c>
      <c r="CR614" s="81">
        <v>0</v>
      </c>
      <c r="CS614" s="81">
        <v>0</v>
      </c>
      <c r="CT614" s="81">
        <v>0</v>
      </c>
      <c r="CU614" s="81">
        <v>0</v>
      </c>
      <c r="CV614" s="81">
        <v>0</v>
      </c>
      <c r="CW614" s="81">
        <v>0</v>
      </c>
      <c r="CX614" s="81">
        <v>0</v>
      </c>
      <c r="CY614" s="81">
        <v>0</v>
      </c>
      <c r="CZ614" s="81">
        <v>0</v>
      </c>
      <c r="DA614" s="81">
        <v>0</v>
      </c>
      <c r="DB614" s="81">
        <v>0</v>
      </c>
      <c r="DC614" s="81">
        <v>0</v>
      </c>
      <c r="DD614" s="81">
        <v>0</v>
      </c>
      <c r="DE614" s="81">
        <v>0</v>
      </c>
      <c r="DF614" s="81">
        <v>0</v>
      </c>
      <c r="DG614" s="81">
        <v>0</v>
      </c>
      <c r="DH614" s="81">
        <v>0</v>
      </c>
      <c r="DI614" s="81">
        <v>0</v>
      </c>
      <c r="DJ614" s="81">
        <v>0</v>
      </c>
      <c r="DK614" s="81">
        <v>0</v>
      </c>
      <c r="DL614" s="81">
        <v>0</v>
      </c>
      <c r="DM614" s="81">
        <v>0</v>
      </c>
      <c r="DN614" s="81">
        <v>0</v>
      </c>
      <c r="DO614" s="81">
        <v>0</v>
      </c>
      <c r="DP614" s="81">
        <v>0</v>
      </c>
      <c r="DQ614" s="81">
        <v>0</v>
      </c>
      <c r="DR614" s="81">
        <v>0</v>
      </c>
      <c r="DS614" s="81">
        <v>0</v>
      </c>
      <c r="DT614" s="81">
        <v>0</v>
      </c>
      <c r="DU614" s="81">
        <v>0</v>
      </c>
      <c r="DV614" s="81">
        <v>0</v>
      </c>
      <c r="DW614" s="81">
        <v>0</v>
      </c>
    </row>
    <row r="615" spans="1:127" x14ac:dyDescent="0.25">
      <c r="A615" s="58" t="s">
        <v>2067</v>
      </c>
      <c r="B615" s="58" t="s">
        <v>2068</v>
      </c>
      <c r="C615" s="58" t="s">
        <v>2069</v>
      </c>
      <c r="D615" s="59">
        <v>122000</v>
      </c>
      <c r="E615" s="59" t="str">
        <f>VLOOKUP(C615,Data_PulledFromUniProt!$B$2:$E$782,4,FALSE)</f>
        <v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v>
      </c>
      <c r="F615" s="58">
        <v>5.68</v>
      </c>
      <c r="G615" s="81">
        <v>0</v>
      </c>
      <c r="H615" s="81">
        <v>0</v>
      </c>
      <c r="I615" s="81">
        <v>0</v>
      </c>
      <c r="J615" s="81">
        <v>0</v>
      </c>
      <c r="K615" s="81">
        <v>0</v>
      </c>
      <c r="L615" s="81">
        <v>0</v>
      </c>
      <c r="M615" s="81">
        <v>0</v>
      </c>
      <c r="N615" s="81">
        <v>0</v>
      </c>
      <c r="O615" s="81">
        <v>0</v>
      </c>
      <c r="P615" s="81">
        <v>0</v>
      </c>
      <c r="Q615" s="81">
        <v>0</v>
      </c>
      <c r="R615" s="81">
        <v>0</v>
      </c>
      <c r="S615" s="81">
        <v>0</v>
      </c>
      <c r="T615" s="81">
        <v>0</v>
      </c>
      <c r="U615" s="81">
        <v>0</v>
      </c>
      <c r="V615" s="81">
        <v>0</v>
      </c>
      <c r="W615" s="81">
        <v>0</v>
      </c>
      <c r="X615" s="81">
        <v>0</v>
      </c>
      <c r="Y615" s="81">
        <v>0</v>
      </c>
      <c r="Z615" s="81">
        <v>0</v>
      </c>
      <c r="AA615" s="81">
        <v>0</v>
      </c>
      <c r="AB615" s="81">
        <v>0</v>
      </c>
      <c r="AC615" s="81">
        <v>0</v>
      </c>
      <c r="AD615" s="81">
        <v>0</v>
      </c>
      <c r="AE615" s="81">
        <v>0</v>
      </c>
      <c r="AF615" s="81">
        <v>0</v>
      </c>
      <c r="AG615" s="81">
        <v>0</v>
      </c>
      <c r="AH615" s="81">
        <v>0</v>
      </c>
      <c r="AI615" s="81">
        <v>0</v>
      </c>
      <c r="AJ615" s="81">
        <v>0</v>
      </c>
      <c r="AK615" s="81">
        <v>0</v>
      </c>
      <c r="AL615" s="81">
        <v>0</v>
      </c>
      <c r="AM615" s="81">
        <v>0</v>
      </c>
      <c r="AN615" s="81">
        <v>0</v>
      </c>
      <c r="AO615" s="81">
        <v>0</v>
      </c>
      <c r="AP615" s="81">
        <v>0</v>
      </c>
      <c r="AQ615" s="81">
        <v>0</v>
      </c>
      <c r="AR615" s="81">
        <v>0</v>
      </c>
      <c r="AS615" s="81">
        <v>0</v>
      </c>
      <c r="AT615" s="81">
        <v>0</v>
      </c>
      <c r="AU615" s="81">
        <v>0</v>
      </c>
      <c r="AV615" s="81">
        <v>0</v>
      </c>
      <c r="AW615" s="81">
        <v>0</v>
      </c>
      <c r="AX615" s="81">
        <v>0</v>
      </c>
      <c r="AY615" s="81">
        <v>0</v>
      </c>
      <c r="AZ615" s="81">
        <v>0</v>
      </c>
      <c r="BA615" s="81">
        <v>0</v>
      </c>
      <c r="BB615" s="81">
        <v>0</v>
      </c>
      <c r="BC615" s="81">
        <v>0</v>
      </c>
      <c r="BD615" s="81">
        <v>0</v>
      </c>
      <c r="BE615" s="81">
        <v>0</v>
      </c>
      <c r="BF615" s="81">
        <v>0</v>
      </c>
      <c r="BG615" s="81">
        <v>0</v>
      </c>
      <c r="BH615" s="81">
        <v>0</v>
      </c>
      <c r="BI615" s="81">
        <v>0</v>
      </c>
      <c r="BJ615" s="81">
        <v>0</v>
      </c>
      <c r="BK615" s="81">
        <v>0</v>
      </c>
      <c r="BL615" s="81">
        <v>0</v>
      </c>
      <c r="BM615" s="81">
        <v>0</v>
      </c>
      <c r="BN615" s="81">
        <v>0</v>
      </c>
      <c r="BO615" s="81">
        <v>0</v>
      </c>
      <c r="BP615" s="81">
        <v>0</v>
      </c>
      <c r="BQ615" s="81">
        <v>0</v>
      </c>
      <c r="BR615" s="81">
        <v>0</v>
      </c>
      <c r="BS615" s="81">
        <v>0</v>
      </c>
      <c r="BT615" s="81">
        <v>0</v>
      </c>
      <c r="BU615" s="81">
        <v>0</v>
      </c>
      <c r="BV615" s="81">
        <v>0</v>
      </c>
      <c r="BW615" s="81">
        <v>0</v>
      </c>
      <c r="BX615" s="81">
        <v>0</v>
      </c>
      <c r="BY615" s="81">
        <v>0</v>
      </c>
      <c r="BZ615" s="81">
        <v>0</v>
      </c>
      <c r="CA615" s="81">
        <v>0</v>
      </c>
      <c r="CB615" s="81">
        <v>0</v>
      </c>
      <c r="CC615" s="81">
        <v>0</v>
      </c>
      <c r="CD615" s="81">
        <v>0</v>
      </c>
      <c r="CE615" s="81">
        <v>0</v>
      </c>
      <c r="CF615" s="81">
        <v>0</v>
      </c>
      <c r="CG615" s="81">
        <v>0</v>
      </c>
      <c r="CH615" s="81">
        <v>0</v>
      </c>
      <c r="CI615" s="81">
        <v>0</v>
      </c>
      <c r="CJ615" s="81">
        <v>0</v>
      </c>
      <c r="CK615" s="81">
        <v>0</v>
      </c>
      <c r="CL615" s="81">
        <v>0</v>
      </c>
      <c r="CM615" s="81">
        <v>0</v>
      </c>
      <c r="CN615" s="81">
        <v>0</v>
      </c>
      <c r="CO615" s="81">
        <v>0</v>
      </c>
      <c r="CP615" s="81">
        <v>1</v>
      </c>
      <c r="CQ615" s="81">
        <v>0</v>
      </c>
      <c r="CR615" s="81">
        <v>0</v>
      </c>
      <c r="CS615" s="81">
        <v>0</v>
      </c>
      <c r="CT615" s="81">
        <v>0</v>
      </c>
      <c r="CU615" s="81">
        <v>0</v>
      </c>
      <c r="CV615" s="81">
        <v>0</v>
      </c>
      <c r="CW615" s="81">
        <v>0</v>
      </c>
      <c r="CX615" s="81">
        <v>0</v>
      </c>
      <c r="CY615" s="81">
        <v>0</v>
      </c>
      <c r="CZ615" s="81">
        <v>0</v>
      </c>
      <c r="DA615" s="81">
        <v>0</v>
      </c>
      <c r="DB615" s="81">
        <v>0</v>
      </c>
      <c r="DC615" s="81">
        <v>0</v>
      </c>
      <c r="DD615" s="81">
        <v>0</v>
      </c>
      <c r="DE615" s="81">
        <v>0</v>
      </c>
      <c r="DF615" s="81">
        <v>0</v>
      </c>
      <c r="DG615" s="81">
        <v>0</v>
      </c>
      <c r="DH615" s="81">
        <v>0</v>
      </c>
      <c r="DI615" s="81">
        <v>0</v>
      </c>
      <c r="DJ615" s="81">
        <v>0</v>
      </c>
      <c r="DK615" s="81">
        <v>0</v>
      </c>
      <c r="DL615" s="81">
        <v>0</v>
      </c>
      <c r="DM615" s="81">
        <v>0</v>
      </c>
      <c r="DN615" s="81">
        <v>0</v>
      </c>
      <c r="DO615" s="81">
        <v>0</v>
      </c>
      <c r="DP615" s="81">
        <v>0</v>
      </c>
      <c r="DQ615" s="81">
        <v>0</v>
      </c>
      <c r="DR615" s="81">
        <v>0</v>
      </c>
      <c r="DS615" s="81">
        <v>0</v>
      </c>
      <c r="DT615" s="81">
        <v>0</v>
      </c>
      <c r="DU615" s="81">
        <v>0</v>
      </c>
      <c r="DV615" s="81">
        <v>0</v>
      </c>
      <c r="DW615" s="81">
        <v>0</v>
      </c>
    </row>
    <row r="616" spans="1:127" x14ac:dyDescent="0.25">
      <c r="A616" s="58" t="s">
        <v>2070</v>
      </c>
      <c r="B616" s="58" t="s">
        <v>2071</v>
      </c>
      <c r="C616" s="58" t="s">
        <v>2072</v>
      </c>
      <c r="D616" s="59">
        <v>123000</v>
      </c>
      <c r="E616" s="59" t="str">
        <f>VLOOKUP(C616,Data_PulledFromUniProt!$B$2:$E$782,4,FALSE)</f>
        <v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v>
      </c>
      <c r="F616" s="58">
        <v>5.71</v>
      </c>
      <c r="G616" s="81">
        <v>0</v>
      </c>
      <c r="H616" s="81">
        <v>0</v>
      </c>
      <c r="I616" s="81">
        <v>0</v>
      </c>
      <c r="J616" s="81">
        <v>0</v>
      </c>
      <c r="K616" s="81">
        <v>0</v>
      </c>
      <c r="L616" s="81">
        <v>0</v>
      </c>
      <c r="M616" s="81">
        <v>0</v>
      </c>
      <c r="N616" s="81">
        <v>0</v>
      </c>
      <c r="O616" s="81">
        <v>0</v>
      </c>
      <c r="P616" s="81">
        <v>0</v>
      </c>
      <c r="Q616" s="81">
        <v>0</v>
      </c>
      <c r="R616" s="81">
        <v>0</v>
      </c>
      <c r="S616" s="81">
        <v>0</v>
      </c>
      <c r="T616" s="81">
        <v>0</v>
      </c>
      <c r="U616" s="81">
        <v>0</v>
      </c>
      <c r="V616" s="81">
        <v>0</v>
      </c>
      <c r="W616" s="81">
        <v>0</v>
      </c>
      <c r="X616" s="81">
        <v>0</v>
      </c>
      <c r="Y616" s="81">
        <v>0</v>
      </c>
      <c r="Z616" s="81">
        <v>0</v>
      </c>
      <c r="AA616" s="81">
        <v>0</v>
      </c>
      <c r="AB616" s="81">
        <v>0</v>
      </c>
      <c r="AC616" s="81">
        <v>0</v>
      </c>
      <c r="AD616" s="81">
        <v>0</v>
      </c>
      <c r="AE616" s="81">
        <v>0</v>
      </c>
      <c r="AF616" s="81">
        <v>0</v>
      </c>
      <c r="AG616" s="81">
        <v>0</v>
      </c>
      <c r="AH616" s="81">
        <v>0</v>
      </c>
      <c r="AI616" s="81">
        <v>0</v>
      </c>
      <c r="AJ616" s="81">
        <v>0</v>
      </c>
      <c r="AK616" s="81">
        <v>0</v>
      </c>
      <c r="AL616" s="81">
        <v>0</v>
      </c>
      <c r="AM616" s="81">
        <v>0</v>
      </c>
      <c r="AN616" s="81">
        <v>0</v>
      </c>
      <c r="AO616" s="81">
        <v>0</v>
      </c>
      <c r="AP616" s="81">
        <v>0</v>
      </c>
      <c r="AQ616" s="81">
        <v>0</v>
      </c>
      <c r="AR616" s="81">
        <v>0</v>
      </c>
      <c r="AS616" s="81">
        <v>0</v>
      </c>
      <c r="AT616" s="81">
        <v>0</v>
      </c>
      <c r="AU616" s="81">
        <v>0</v>
      </c>
      <c r="AV616" s="81">
        <v>0</v>
      </c>
      <c r="AW616" s="81">
        <v>0</v>
      </c>
      <c r="AX616" s="81">
        <v>0</v>
      </c>
      <c r="AY616" s="81">
        <v>0</v>
      </c>
      <c r="AZ616" s="81">
        <v>0</v>
      </c>
      <c r="BA616" s="81">
        <v>0</v>
      </c>
      <c r="BB616" s="81">
        <v>0</v>
      </c>
      <c r="BC616" s="81">
        <v>0</v>
      </c>
      <c r="BD616" s="81">
        <v>0</v>
      </c>
      <c r="BE616" s="81">
        <v>0</v>
      </c>
      <c r="BF616" s="81">
        <v>0</v>
      </c>
      <c r="BG616" s="81">
        <v>0</v>
      </c>
      <c r="BH616" s="81">
        <v>0</v>
      </c>
      <c r="BI616" s="81">
        <v>0</v>
      </c>
      <c r="BJ616" s="81">
        <v>0</v>
      </c>
      <c r="BK616" s="81">
        <v>0</v>
      </c>
      <c r="BL616" s="81">
        <v>0</v>
      </c>
      <c r="BM616" s="81">
        <v>0</v>
      </c>
      <c r="BN616" s="81">
        <v>0</v>
      </c>
      <c r="BO616" s="81">
        <v>0</v>
      </c>
      <c r="BP616" s="81">
        <v>0</v>
      </c>
      <c r="BQ616" s="81">
        <v>0</v>
      </c>
      <c r="BR616" s="81">
        <v>0</v>
      </c>
      <c r="BS616" s="81">
        <v>0</v>
      </c>
      <c r="BT616" s="81">
        <v>0</v>
      </c>
      <c r="BU616" s="81">
        <v>0</v>
      </c>
      <c r="BV616" s="81">
        <v>0</v>
      </c>
      <c r="BW616" s="81">
        <v>0</v>
      </c>
      <c r="BX616" s="81">
        <v>0</v>
      </c>
      <c r="BY616" s="81">
        <v>0</v>
      </c>
      <c r="BZ616" s="81">
        <v>0</v>
      </c>
      <c r="CA616" s="81">
        <v>0</v>
      </c>
      <c r="CB616" s="81">
        <v>0</v>
      </c>
      <c r="CC616" s="81">
        <v>0</v>
      </c>
      <c r="CD616" s="81">
        <v>0</v>
      </c>
      <c r="CE616" s="81">
        <v>0</v>
      </c>
      <c r="CF616" s="81">
        <v>0</v>
      </c>
      <c r="CG616" s="81">
        <v>0</v>
      </c>
      <c r="CH616" s="81">
        <v>0</v>
      </c>
      <c r="CI616" s="81">
        <v>0</v>
      </c>
      <c r="CJ616" s="81">
        <v>0</v>
      </c>
      <c r="CK616" s="81">
        <v>0</v>
      </c>
      <c r="CL616" s="81">
        <v>0</v>
      </c>
      <c r="CM616" s="81">
        <v>0</v>
      </c>
      <c r="CN616" s="81">
        <v>0</v>
      </c>
      <c r="CO616" s="81">
        <v>0</v>
      </c>
      <c r="CP616" s="81">
        <v>1</v>
      </c>
      <c r="CQ616" s="81">
        <v>0</v>
      </c>
      <c r="CR616" s="81">
        <v>0</v>
      </c>
      <c r="CS616" s="81">
        <v>0</v>
      </c>
      <c r="CT616" s="81">
        <v>0</v>
      </c>
      <c r="CU616" s="81">
        <v>0</v>
      </c>
      <c r="CV616" s="81">
        <v>0</v>
      </c>
      <c r="CW616" s="81">
        <v>0</v>
      </c>
      <c r="CX616" s="81">
        <v>0</v>
      </c>
      <c r="CY616" s="81">
        <v>0</v>
      </c>
      <c r="CZ616" s="81">
        <v>0</v>
      </c>
      <c r="DA616" s="81">
        <v>0</v>
      </c>
      <c r="DB616" s="81">
        <v>0</v>
      </c>
      <c r="DC616" s="81">
        <v>0</v>
      </c>
      <c r="DD616" s="81">
        <v>0</v>
      </c>
      <c r="DE616" s="81">
        <v>0</v>
      </c>
      <c r="DF616" s="81">
        <v>0</v>
      </c>
      <c r="DG616" s="81">
        <v>0</v>
      </c>
      <c r="DH616" s="81">
        <v>0</v>
      </c>
      <c r="DI616" s="81">
        <v>0</v>
      </c>
      <c r="DJ616" s="81">
        <v>0</v>
      </c>
      <c r="DK616" s="81">
        <v>0</v>
      </c>
      <c r="DL616" s="81">
        <v>0</v>
      </c>
      <c r="DM616" s="81">
        <v>0</v>
      </c>
      <c r="DN616" s="81">
        <v>0</v>
      </c>
      <c r="DO616" s="81">
        <v>0</v>
      </c>
      <c r="DP616" s="81">
        <v>0</v>
      </c>
      <c r="DQ616" s="81">
        <v>0</v>
      </c>
      <c r="DR616" s="81">
        <v>0</v>
      </c>
      <c r="DS616" s="81">
        <v>0</v>
      </c>
      <c r="DT616" s="81">
        <v>0</v>
      </c>
      <c r="DU616" s="81">
        <v>0</v>
      </c>
      <c r="DV616" s="81">
        <v>0</v>
      </c>
      <c r="DW616" s="81">
        <v>0</v>
      </c>
    </row>
    <row r="617" spans="1:127" x14ac:dyDescent="0.25">
      <c r="A617" s="58" t="s">
        <v>2073</v>
      </c>
      <c r="B617" s="58" t="s">
        <v>2074</v>
      </c>
      <c r="C617" s="58" t="s">
        <v>2075</v>
      </c>
      <c r="D617" s="59">
        <v>33600</v>
      </c>
      <c r="E617" s="59" t="str">
        <f>VLOOKUP(C617,Data_PulledFromUniProt!$B$2:$E$782,4,FALSE)</f>
        <v>MRRLTDSFILGLAKGAVIPGLYPFRMTEGRSSLEQIGVVITVAISFLLTFKKFDPRFYKPIGDFKIVFLSLMAAKLPSFLSAVVMICLIFSEMRLRMILSRCVLIMPSYSPAVFTGMMVSLFFKSQMFDDYSVLTTTAFLLPFTLRYGWMIRSSGFLISLQKYRPILKSTSFREVDLKYLVKFTVEFLLLFTILWIGKIFLSMPKSNHLFFLTVVNNVFFKLNVFKAAACAMVAILSGLMMNVCLYRIIFEAFLGLGFSSIMLTLSSDLKDRSFYAGDLLNGFFCLVVCCMYFGV</v>
      </c>
      <c r="F617" s="58">
        <v>9.99</v>
      </c>
      <c r="G617" s="81">
        <v>0</v>
      </c>
      <c r="H617" s="81">
        <v>0</v>
      </c>
      <c r="I617" s="81">
        <v>0</v>
      </c>
      <c r="J617" s="81">
        <v>0</v>
      </c>
      <c r="K617" s="81">
        <v>0</v>
      </c>
      <c r="L617" s="81">
        <v>0</v>
      </c>
      <c r="M617" s="81">
        <v>0</v>
      </c>
      <c r="N617" s="81">
        <v>0</v>
      </c>
      <c r="O617" s="81">
        <v>0</v>
      </c>
      <c r="P617" s="81">
        <v>0</v>
      </c>
      <c r="Q617" s="81">
        <v>0</v>
      </c>
      <c r="R617" s="81">
        <v>0</v>
      </c>
      <c r="S617" s="81">
        <v>0</v>
      </c>
      <c r="T617" s="81">
        <v>0</v>
      </c>
      <c r="U617" s="81">
        <v>0</v>
      </c>
      <c r="V617" s="81">
        <v>0</v>
      </c>
      <c r="W617" s="81">
        <v>0</v>
      </c>
      <c r="X617" s="81">
        <v>0</v>
      </c>
      <c r="Y617" s="81">
        <v>0</v>
      </c>
      <c r="Z617" s="81">
        <v>0</v>
      </c>
      <c r="AA617" s="81">
        <v>0</v>
      </c>
      <c r="AB617" s="81">
        <v>0</v>
      </c>
      <c r="AC617" s="81">
        <v>0</v>
      </c>
      <c r="AD617" s="81">
        <v>0</v>
      </c>
      <c r="AE617" s="81">
        <v>0</v>
      </c>
      <c r="AF617" s="81">
        <v>0</v>
      </c>
      <c r="AG617" s="81">
        <v>0</v>
      </c>
      <c r="AH617" s="81">
        <v>0</v>
      </c>
      <c r="AI617" s="81">
        <v>0</v>
      </c>
      <c r="AJ617" s="81">
        <v>0</v>
      </c>
      <c r="AK617" s="81">
        <v>0</v>
      </c>
      <c r="AL617" s="81">
        <v>0</v>
      </c>
      <c r="AM617" s="81">
        <v>0</v>
      </c>
      <c r="AN617" s="81">
        <v>0</v>
      </c>
      <c r="AO617" s="81">
        <v>0</v>
      </c>
      <c r="AP617" s="81">
        <v>0</v>
      </c>
      <c r="AQ617" s="81">
        <v>0</v>
      </c>
      <c r="AR617" s="81">
        <v>0</v>
      </c>
      <c r="AS617" s="81">
        <v>0</v>
      </c>
      <c r="AT617" s="81">
        <v>0</v>
      </c>
      <c r="AU617" s="81">
        <v>0</v>
      </c>
      <c r="AV617" s="81">
        <v>0</v>
      </c>
      <c r="AW617" s="81">
        <v>0</v>
      </c>
      <c r="AX617" s="81">
        <v>0</v>
      </c>
      <c r="AY617" s="81">
        <v>0</v>
      </c>
      <c r="AZ617" s="81">
        <v>0</v>
      </c>
      <c r="BA617" s="81">
        <v>0</v>
      </c>
      <c r="BB617" s="81">
        <v>0</v>
      </c>
      <c r="BC617" s="81">
        <v>0</v>
      </c>
      <c r="BD617" s="81">
        <v>0</v>
      </c>
      <c r="BE617" s="81">
        <v>0</v>
      </c>
      <c r="BF617" s="81">
        <v>0</v>
      </c>
      <c r="BG617" s="81">
        <v>0</v>
      </c>
      <c r="BH617" s="81">
        <v>0</v>
      </c>
      <c r="BI617" s="81">
        <v>0</v>
      </c>
      <c r="BJ617" s="81">
        <v>0</v>
      </c>
      <c r="BK617" s="81">
        <v>0</v>
      </c>
      <c r="BL617" s="81">
        <v>0</v>
      </c>
      <c r="BM617" s="81">
        <v>0</v>
      </c>
      <c r="BN617" s="81">
        <v>0</v>
      </c>
      <c r="BO617" s="81">
        <v>0</v>
      </c>
      <c r="BP617" s="81">
        <v>0</v>
      </c>
      <c r="BQ617" s="81">
        <v>0</v>
      </c>
      <c r="BR617" s="81">
        <v>0</v>
      </c>
      <c r="BS617" s="81">
        <v>0</v>
      </c>
      <c r="BT617" s="81">
        <v>0</v>
      </c>
      <c r="BU617" s="81">
        <v>0</v>
      </c>
      <c r="BV617" s="81">
        <v>0</v>
      </c>
      <c r="BW617" s="81">
        <v>0</v>
      </c>
      <c r="BX617" s="81">
        <v>0</v>
      </c>
      <c r="BY617" s="81">
        <v>0</v>
      </c>
      <c r="BZ617" s="81">
        <v>0</v>
      </c>
      <c r="CA617" s="81">
        <v>0</v>
      </c>
      <c r="CB617" s="81">
        <v>0</v>
      </c>
      <c r="CC617" s="81">
        <v>0</v>
      </c>
      <c r="CD617" s="81">
        <v>0</v>
      </c>
      <c r="CE617" s="81">
        <v>0</v>
      </c>
      <c r="CF617" s="81">
        <v>0</v>
      </c>
      <c r="CG617" s="81">
        <v>0</v>
      </c>
      <c r="CH617" s="81">
        <v>0</v>
      </c>
      <c r="CI617" s="81">
        <v>0</v>
      </c>
      <c r="CJ617" s="81">
        <v>0</v>
      </c>
      <c r="CK617" s="81">
        <v>0</v>
      </c>
      <c r="CL617" s="81">
        <v>0</v>
      </c>
      <c r="CM617" s="81">
        <v>0</v>
      </c>
      <c r="CN617" s="81">
        <v>0</v>
      </c>
      <c r="CO617" s="81">
        <v>0</v>
      </c>
      <c r="CP617" s="81">
        <v>0</v>
      </c>
      <c r="CQ617" s="81">
        <v>3</v>
      </c>
      <c r="CR617" s="81">
        <v>0</v>
      </c>
      <c r="CS617" s="81">
        <v>0</v>
      </c>
      <c r="CT617" s="81">
        <v>0</v>
      </c>
      <c r="CU617" s="81">
        <v>0</v>
      </c>
      <c r="CV617" s="81">
        <v>0</v>
      </c>
      <c r="CW617" s="81">
        <v>0</v>
      </c>
      <c r="CX617" s="81">
        <v>0</v>
      </c>
      <c r="CY617" s="81">
        <v>0</v>
      </c>
      <c r="CZ617" s="81">
        <v>0</v>
      </c>
      <c r="DA617" s="81">
        <v>0</v>
      </c>
      <c r="DB617" s="81">
        <v>0</v>
      </c>
      <c r="DC617" s="81">
        <v>0</v>
      </c>
      <c r="DD617" s="81">
        <v>0</v>
      </c>
      <c r="DE617" s="81">
        <v>0</v>
      </c>
      <c r="DF617" s="81">
        <v>0</v>
      </c>
      <c r="DG617" s="81">
        <v>0</v>
      </c>
      <c r="DH617" s="81">
        <v>0</v>
      </c>
      <c r="DI617" s="81">
        <v>0</v>
      </c>
      <c r="DJ617" s="81">
        <v>0</v>
      </c>
      <c r="DK617" s="81">
        <v>0</v>
      </c>
      <c r="DL617" s="81">
        <v>0</v>
      </c>
      <c r="DM617" s="81">
        <v>0</v>
      </c>
      <c r="DN617" s="81">
        <v>0</v>
      </c>
      <c r="DO617" s="81">
        <v>0</v>
      </c>
      <c r="DP617" s="81">
        <v>0</v>
      </c>
      <c r="DQ617" s="81">
        <v>0</v>
      </c>
      <c r="DR617" s="81">
        <v>0</v>
      </c>
      <c r="DS617" s="81">
        <v>0</v>
      </c>
      <c r="DT617" s="81">
        <v>0</v>
      </c>
      <c r="DU617" s="81">
        <v>0</v>
      </c>
      <c r="DV617" s="81">
        <v>0</v>
      </c>
      <c r="DW617" s="81">
        <v>0</v>
      </c>
    </row>
    <row r="618" spans="1:127" x14ac:dyDescent="0.25">
      <c r="A618" s="58" t="s">
        <v>2076</v>
      </c>
      <c r="B618" s="58" t="s">
        <v>2077</v>
      </c>
      <c r="C618" s="58" t="s">
        <v>2078</v>
      </c>
      <c r="D618" s="59">
        <v>65500</v>
      </c>
      <c r="E618" s="59" t="str">
        <f>VLOOKUP(C618,Data_PulledFromUniProt!$B$2:$E$782,4,FALSE)</f>
        <v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v>
      </c>
      <c r="F618" s="58">
        <v>9.01</v>
      </c>
      <c r="G618" s="81">
        <v>0</v>
      </c>
      <c r="H618" s="81">
        <v>0</v>
      </c>
      <c r="I618" s="81">
        <v>0</v>
      </c>
      <c r="J618" s="81">
        <v>0</v>
      </c>
      <c r="K618" s="81">
        <v>0</v>
      </c>
      <c r="L618" s="81">
        <v>0</v>
      </c>
      <c r="M618" s="81">
        <v>0</v>
      </c>
      <c r="N618" s="81">
        <v>0</v>
      </c>
      <c r="O618" s="81">
        <v>0</v>
      </c>
      <c r="P618" s="81">
        <v>0</v>
      </c>
      <c r="Q618" s="81">
        <v>0</v>
      </c>
      <c r="R618" s="81">
        <v>0</v>
      </c>
      <c r="S618" s="81">
        <v>0</v>
      </c>
      <c r="T618" s="81">
        <v>0</v>
      </c>
      <c r="U618" s="81">
        <v>0</v>
      </c>
      <c r="V618" s="81">
        <v>0</v>
      </c>
      <c r="W618" s="81">
        <v>0</v>
      </c>
      <c r="X618" s="81">
        <v>0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81">
        <v>0</v>
      </c>
      <c r="AF618" s="81">
        <v>0</v>
      </c>
      <c r="AG618" s="81">
        <v>0</v>
      </c>
      <c r="AH618" s="81">
        <v>0</v>
      </c>
      <c r="AI618" s="81">
        <v>0</v>
      </c>
      <c r="AJ618" s="81">
        <v>0</v>
      </c>
      <c r="AK618" s="81">
        <v>0</v>
      </c>
      <c r="AL618" s="81">
        <v>0</v>
      </c>
      <c r="AM618" s="81">
        <v>0</v>
      </c>
      <c r="AN618" s="81">
        <v>0</v>
      </c>
      <c r="AO618" s="81">
        <v>0</v>
      </c>
      <c r="AP618" s="81">
        <v>0</v>
      </c>
      <c r="AQ618" s="81">
        <v>0</v>
      </c>
      <c r="AR618" s="81">
        <v>0</v>
      </c>
      <c r="AS618" s="81">
        <v>0</v>
      </c>
      <c r="AT618" s="81">
        <v>0</v>
      </c>
      <c r="AU618" s="81">
        <v>0</v>
      </c>
      <c r="AV618" s="81">
        <v>0</v>
      </c>
      <c r="AW618" s="81">
        <v>0</v>
      </c>
      <c r="AX618" s="81">
        <v>0</v>
      </c>
      <c r="AY618" s="81">
        <v>0</v>
      </c>
      <c r="AZ618" s="81">
        <v>0</v>
      </c>
      <c r="BA618" s="81">
        <v>0</v>
      </c>
      <c r="BB618" s="81">
        <v>0</v>
      </c>
      <c r="BC618" s="81">
        <v>0</v>
      </c>
      <c r="BD618" s="81">
        <v>0</v>
      </c>
      <c r="BE618" s="81">
        <v>0</v>
      </c>
      <c r="BF618" s="81">
        <v>0</v>
      </c>
      <c r="BG618" s="81">
        <v>0</v>
      </c>
      <c r="BH618" s="81">
        <v>0</v>
      </c>
      <c r="BI618" s="81">
        <v>0</v>
      </c>
      <c r="BJ618" s="81">
        <v>0</v>
      </c>
      <c r="BK618" s="81">
        <v>0</v>
      </c>
      <c r="BL618" s="81">
        <v>0</v>
      </c>
      <c r="BM618" s="81">
        <v>0</v>
      </c>
      <c r="BN618" s="81">
        <v>0</v>
      </c>
      <c r="BO618" s="81">
        <v>0</v>
      </c>
      <c r="BP618" s="81">
        <v>0</v>
      </c>
      <c r="BQ618" s="81">
        <v>0</v>
      </c>
      <c r="BR618" s="81">
        <v>0</v>
      </c>
      <c r="BS618" s="81">
        <v>0</v>
      </c>
      <c r="BT618" s="81">
        <v>0</v>
      </c>
      <c r="BU618" s="81">
        <v>0</v>
      </c>
      <c r="BV618" s="81">
        <v>0</v>
      </c>
      <c r="BW618" s="81">
        <v>0</v>
      </c>
      <c r="BX618" s="81">
        <v>0</v>
      </c>
      <c r="BY618" s="81">
        <v>0</v>
      </c>
      <c r="BZ618" s="81">
        <v>0</v>
      </c>
      <c r="CA618" s="81">
        <v>0</v>
      </c>
      <c r="CB618" s="81">
        <v>0</v>
      </c>
      <c r="CC618" s="81">
        <v>0</v>
      </c>
      <c r="CD618" s="81">
        <v>0</v>
      </c>
      <c r="CE618" s="81">
        <v>0</v>
      </c>
      <c r="CF618" s="81">
        <v>0</v>
      </c>
      <c r="CG618" s="81">
        <v>0</v>
      </c>
      <c r="CH618" s="81">
        <v>0</v>
      </c>
      <c r="CI618" s="81">
        <v>0</v>
      </c>
      <c r="CJ618" s="81">
        <v>0</v>
      </c>
      <c r="CK618" s="81">
        <v>0</v>
      </c>
      <c r="CL618" s="81">
        <v>0</v>
      </c>
      <c r="CM618" s="81">
        <v>0</v>
      </c>
      <c r="CN618" s="81">
        <v>0</v>
      </c>
      <c r="CO618" s="81">
        <v>0</v>
      </c>
      <c r="CP618" s="81">
        <v>0</v>
      </c>
      <c r="CQ618" s="81">
        <v>1</v>
      </c>
      <c r="CR618" s="81">
        <v>0</v>
      </c>
      <c r="CS618" s="81">
        <v>0</v>
      </c>
      <c r="CT618" s="81">
        <v>0</v>
      </c>
      <c r="CU618" s="81">
        <v>0</v>
      </c>
      <c r="CV618" s="81">
        <v>0</v>
      </c>
      <c r="CW618" s="81">
        <v>0</v>
      </c>
      <c r="CX618" s="81">
        <v>0</v>
      </c>
      <c r="CY618" s="81">
        <v>0</v>
      </c>
      <c r="CZ618" s="81">
        <v>0</v>
      </c>
      <c r="DA618" s="81">
        <v>0</v>
      </c>
      <c r="DB618" s="81">
        <v>0</v>
      </c>
      <c r="DC618" s="81">
        <v>0</v>
      </c>
      <c r="DD618" s="81">
        <v>0</v>
      </c>
      <c r="DE618" s="81">
        <v>0</v>
      </c>
      <c r="DF618" s="81">
        <v>0</v>
      </c>
      <c r="DG618" s="81">
        <v>0</v>
      </c>
      <c r="DH618" s="81">
        <v>0</v>
      </c>
      <c r="DI618" s="81">
        <v>0</v>
      </c>
      <c r="DJ618" s="81">
        <v>0</v>
      </c>
      <c r="DK618" s="81">
        <v>0</v>
      </c>
      <c r="DL618" s="81">
        <v>0</v>
      </c>
      <c r="DM618" s="81">
        <v>0</v>
      </c>
      <c r="DN618" s="81">
        <v>0</v>
      </c>
      <c r="DO618" s="81">
        <v>0</v>
      </c>
      <c r="DP618" s="81">
        <v>0</v>
      </c>
      <c r="DQ618" s="81">
        <v>0</v>
      </c>
      <c r="DR618" s="81">
        <v>0</v>
      </c>
      <c r="DS618" s="81">
        <v>0</v>
      </c>
      <c r="DT618" s="81">
        <v>0</v>
      </c>
      <c r="DU618" s="81">
        <v>0</v>
      </c>
      <c r="DV618" s="81">
        <v>0</v>
      </c>
      <c r="DW618" s="81">
        <v>0</v>
      </c>
    </row>
    <row r="619" spans="1:127" x14ac:dyDescent="0.25">
      <c r="A619" s="58" t="s">
        <v>2079</v>
      </c>
      <c r="B619" s="58" t="s">
        <v>2080</v>
      </c>
      <c r="C619" s="58" t="s">
        <v>2081</v>
      </c>
      <c r="D619" s="59">
        <v>88100</v>
      </c>
      <c r="E619" s="59" t="str">
        <f>VLOOKUP(C619,Data_PulledFromUniProt!$B$2:$E$782,4,FALSE)</f>
        <v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v>
      </c>
      <c r="F619" s="58">
        <v>6.24</v>
      </c>
      <c r="G619" s="81">
        <v>0</v>
      </c>
      <c r="H619" s="81">
        <v>0</v>
      </c>
      <c r="I619" s="81">
        <v>0</v>
      </c>
      <c r="J619" s="81">
        <v>0</v>
      </c>
      <c r="K619" s="81">
        <v>0</v>
      </c>
      <c r="L619" s="81">
        <v>0</v>
      </c>
      <c r="M619" s="81">
        <v>0</v>
      </c>
      <c r="N619" s="81">
        <v>0</v>
      </c>
      <c r="O619" s="81">
        <v>0</v>
      </c>
      <c r="P619" s="81">
        <v>0</v>
      </c>
      <c r="Q619" s="81">
        <v>0</v>
      </c>
      <c r="R619" s="81">
        <v>0</v>
      </c>
      <c r="S619" s="81">
        <v>0</v>
      </c>
      <c r="T619" s="81">
        <v>0</v>
      </c>
      <c r="U619" s="81">
        <v>0</v>
      </c>
      <c r="V619" s="81">
        <v>0</v>
      </c>
      <c r="W619" s="81">
        <v>0</v>
      </c>
      <c r="X619" s="81">
        <v>0</v>
      </c>
      <c r="Y619" s="81">
        <v>0</v>
      </c>
      <c r="Z619" s="81">
        <v>0</v>
      </c>
      <c r="AA619" s="81">
        <v>0</v>
      </c>
      <c r="AB619" s="81">
        <v>0</v>
      </c>
      <c r="AC619" s="81">
        <v>0</v>
      </c>
      <c r="AD619" s="81">
        <v>0</v>
      </c>
      <c r="AE619" s="81">
        <v>0</v>
      </c>
      <c r="AF619" s="81">
        <v>0</v>
      </c>
      <c r="AG619" s="81">
        <v>0</v>
      </c>
      <c r="AH619" s="81">
        <v>0</v>
      </c>
      <c r="AI619" s="81">
        <v>0</v>
      </c>
      <c r="AJ619" s="81">
        <v>0</v>
      </c>
      <c r="AK619" s="81">
        <v>0</v>
      </c>
      <c r="AL619" s="81">
        <v>0</v>
      </c>
      <c r="AM619" s="81">
        <v>0</v>
      </c>
      <c r="AN619" s="81">
        <v>0</v>
      </c>
      <c r="AO619" s="81">
        <v>0</v>
      </c>
      <c r="AP619" s="81">
        <v>0</v>
      </c>
      <c r="AQ619" s="81">
        <v>0</v>
      </c>
      <c r="AR619" s="81">
        <v>0</v>
      </c>
      <c r="AS619" s="81">
        <v>0</v>
      </c>
      <c r="AT619" s="81">
        <v>0</v>
      </c>
      <c r="AU619" s="81">
        <v>0</v>
      </c>
      <c r="AV619" s="81">
        <v>0</v>
      </c>
      <c r="AW619" s="81">
        <v>0</v>
      </c>
      <c r="AX619" s="81">
        <v>0</v>
      </c>
      <c r="AY619" s="81">
        <v>0</v>
      </c>
      <c r="AZ619" s="81">
        <v>0</v>
      </c>
      <c r="BA619" s="81">
        <v>0</v>
      </c>
      <c r="BB619" s="81">
        <v>0</v>
      </c>
      <c r="BC619" s="81">
        <v>0</v>
      </c>
      <c r="BD619" s="81">
        <v>0</v>
      </c>
      <c r="BE619" s="81">
        <v>0</v>
      </c>
      <c r="BF619" s="81">
        <v>0</v>
      </c>
      <c r="BG619" s="81">
        <v>0</v>
      </c>
      <c r="BH619" s="81">
        <v>0</v>
      </c>
      <c r="BI619" s="81">
        <v>0</v>
      </c>
      <c r="BJ619" s="81">
        <v>0</v>
      </c>
      <c r="BK619" s="81">
        <v>0</v>
      </c>
      <c r="BL619" s="81">
        <v>0</v>
      </c>
      <c r="BM619" s="81">
        <v>0</v>
      </c>
      <c r="BN619" s="81">
        <v>0</v>
      </c>
      <c r="BO619" s="81">
        <v>0</v>
      </c>
      <c r="BP619" s="81">
        <v>0</v>
      </c>
      <c r="BQ619" s="81">
        <v>0</v>
      </c>
      <c r="BR619" s="81">
        <v>0</v>
      </c>
      <c r="BS619" s="81">
        <v>0</v>
      </c>
      <c r="BT619" s="81">
        <v>0</v>
      </c>
      <c r="BU619" s="81">
        <v>0</v>
      </c>
      <c r="BV619" s="81">
        <v>0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1">
        <v>0</v>
      </c>
      <c r="CD619" s="81">
        <v>0</v>
      </c>
      <c r="CE619" s="81">
        <v>0</v>
      </c>
      <c r="CF619" s="81">
        <v>0</v>
      </c>
      <c r="CG619" s="81">
        <v>0</v>
      </c>
      <c r="CH619" s="81">
        <v>0</v>
      </c>
      <c r="CI619" s="81">
        <v>0</v>
      </c>
      <c r="CJ619" s="81">
        <v>0</v>
      </c>
      <c r="CK619" s="81">
        <v>0</v>
      </c>
      <c r="CL619" s="81">
        <v>0</v>
      </c>
      <c r="CM619" s="81">
        <v>0</v>
      </c>
      <c r="CN619" s="81">
        <v>0</v>
      </c>
      <c r="CO619" s="81">
        <v>0</v>
      </c>
      <c r="CP619" s="81">
        <v>0</v>
      </c>
      <c r="CQ619" s="81">
        <v>1</v>
      </c>
      <c r="CR619" s="81">
        <v>0</v>
      </c>
      <c r="CS619" s="81">
        <v>0</v>
      </c>
      <c r="CT619" s="81">
        <v>0</v>
      </c>
      <c r="CU619" s="81">
        <v>0</v>
      </c>
      <c r="CV619" s="81">
        <v>0</v>
      </c>
      <c r="CW619" s="81">
        <v>0</v>
      </c>
      <c r="CX619" s="81">
        <v>0</v>
      </c>
      <c r="CY619" s="81">
        <v>0</v>
      </c>
      <c r="CZ619" s="81">
        <v>0</v>
      </c>
      <c r="DA619" s="81">
        <v>0</v>
      </c>
      <c r="DB619" s="81">
        <v>0</v>
      </c>
      <c r="DC619" s="81">
        <v>0</v>
      </c>
      <c r="DD619" s="81">
        <v>0</v>
      </c>
      <c r="DE619" s="81">
        <v>0</v>
      </c>
      <c r="DF619" s="81">
        <v>0</v>
      </c>
      <c r="DG619" s="81">
        <v>0</v>
      </c>
      <c r="DH619" s="81">
        <v>0</v>
      </c>
      <c r="DI619" s="81">
        <v>0</v>
      </c>
      <c r="DJ619" s="81">
        <v>0</v>
      </c>
      <c r="DK619" s="81">
        <v>0</v>
      </c>
      <c r="DL619" s="81">
        <v>0</v>
      </c>
      <c r="DM619" s="81">
        <v>0</v>
      </c>
      <c r="DN619" s="81">
        <v>0</v>
      </c>
      <c r="DO619" s="81">
        <v>0</v>
      </c>
      <c r="DP619" s="81">
        <v>0</v>
      </c>
      <c r="DQ619" s="81">
        <v>0</v>
      </c>
      <c r="DR619" s="81">
        <v>0</v>
      </c>
      <c r="DS619" s="81">
        <v>0</v>
      </c>
      <c r="DT619" s="81">
        <v>0</v>
      </c>
      <c r="DU619" s="81">
        <v>0</v>
      </c>
      <c r="DV619" s="81">
        <v>0</v>
      </c>
      <c r="DW619" s="81">
        <v>0</v>
      </c>
    </row>
    <row r="620" spans="1:127" x14ac:dyDescent="0.25">
      <c r="A620" s="58" t="s">
        <v>2082</v>
      </c>
      <c r="B620" s="58" t="s">
        <v>2083</v>
      </c>
      <c r="C620" s="58" t="s">
        <v>2084</v>
      </c>
      <c r="D620" s="59">
        <v>162000</v>
      </c>
      <c r="E620" s="59" t="str">
        <f>VLOOKUP(C620,Data_PulledFromUniProt!$B$2:$E$782,4,FALSE)</f>
        <v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v>
      </c>
      <c r="F620" s="58">
        <v>5.45</v>
      </c>
      <c r="G620" s="81">
        <v>0</v>
      </c>
      <c r="H620" s="81">
        <v>0</v>
      </c>
      <c r="I620" s="81">
        <v>0</v>
      </c>
      <c r="J620" s="81">
        <v>0</v>
      </c>
      <c r="K620" s="81">
        <v>0</v>
      </c>
      <c r="L620" s="81">
        <v>0</v>
      </c>
      <c r="M620" s="81">
        <v>0</v>
      </c>
      <c r="N620" s="81">
        <v>0</v>
      </c>
      <c r="O620" s="81">
        <v>0</v>
      </c>
      <c r="P620" s="81">
        <v>0</v>
      </c>
      <c r="Q620" s="81">
        <v>0</v>
      </c>
      <c r="R620" s="81">
        <v>0</v>
      </c>
      <c r="S620" s="81">
        <v>0</v>
      </c>
      <c r="T620" s="81">
        <v>0</v>
      </c>
      <c r="U620" s="81">
        <v>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81">
        <v>0</v>
      </c>
      <c r="AF620" s="81">
        <v>0</v>
      </c>
      <c r="AG620" s="81">
        <v>0</v>
      </c>
      <c r="AH620" s="81">
        <v>0</v>
      </c>
      <c r="AI620" s="81">
        <v>0</v>
      </c>
      <c r="AJ620" s="81">
        <v>0</v>
      </c>
      <c r="AK620" s="81">
        <v>0</v>
      </c>
      <c r="AL620" s="81">
        <v>0</v>
      </c>
      <c r="AM620" s="81">
        <v>0</v>
      </c>
      <c r="AN620" s="81">
        <v>0</v>
      </c>
      <c r="AO620" s="81">
        <v>0</v>
      </c>
      <c r="AP620" s="81">
        <v>0</v>
      </c>
      <c r="AQ620" s="81">
        <v>0</v>
      </c>
      <c r="AR620" s="81">
        <v>0</v>
      </c>
      <c r="AS620" s="81">
        <v>0</v>
      </c>
      <c r="AT620" s="81">
        <v>0</v>
      </c>
      <c r="AU620" s="81">
        <v>0</v>
      </c>
      <c r="AV620" s="81">
        <v>0</v>
      </c>
      <c r="AW620" s="81">
        <v>0</v>
      </c>
      <c r="AX620" s="81">
        <v>0</v>
      </c>
      <c r="AY620" s="81">
        <v>0</v>
      </c>
      <c r="AZ620" s="81">
        <v>0</v>
      </c>
      <c r="BA620" s="81">
        <v>0</v>
      </c>
      <c r="BB620" s="81">
        <v>0</v>
      </c>
      <c r="BC620" s="81">
        <v>0</v>
      </c>
      <c r="BD620" s="81">
        <v>0</v>
      </c>
      <c r="BE620" s="81">
        <v>0</v>
      </c>
      <c r="BF620" s="81">
        <v>0</v>
      </c>
      <c r="BG620" s="81">
        <v>0</v>
      </c>
      <c r="BH620" s="81">
        <v>0</v>
      </c>
      <c r="BI620" s="81">
        <v>0</v>
      </c>
      <c r="BJ620" s="81">
        <v>0</v>
      </c>
      <c r="BK620" s="81">
        <v>0</v>
      </c>
      <c r="BL620" s="81">
        <v>0</v>
      </c>
      <c r="BM620" s="81">
        <v>0</v>
      </c>
      <c r="BN620" s="81">
        <v>0</v>
      </c>
      <c r="BO620" s="81">
        <v>0</v>
      </c>
      <c r="BP620" s="81">
        <v>0</v>
      </c>
      <c r="BQ620" s="81">
        <v>0</v>
      </c>
      <c r="BR620" s="81">
        <v>0</v>
      </c>
      <c r="BS620" s="81">
        <v>0</v>
      </c>
      <c r="BT620" s="81">
        <v>0</v>
      </c>
      <c r="BU620" s="81">
        <v>0</v>
      </c>
      <c r="BV620" s="81">
        <v>0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1">
        <v>0</v>
      </c>
      <c r="CD620" s="81">
        <v>0</v>
      </c>
      <c r="CE620" s="81">
        <v>0</v>
      </c>
      <c r="CF620" s="81">
        <v>0</v>
      </c>
      <c r="CG620" s="81">
        <v>0</v>
      </c>
      <c r="CH620" s="81">
        <v>0</v>
      </c>
      <c r="CI620" s="81">
        <v>0</v>
      </c>
      <c r="CJ620" s="81">
        <v>0</v>
      </c>
      <c r="CK620" s="81">
        <v>0</v>
      </c>
      <c r="CL620" s="81">
        <v>0</v>
      </c>
      <c r="CM620" s="81">
        <v>0</v>
      </c>
      <c r="CN620" s="81">
        <v>0</v>
      </c>
      <c r="CO620" s="81">
        <v>0</v>
      </c>
      <c r="CP620" s="81">
        <v>0</v>
      </c>
      <c r="CQ620" s="81">
        <v>1</v>
      </c>
      <c r="CR620" s="81">
        <v>0</v>
      </c>
      <c r="CS620" s="81">
        <v>0</v>
      </c>
      <c r="CT620" s="81">
        <v>0</v>
      </c>
      <c r="CU620" s="81">
        <v>0</v>
      </c>
      <c r="CV620" s="81">
        <v>0</v>
      </c>
      <c r="CW620" s="81">
        <v>0</v>
      </c>
      <c r="CX620" s="81">
        <v>0</v>
      </c>
      <c r="CY620" s="81">
        <v>0</v>
      </c>
      <c r="CZ620" s="81">
        <v>0</v>
      </c>
      <c r="DA620" s="81">
        <v>0</v>
      </c>
      <c r="DB620" s="81">
        <v>0</v>
      </c>
      <c r="DC620" s="81">
        <v>0</v>
      </c>
      <c r="DD620" s="81">
        <v>0</v>
      </c>
      <c r="DE620" s="81">
        <v>0</v>
      </c>
      <c r="DF620" s="81">
        <v>0</v>
      </c>
      <c r="DG620" s="81">
        <v>0</v>
      </c>
      <c r="DH620" s="81">
        <v>0</v>
      </c>
      <c r="DI620" s="81">
        <v>0</v>
      </c>
      <c r="DJ620" s="81">
        <v>0</v>
      </c>
      <c r="DK620" s="81">
        <v>0</v>
      </c>
      <c r="DL620" s="81">
        <v>0</v>
      </c>
      <c r="DM620" s="81">
        <v>0</v>
      </c>
      <c r="DN620" s="81">
        <v>0</v>
      </c>
      <c r="DO620" s="81">
        <v>0</v>
      </c>
      <c r="DP620" s="81">
        <v>0</v>
      </c>
      <c r="DQ620" s="81">
        <v>0</v>
      </c>
      <c r="DR620" s="81">
        <v>0</v>
      </c>
      <c r="DS620" s="81">
        <v>0</v>
      </c>
      <c r="DT620" s="81">
        <v>0</v>
      </c>
      <c r="DU620" s="81">
        <v>0</v>
      </c>
      <c r="DV620" s="81">
        <v>0</v>
      </c>
      <c r="DW620" s="81">
        <v>0</v>
      </c>
    </row>
    <row r="621" spans="1:127" x14ac:dyDescent="0.25">
      <c r="A621" s="58" t="s">
        <v>2085</v>
      </c>
      <c r="B621" s="58" t="s">
        <v>2086</v>
      </c>
      <c r="C621" s="58" t="s">
        <v>2087</v>
      </c>
      <c r="D621" s="59">
        <v>39600</v>
      </c>
      <c r="E621" s="59" t="str">
        <f>VLOOKUP(C621,Data_PulledFromUniProt!$B$2:$E$782,4,FALSE)</f>
        <v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v>
      </c>
      <c r="F621" s="58">
        <v>5.36</v>
      </c>
      <c r="G621" s="81">
        <v>0</v>
      </c>
      <c r="H621" s="81">
        <v>0</v>
      </c>
      <c r="I621" s="81">
        <v>0</v>
      </c>
      <c r="J621" s="81">
        <v>0</v>
      </c>
      <c r="K621" s="81">
        <v>0</v>
      </c>
      <c r="L621" s="81">
        <v>0</v>
      </c>
      <c r="M621" s="81">
        <v>0</v>
      </c>
      <c r="N621" s="81">
        <v>0</v>
      </c>
      <c r="O621" s="81">
        <v>0</v>
      </c>
      <c r="P621" s="81">
        <v>0</v>
      </c>
      <c r="Q621" s="81">
        <v>0</v>
      </c>
      <c r="R621" s="81">
        <v>0</v>
      </c>
      <c r="S621" s="81">
        <v>0</v>
      </c>
      <c r="T621" s="81">
        <v>0</v>
      </c>
      <c r="U621" s="81">
        <v>0</v>
      </c>
      <c r="V621" s="81">
        <v>0</v>
      </c>
      <c r="W621" s="81">
        <v>0</v>
      </c>
      <c r="X621" s="81">
        <v>0</v>
      </c>
      <c r="Y621" s="81">
        <v>0</v>
      </c>
      <c r="Z621" s="81">
        <v>7</v>
      </c>
      <c r="AA621" s="81">
        <v>0</v>
      </c>
      <c r="AB621" s="81">
        <v>0</v>
      </c>
      <c r="AC621" s="81">
        <v>0</v>
      </c>
      <c r="AD621" s="81">
        <v>0</v>
      </c>
      <c r="AE621" s="81">
        <v>0</v>
      </c>
      <c r="AF621" s="81">
        <v>0</v>
      </c>
      <c r="AG621" s="81">
        <v>0</v>
      </c>
      <c r="AH621" s="81">
        <v>0</v>
      </c>
      <c r="AI621" s="81">
        <v>0</v>
      </c>
      <c r="AJ621" s="81">
        <v>0</v>
      </c>
      <c r="AK621" s="81">
        <v>0</v>
      </c>
      <c r="AL621" s="81">
        <v>0</v>
      </c>
      <c r="AM621" s="81">
        <v>0</v>
      </c>
      <c r="AN621" s="81">
        <v>0</v>
      </c>
      <c r="AO621" s="81">
        <v>0</v>
      </c>
      <c r="AP621" s="81">
        <v>0</v>
      </c>
      <c r="AQ621" s="81">
        <v>0</v>
      </c>
      <c r="AR621" s="81">
        <v>0</v>
      </c>
      <c r="AS621" s="81">
        <v>0</v>
      </c>
      <c r="AT621" s="81">
        <v>0</v>
      </c>
      <c r="AU621" s="81">
        <v>0</v>
      </c>
      <c r="AV621" s="81">
        <v>0</v>
      </c>
      <c r="AW621" s="81">
        <v>0</v>
      </c>
      <c r="AX621" s="81">
        <v>0</v>
      </c>
      <c r="AY621" s="81">
        <v>0</v>
      </c>
      <c r="AZ621" s="81">
        <v>0</v>
      </c>
      <c r="BA621" s="81">
        <v>0</v>
      </c>
      <c r="BB621" s="81">
        <v>0</v>
      </c>
      <c r="BC621" s="81">
        <v>0</v>
      </c>
      <c r="BD621" s="81">
        <v>0</v>
      </c>
      <c r="BE621" s="81">
        <v>0</v>
      </c>
      <c r="BF621" s="81">
        <v>0</v>
      </c>
      <c r="BG621" s="81">
        <v>0</v>
      </c>
      <c r="BH621" s="81">
        <v>0</v>
      </c>
      <c r="BI621" s="81">
        <v>0</v>
      </c>
      <c r="BJ621" s="81">
        <v>0</v>
      </c>
      <c r="BK621" s="81">
        <v>0</v>
      </c>
      <c r="BL621" s="81">
        <v>0</v>
      </c>
      <c r="BM621" s="81">
        <v>0</v>
      </c>
      <c r="BN621" s="81">
        <v>0</v>
      </c>
      <c r="BO621" s="81">
        <v>0</v>
      </c>
      <c r="BP621" s="81">
        <v>0</v>
      </c>
      <c r="BQ621" s="81">
        <v>0</v>
      </c>
      <c r="BR621" s="81">
        <v>0</v>
      </c>
      <c r="BS621" s="81">
        <v>0</v>
      </c>
      <c r="BT621" s="81">
        <v>0</v>
      </c>
      <c r="BU621" s="81">
        <v>0</v>
      </c>
      <c r="BV621" s="81">
        <v>0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1">
        <v>0</v>
      </c>
      <c r="CD621" s="81">
        <v>0</v>
      </c>
      <c r="CE621" s="81">
        <v>0</v>
      </c>
      <c r="CF621" s="81">
        <v>0</v>
      </c>
      <c r="CG621" s="81">
        <v>0</v>
      </c>
      <c r="CH621" s="81">
        <v>0</v>
      </c>
      <c r="CI621" s="81">
        <v>0</v>
      </c>
      <c r="CJ621" s="81">
        <v>0</v>
      </c>
      <c r="CK621" s="81">
        <v>0</v>
      </c>
      <c r="CL621" s="81">
        <v>0</v>
      </c>
      <c r="CM621" s="81">
        <v>0</v>
      </c>
      <c r="CN621" s="81">
        <v>0</v>
      </c>
      <c r="CO621" s="81">
        <v>0</v>
      </c>
      <c r="CP621" s="81">
        <v>0</v>
      </c>
      <c r="CQ621" s="81">
        <v>0</v>
      </c>
      <c r="CR621" s="81">
        <v>0</v>
      </c>
      <c r="CS621" s="81">
        <v>0</v>
      </c>
      <c r="CT621" s="81">
        <v>0</v>
      </c>
      <c r="CU621" s="81">
        <v>0</v>
      </c>
      <c r="CV621" s="81">
        <v>0</v>
      </c>
      <c r="CW621" s="81">
        <v>0</v>
      </c>
      <c r="CX621" s="81">
        <v>0</v>
      </c>
      <c r="CY621" s="81">
        <v>0</v>
      </c>
      <c r="CZ621" s="81">
        <v>0</v>
      </c>
      <c r="DA621" s="81">
        <v>0</v>
      </c>
      <c r="DB621" s="81">
        <v>0</v>
      </c>
      <c r="DC621" s="81">
        <v>0</v>
      </c>
      <c r="DD621" s="81">
        <v>0</v>
      </c>
      <c r="DE621" s="81">
        <v>0</v>
      </c>
      <c r="DF621" s="81">
        <v>0</v>
      </c>
      <c r="DG621" s="81">
        <v>0</v>
      </c>
      <c r="DH621" s="81">
        <v>0</v>
      </c>
      <c r="DI621" s="81">
        <v>0</v>
      </c>
      <c r="DJ621" s="81">
        <v>0</v>
      </c>
      <c r="DK621" s="81">
        <v>0</v>
      </c>
      <c r="DL621" s="81">
        <v>0</v>
      </c>
      <c r="DM621" s="81">
        <v>0</v>
      </c>
      <c r="DN621" s="81">
        <v>0</v>
      </c>
      <c r="DO621" s="81">
        <v>0</v>
      </c>
      <c r="DP621" s="81">
        <v>0</v>
      </c>
      <c r="DQ621" s="81">
        <v>0</v>
      </c>
      <c r="DR621" s="81">
        <v>0</v>
      </c>
      <c r="DS621" s="81">
        <v>0</v>
      </c>
      <c r="DT621" s="81">
        <v>0</v>
      </c>
      <c r="DU621" s="81">
        <v>0</v>
      </c>
      <c r="DV621" s="81">
        <v>0</v>
      </c>
      <c r="DW621" s="81">
        <v>0</v>
      </c>
    </row>
    <row r="622" spans="1:127" x14ac:dyDescent="0.25">
      <c r="A622" s="58" t="s">
        <v>2088</v>
      </c>
      <c r="B622" s="58" t="s">
        <v>2089</v>
      </c>
      <c r="C622" s="58" t="s">
        <v>2090</v>
      </c>
      <c r="D622" s="59">
        <v>36600</v>
      </c>
      <c r="E622" s="59" t="str">
        <f>VLOOKUP(C622,Data_PulledFromUniProt!$B$2:$E$782,4,FALSE)</f>
        <v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v>
      </c>
      <c r="F622" s="58">
        <v>5.99</v>
      </c>
      <c r="G622" s="81">
        <v>0</v>
      </c>
      <c r="H622" s="81">
        <v>0</v>
      </c>
      <c r="I622" s="81">
        <v>0</v>
      </c>
      <c r="J622" s="81">
        <v>0</v>
      </c>
      <c r="K622" s="81">
        <v>0</v>
      </c>
      <c r="L622" s="81">
        <v>0</v>
      </c>
      <c r="M622" s="81">
        <v>0</v>
      </c>
      <c r="N622" s="81">
        <v>0</v>
      </c>
      <c r="O622" s="81">
        <v>0</v>
      </c>
      <c r="P622" s="81">
        <v>0</v>
      </c>
      <c r="Q622" s="81">
        <v>0</v>
      </c>
      <c r="R622" s="81">
        <v>0</v>
      </c>
      <c r="S622" s="81">
        <v>0</v>
      </c>
      <c r="T622" s="81">
        <v>0</v>
      </c>
      <c r="U622" s="81">
        <v>0</v>
      </c>
      <c r="V622" s="81">
        <v>0</v>
      </c>
      <c r="W622" s="81">
        <v>0</v>
      </c>
      <c r="X622" s="81">
        <v>0</v>
      </c>
      <c r="Y622" s="81">
        <v>0</v>
      </c>
      <c r="Z622" s="81">
        <v>2</v>
      </c>
      <c r="AA622" s="81">
        <v>0</v>
      </c>
      <c r="AB622" s="81">
        <v>0</v>
      </c>
      <c r="AC622" s="81">
        <v>0</v>
      </c>
      <c r="AD622" s="81">
        <v>0</v>
      </c>
      <c r="AE622" s="81">
        <v>0</v>
      </c>
      <c r="AF622" s="81">
        <v>0</v>
      </c>
      <c r="AG622" s="81">
        <v>0</v>
      </c>
      <c r="AH622" s="81">
        <v>0</v>
      </c>
      <c r="AI622" s="81">
        <v>0</v>
      </c>
      <c r="AJ622" s="81">
        <v>0</v>
      </c>
      <c r="AK622" s="81">
        <v>0</v>
      </c>
      <c r="AL622" s="81">
        <v>0</v>
      </c>
      <c r="AM622" s="81">
        <v>0</v>
      </c>
      <c r="AN622" s="81">
        <v>0</v>
      </c>
      <c r="AO622" s="81">
        <v>0</v>
      </c>
      <c r="AP622" s="81">
        <v>0</v>
      </c>
      <c r="AQ622" s="81">
        <v>0</v>
      </c>
      <c r="AR622" s="81">
        <v>0</v>
      </c>
      <c r="AS622" s="81">
        <v>0</v>
      </c>
      <c r="AT622" s="81">
        <v>0</v>
      </c>
      <c r="AU622" s="81">
        <v>0</v>
      </c>
      <c r="AV622" s="81">
        <v>0</v>
      </c>
      <c r="AW622" s="81">
        <v>0</v>
      </c>
      <c r="AX622" s="81">
        <v>0</v>
      </c>
      <c r="AY622" s="81">
        <v>0</v>
      </c>
      <c r="AZ622" s="81">
        <v>0</v>
      </c>
      <c r="BA622" s="81">
        <v>0</v>
      </c>
      <c r="BB622" s="81">
        <v>0</v>
      </c>
      <c r="BC622" s="81">
        <v>0</v>
      </c>
      <c r="BD622" s="81">
        <v>0</v>
      </c>
      <c r="BE622" s="81">
        <v>0</v>
      </c>
      <c r="BF622" s="81">
        <v>0</v>
      </c>
      <c r="BG622" s="81">
        <v>0</v>
      </c>
      <c r="BH622" s="81">
        <v>0</v>
      </c>
      <c r="BI622" s="81">
        <v>0</v>
      </c>
      <c r="BJ622" s="81">
        <v>0</v>
      </c>
      <c r="BK622" s="81">
        <v>0</v>
      </c>
      <c r="BL622" s="81">
        <v>0</v>
      </c>
      <c r="BM622" s="81">
        <v>0</v>
      </c>
      <c r="BN622" s="81">
        <v>0</v>
      </c>
      <c r="BO622" s="81">
        <v>0</v>
      </c>
      <c r="BP622" s="81">
        <v>0</v>
      </c>
      <c r="BQ622" s="81">
        <v>0</v>
      </c>
      <c r="BR622" s="81">
        <v>0</v>
      </c>
      <c r="BS622" s="81">
        <v>0</v>
      </c>
      <c r="BT622" s="81">
        <v>0</v>
      </c>
      <c r="BU622" s="81">
        <v>0</v>
      </c>
      <c r="BV622" s="81">
        <v>0</v>
      </c>
      <c r="BW622" s="81">
        <v>0</v>
      </c>
      <c r="BX622" s="81">
        <v>0</v>
      </c>
      <c r="BY622" s="81">
        <v>0</v>
      </c>
      <c r="BZ622" s="81">
        <v>0</v>
      </c>
      <c r="CA622" s="81">
        <v>0</v>
      </c>
      <c r="CB622" s="81">
        <v>0</v>
      </c>
      <c r="CC622" s="81">
        <v>0</v>
      </c>
      <c r="CD622" s="81">
        <v>0</v>
      </c>
      <c r="CE622" s="81">
        <v>0</v>
      </c>
      <c r="CF622" s="81">
        <v>0</v>
      </c>
      <c r="CG622" s="81">
        <v>0</v>
      </c>
      <c r="CH622" s="81">
        <v>0</v>
      </c>
      <c r="CI622" s="81">
        <v>0</v>
      </c>
      <c r="CJ622" s="81">
        <v>0</v>
      </c>
      <c r="CK622" s="81">
        <v>0</v>
      </c>
      <c r="CL622" s="81">
        <v>0</v>
      </c>
      <c r="CM622" s="81">
        <v>0</v>
      </c>
      <c r="CN622" s="81">
        <v>0</v>
      </c>
      <c r="CO622" s="81">
        <v>0</v>
      </c>
      <c r="CP622" s="81">
        <v>0</v>
      </c>
      <c r="CQ622" s="81">
        <v>0</v>
      </c>
      <c r="CR622" s="81">
        <v>0</v>
      </c>
      <c r="CS622" s="81">
        <v>0</v>
      </c>
      <c r="CT622" s="81">
        <v>0</v>
      </c>
      <c r="CU622" s="81">
        <v>0</v>
      </c>
      <c r="CV622" s="81">
        <v>0</v>
      </c>
      <c r="CW622" s="81">
        <v>0</v>
      </c>
      <c r="CX622" s="81">
        <v>0</v>
      </c>
      <c r="CY622" s="81">
        <v>0</v>
      </c>
      <c r="CZ622" s="81">
        <v>0</v>
      </c>
      <c r="DA622" s="81">
        <v>0</v>
      </c>
      <c r="DB622" s="81">
        <v>0</v>
      </c>
      <c r="DC622" s="81">
        <v>0</v>
      </c>
      <c r="DD622" s="81">
        <v>0</v>
      </c>
      <c r="DE622" s="81">
        <v>0</v>
      </c>
      <c r="DF622" s="81">
        <v>0</v>
      </c>
      <c r="DG622" s="81">
        <v>0</v>
      </c>
      <c r="DH622" s="81">
        <v>0</v>
      </c>
      <c r="DI622" s="81">
        <v>0</v>
      </c>
      <c r="DJ622" s="81">
        <v>0</v>
      </c>
      <c r="DK622" s="81">
        <v>0</v>
      </c>
      <c r="DL622" s="81">
        <v>0</v>
      </c>
      <c r="DM622" s="81">
        <v>0</v>
      </c>
      <c r="DN622" s="81">
        <v>0</v>
      </c>
      <c r="DO622" s="81">
        <v>0</v>
      </c>
      <c r="DP622" s="81">
        <v>0</v>
      </c>
      <c r="DQ622" s="81">
        <v>0</v>
      </c>
      <c r="DR622" s="81">
        <v>0</v>
      </c>
      <c r="DS622" s="81">
        <v>0</v>
      </c>
      <c r="DT622" s="81">
        <v>0</v>
      </c>
      <c r="DU622" s="81">
        <v>0</v>
      </c>
      <c r="DV622" s="81">
        <v>0</v>
      </c>
      <c r="DW622" s="81">
        <v>0</v>
      </c>
    </row>
    <row r="623" spans="1:127" x14ac:dyDescent="0.25">
      <c r="A623" s="58" t="s">
        <v>2091</v>
      </c>
      <c r="B623" s="58" t="s">
        <v>2092</v>
      </c>
      <c r="C623" s="58" t="s">
        <v>2093</v>
      </c>
      <c r="D623" s="59">
        <v>144000</v>
      </c>
      <c r="E623" s="59" t="str">
        <f>VLOOKUP(C623,Data_PulledFromUniProt!$B$2:$E$782,4,FALSE)</f>
        <v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v>
      </c>
      <c r="F623" s="58">
        <v>6.08</v>
      </c>
      <c r="G623" s="81">
        <v>0</v>
      </c>
      <c r="H623" s="81">
        <v>0</v>
      </c>
      <c r="I623" s="81">
        <v>0</v>
      </c>
      <c r="J623" s="81">
        <v>0</v>
      </c>
      <c r="K623" s="81">
        <v>0</v>
      </c>
      <c r="L623" s="81">
        <v>0</v>
      </c>
      <c r="M623" s="81">
        <v>0</v>
      </c>
      <c r="N623" s="81">
        <v>0</v>
      </c>
      <c r="O623" s="81">
        <v>0</v>
      </c>
      <c r="P623" s="81">
        <v>0</v>
      </c>
      <c r="Q623" s="81">
        <v>0</v>
      </c>
      <c r="R623" s="81">
        <v>0</v>
      </c>
      <c r="S623" s="81">
        <v>0</v>
      </c>
      <c r="T623" s="81">
        <v>0</v>
      </c>
      <c r="U623" s="81">
        <v>0</v>
      </c>
      <c r="V623" s="81">
        <v>0</v>
      </c>
      <c r="W623" s="81">
        <v>0</v>
      </c>
      <c r="X623" s="81">
        <v>0</v>
      </c>
      <c r="Y623" s="81">
        <v>0</v>
      </c>
      <c r="Z623" s="81">
        <v>2</v>
      </c>
      <c r="AA623" s="81">
        <v>0</v>
      </c>
      <c r="AB623" s="81">
        <v>0</v>
      </c>
      <c r="AC623" s="81">
        <v>0</v>
      </c>
      <c r="AD623" s="81">
        <v>0</v>
      </c>
      <c r="AE623" s="81">
        <v>0</v>
      </c>
      <c r="AF623" s="81">
        <v>0</v>
      </c>
      <c r="AG623" s="81">
        <v>0</v>
      </c>
      <c r="AH623" s="81">
        <v>0</v>
      </c>
      <c r="AI623" s="81">
        <v>0</v>
      </c>
      <c r="AJ623" s="81">
        <v>0</v>
      </c>
      <c r="AK623" s="81">
        <v>0</v>
      </c>
      <c r="AL623" s="81">
        <v>0</v>
      </c>
      <c r="AM623" s="81">
        <v>0</v>
      </c>
      <c r="AN623" s="81">
        <v>0</v>
      </c>
      <c r="AO623" s="81">
        <v>0</v>
      </c>
      <c r="AP623" s="81">
        <v>0</v>
      </c>
      <c r="AQ623" s="81">
        <v>0</v>
      </c>
      <c r="AR623" s="81">
        <v>0</v>
      </c>
      <c r="AS623" s="81">
        <v>0</v>
      </c>
      <c r="AT623" s="81">
        <v>0</v>
      </c>
      <c r="AU623" s="81">
        <v>0</v>
      </c>
      <c r="AV623" s="81">
        <v>0</v>
      </c>
      <c r="AW623" s="81">
        <v>0</v>
      </c>
      <c r="AX623" s="81">
        <v>0</v>
      </c>
      <c r="AY623" s="81">
        <v>0</v>
      </c>
      <c r="AZ623" s="81">
        <v>0</v>
      </c>
      <c r="BA623" s="81">
        <v>0</v>
      </c>
      <c r="BB623" s="81">
        <v>0</v>
      </c>
      <c r="BC623" s="81">
        <v>0</v>
      </c>
      <c r="BD623" s="81">
        <v>0</v>
      </c>
      <c r="BE623" s="81">
        <v>0</v>
      </c>
      <c r="BF623" s="81">
        <v>0</v>
      </c>
      <c r="BG623" s="81">
        <v>0</v>
      </c>
      <c r="BH623" s="81">
        <v>0</v>
      </c>
      <c r="BI623" s="81">
        <v>0</v>
      </c>
      <c r="BJ623" s="81">
        <v>0</v>
      </c>
      <c r="BK623" s="81">
        <v>0</v>
      </c>
      <c r="BL623" s="81">
        <v>0</v>
      </c>
      <c r="BM623" s="81">
        <v>0</v>
      </c>
      <c r="BN623" s="81">
        <v>0</v>
      </c>
      <c r="BO623" s="81">
        <v>0</v>
      </c>
      <c r="BP623" s="81">
        <v>0</v>
      </c>
      <c r="BQ623" s="81">
        <v>0</v>
      </c>
      <c r="BR623" s="81">
        <v>0</v>
      </c>
      <c r="BS623" s="81">
        <v>0</v>
      </c>
      <c r="BT623" s="81">
        <v>0</v>
      </c>
      <c r="BU623" s="81">
        <v>0</v>
      </c>
      <c r="BV623" s="81">
        <v>0</v>
      </c>
      <c r="BW623" s="81">
        <v>0</v>
      </c>
      <c r="BX623" s="81">
        <v>0</v>
      </c>
      <c r="BY623" s="81">
        <v>0</v>
      </c>
      <c r="BZ623" s="81">
        <v>0</v>
      </c>
      <c r="CA623" s="81">
        <v>0</v>
      </c>
      <c r="CB623" s="81">
        <v>0</v>
      </c>
      <c r="CC623" s="81">
        <v>0</v>
      </c>
      <c r="CD623" s="81">
        <v>0</v>
      </c>
      <c r="CE623" s="81">
        <v>0</v>
      </c>
      <c r="CF623" s="81">
        <v>0</v>
      </c>
      <c r="CG623" s="81">
        <v>0</v>
      </c>
      <c r="CH623" s="81">
        <v>0</v>
      </c>
      <c r="CI623" s="81">
        <v>0</v>
      </c>
      <c r="CJ623" s="81">
        <v>0</v>
      </c>
      <c r="CK623" s="81">
        <v>0</v>
      </c>
      <c r="CL623" s="81">
        <v>0</v>
      </c>
      <c r="CM623" s="81">
        <v>0</v>
      </c>
      <c r="CN623" s="81">
        <v>0</v>
      </c>
      <c r="CO623" s="81">
        <v>0</v>
      </c>
      <c r="CP623" s="81">
        <v>0</v>
      </c>
      <c r="CQ623" s="81">
        <v>0</v>
      </c>
      <c r="CR623" s="81">
        <v>0</v>
      </c>
      <c r="CS623" s="81">
        <v>0</v>
      </c>
      <c r="CT623" s="81">
        <v>0</v>
      </c>
      <c r="CU623" s="81">
        <v>0</v>
      </c>
      <c r="CV623" s="81">
        <v>0</v>
      </c>
      <c r="CW623" s="81">
        <v>0</v>
      </c>
      <c r="CX623" s="81">
        <v>0</v>
      </c>
      <c r="CY623" s="81">
        <v>0</v>
      </c>
      <c r="CZ623" s="81">
        <v>0</v>
      </c>
      <c r="DA623" s="81">
        <v>0</v>
      </c>
      <c r="DB623" s="81">
        <v>0</v>
      </c>
      <c r="DC623" s="81">
        <v>0</v>
      </c>
      <c r="DD623" s="81">
        <v>0</v>
      </c>
      <c r="DE623" s="81">
        <v>0</v>
      </c>
      <c r="DF623" s="81">
        <v>0</v>
      </c>
      <c r="DG623" s="81">
        <v>0</v>
      </c>
      <c r="DH623" s="81">
        <v>0</v>
      </c>
      <c r="DI623" s="81">
        <v>0</v>
      </c>
      <c r="DJ623" s="81">
        <v>0</v>
      </c>
      <c r="DK623" s="81">
        <v>0</v>
      </c>
      <c r="DL623" s="81">
        <v>0</v>
      </c>
      <c r="DM623" s="81">
        <v>0</v>
      </c>
      <c r="DN623" s="81">
        <v>0</v>
      </c>
      <c r="DO623" s="81">
        <v>0</v>
      </c>
      <c r="DP623" s="81">
        <v>0</v>
      </c>
      <c r="DQ623" s="81">
        <v>0</v>
      </c>
      <c r="DR623" s="81">
        <v>0</v>
      </c>
      <c r="DS623" s="81">
        <v>0</v>
      </c>
      <c r="DT623" s="81">
        <v>0</v>
      </c>
      <c r="DU623" s="81">
        <v>0</v>
      </c>
      <c r="DV623" s="81">
        <v>0</v>
      </c>
      <c r="DW623" s="81">
        <v>0</v>
      </c>
    </row>
    <row r="624" spans="1:127" x14ac:dyDescent="0.25">
      <c r="A624" s="58" t="s">
        <v>2094</v>
      </c>
      <c r="B624" s="58" t="s">
        <v>2095</v>
      </c>
      <c r="C624" s="58" t="s">
        <v>2096</v>
      </c>
      <c r="D624" s="59">
        <v>20700</v>
      </c>
      <c r="E624" s="59" t="str">
        <f>VLOOKUP(C624,Data_PulledFromUniProt!$B$2:$E$782,4,FALSE)</f>
        <v>MGNIFANLFKGLFGKKEMRILMVGLDAAGKTTILYKLKLGEIVTTIPTIGFNVETVEYKNISFTVWDVGGQDKIRPLWRHYFQNTQGLIFVVDSNDRERVNEAREELMRMLAEDELRDAVLLVFANKQDLPNAMNAAEITDKLGLHSLRHRNWYIQATCATSGDGLYEGLDWLSNQLRNQK</v>
      </c>
      <c r="F624" s="58">
        <v>6.39</v>
      </c>
      <c r="G624" s="81">
        <v>0</v>
      </c>
      <c r="H624" s="81">
        <v>0</v>
      </c>
      <c r="I624" s="81">
        <v>0</v>
      </c>
      <c r="J624" s="81">
        <v>0</v>
      </c>
      <c r="K624" s="81">
        <v>0</v>
      </c>
      <c r="L624" s="81">
        <v>0</v>
      </c>
      <c r="M624" s="81">
        <v>0</v>
      </c>
      <c r="N624" s="81">
        <v>0</v>
      </c>
      <c r="O624" s="81">
        <v>0</v>
      </c>
      <c r="P624" s="81">
        <v>0</v>
      </c>
      <c r="Q624" s="81">
        <v>0</v>
      </c>
      <c r="R624" s="81">
        <v>0</v>
      </c>
      <c r="S624" s="81">
        <v>0</v>
      </c>
      <c r="T624" s="81">
        <v>0</v>
      </c>
      <c r="U624" s="81">
        <v>0</v>
      </c>
      <c r="V624" s="81">
        <v>0</v>
      </c>
      <c r="W624" s="81">
        <v>0</v>
      </c>
      <c r="X624" s="81">
        <v>0</v>
      </c>
      <c r="Y624" s="81">
        <v>0</v>
      </c>
      <c r="Z624" s="81">
        <v>1</v>
      </c>
      <c r="AA624" s="81">
        <v>0</v>
      </c>
      <c r="AB624" s="81">
        <v>0</v>
      </c>
      <c r="AC624" s="81">
        <v>0</v>
      </c>
      <c r="AD624" s="81">
        <v>0</v>
      </c>
      <c r="AE624" s="81">
        <v>0</v>
      </c>
      <c r="AF624" s="81">
        <v>0</v>
      </c>
      <c r="AG624" s="81">
        <v>0</v>
      </c>
      <c r="AH624" s="81">
        <v>0</v>
      </c>
      <c r="AI624" s="81">
        <v>0</v>
      </c>
      <c r="AJ624" s="81">
        <v>0</v>
      </c>
      <c r="AK624" s="81">
        <v>0</v>
      </c>
      <c r="AL624" s="81">
        <v>0</v>
      </c>
      <c r="AM624" s="81">
        <v>0</v>
      </c>
      <c r="AN624" s="81">
        <v>0</v>
      </c>
      <c r="AO624" s="81">
        <v>0</v>
      </c>
      <c r="AP624" s="81">
        <v>0</v>
      </c>
      <c r="AQ624" s="81">
        <v>0</v>
      </c>
      <c r="AR624" s="81">
        <v>0</v>
      </c>
      <c r="AS624" s="81">
        <v>0</v>
      </c>
      <c r="AT624" s="81">
        <v>0</v>
      </c>
      <c r="AU624" s="81">
        <v>0</v>
      </c>
      <c r="AV624" s="81">
        <v>0</v>
      </c>
      <c r="AW624" s="81">
        <v>0</v>
      </c>
      <c r="AX624" s="81">
        <v>0</v>
      </c>
      <c r="AY624" s="81">
        <v>0</v>
      </c>
      <c r="AZ624" s="81">
        <v>0</v>
      </c>
      <c r="BA624" s="81">
        <v>0</v>
      </c>
      <c r="BB624" s="81">
        <v>0</v>
      </c>
      <c r="BC624" s="81">
        <v>0</v>
      </c>
      <c r="BD624" s="81">
        <v>0</v>
      </c>
      <c r="BE624" s="81">
        <v>0</v>
      </c>
      <c r="BF624" s="81">
        <v>0</v>
      </c>
      <c r="BG624" s="81">
        <v>0</v>
      </c>
      <c r="BH624" s="81">
        <v>0</v>
      </c>
      <c r="BI624" s="81">
        <v>0</v>
      </c>
      <c r="BJ624" s="81">
        <v>0</v>
      </c>
      <c r="BK624" s="81">
        <v>0</v>
      </c>
      <c r="BL624" s="81">
        <v>0</v>
      </c>
      <c r="BM624" s="81">
        <v>0</v>
      </c>
      <c r="BN624" s="81">
        <v>0</v>
      </c>
      <c r="BO624" s="81">
        <v>0</v>
      </c>
      <c r="BP624" s="81">
        <v>0</v>
      </c>
      <c r="BQ624" s="81">
        <v>0</v>
      </c>
      <c r="BR624" s="81">
        <v>0</v>
      </c>
      <c r="BS624" s="81">
        <v>0</v>
      </c>
      <c r="BT624" s="81">
        <v>0</v>
      </c>
      <c r="BU624" s="81">
        <v>0</v>
      </c>
      <c r="BV624" s="81">
        <v>0</v>
      </c>
      <c r="BW624" s="81">
        <v>0</v>
      </c>
      <c r="BX624" s="81">
        <v>0</v>
      </c>
      <c r="BY624" s="81">
        <v>0</v>
      </c>
      <c r="BZ624" s="81">
        <v>0</v>
      </c>
      <c r="CA624" s="81">
        <v>0</v>
      </c>
      <c r="CB624" s="81">
        <v>0</v>
      </c>
      <c r="CC624" s="81">
        <v>0</v>
      </c>
      <c r="CD624" s="81">
        <v>0</v>
      </c>
      <c r="CE624" s="81">
        <v>0</v>
      </c>
      <c r="CF624" s="81">
        <v>0</v>
      </c>
      <c r="CG624" s="81">
        <v>0</v>
      </c>
      <c r="CH624" s="81">
        <v>0</v>
      </c>
      <c r="CI624" s="81">
        <v>0</v>
      </c>
      <c r="CJ624" s="81">
        <v>0</v>
      </c>
      <c r="CK624" s="81">
        <v>0</v>
      </c>
      <c r="CL624" s="81">
        <v>0</v>
      </c>
      <c r="CM624" s="81">
        <v>0</v>
      </c>
      <c r="CN624" s="81">
        <v>0</v>
      </c>
      <c r="CO624" s="81">
        <v>0</v>
      </c>
      <c r="CP624" s="81">
        <v>0</v>
      </c>
      <c r="CQ624" s="81">
        <v>0</v>
      </c>
      <c r="CR624" s="81">
        <v>0</v>
      </c>
      <c r="CS624" s="81">
        <v>0</v>
      </c>
      <c r="CT624" s="81">
        <v>0</v>
      </c>
      <c r="CU624" s="81">
        <v>0</v>
      </c>
      <c r="CV624" s="81">
        <v>0</v>
      </c>
      <c r="CW624" s="81">
        <v>0</v>
      </c>
      <c r="CX624" s="81">
        <v>0</v>
      </c>
      <c r="CY624" s="81">
        <v>0</v>
      </c>
      <c r="CZ624" s="81">
        <v>0</v>
      </c>
      <c r="DA624" s="81">
        <v>0</v>
      </c>
      <c r="DB624" s="81">
        <v>0</v>
      </c>
      <c r="DC624" s="81">
        <v>0</v>
      </c>
      <c r="DD624" s="81">
        <v>0</v>
      </c>
      <c r="DE624" s="81">
        <v>0</v>
      </c>
      <c r="DF624" s="81">
        <v>0</v>
      </c>
      <c r="DG624" s="81">
        <v>0</v>
      </c>
      <c r="DH624" s="81">
        <v>0</v>
      </c>
      <c r="DI624" s="81">
        <v>0</v>
      </c>
      <c r="DJ624" s="81">
        <v>0</v>
      </c>
      <c r="DK624" s="81">
        <v>0</v>
      </c>
      <c r="DL624" s="81">
        <v>0</v>
      </c>
      <c r="DM624" s="81">
        <v>0</v>
      </c>
      <c r="DN624" s="81">
        <v>0</v>
      </c>
      <c r="DO624" s="81">
        <v>0</v>
      </c>
      <c r="DP624" s="81">
        <v>0</v>
      </c>
      <c r="DQ624" s="81">
        <v>0</v>
      </c>
      <c r="DR624" s="81">
        <v>0</v>
      </c>
      <c r="DS624" s="81">
        <v>0</v>
      </c>
      <c r="DT624" s="81">
        <v>0</v>
      </c>
      <c r="DU624" s="81">
        <v>0</v>
      </c>
      <c r="DV624" s="81">
        <v>0</v>
      </c>
      <c r="DW624" s="81">
        <v>0</v>
      </c>
    </row>
    <row r="625" spans="1:127" x14ac:dyDescent="0.25">
      <c r="A625" s="58" t="s">
        <v>2097</v>
      </c>
      <c r="B625" s="58" t="s">
        <v>2098</v>
      </c>
      <c r="C625" s="58" t="s">
        <v>2099</v>
      </c>
      <c r="D625" s="59">
        <v>24200</v>
      </c>
      <c r="E625" s="59" t="str">
        <f>VLOOKUP(C625,Data_PulledFromUniProt!$B$2:$E$782,4,FALSE)</f>
        <v>MRTQSLLLLGALLAVGSQLPAVFGRKKGEKSGGCPPDDGPCLLSVPDQCVEDSQCPLTRKCCYRACFRQCVPRVSVKLGSCPEDQLRCLSPMNHLCHKDSDCSGKKRCCHSACGRDCRDPARGTAPGCPGQANSDLGSVALHLSWGPTERVHDGRPGALPAGQHYLYQRWFQPSDNHWPADTSLQPIHPWFLLLGVKVHSLSSEEGLCITPVLCTTAIRASHPS</v>
      </c>
      <c r="F625" s="58">
        <v>9.01</v>
      </c>
      <c r="G625" s="81">
        <v>0</v>
      </c>
      <c r="H625" s="81">
        <v>0</v>
      </c>
      <c r="I625" s="81">
        <v>0</v>
      </c>
      <c r="J625" s="81">
        <v>0</v>
      </c>
      <c r="K625" s="81">
        <v>0</v>
      </c>
      <c r="L625" s="81">
        <v>0</v>
      </c>
      <c r="M625" s="81">
        <v>0</v>
      </c>
      <c r="N625" s="81">
        <v>0</v>
      </c>
      <c r="O625" s="81">
        <v>0</v>
      </c>
      <c r="P625" s="81">
        <v>0</v>
      </c>
      <c r="Q625" s="81">
        <v>0</v>
      </c>
      <c r="R625" s="81">
        <v>0</v>
      </c>
      <c r="S625" s="81">
        <v>0</v>
      </c>
      <c r="T625" s="81">
        <v>0</v>
      </c>
      <c r="U625" s="81">
        <v>0</v>
      </c>
      <c r="V625" s="81">
        <v>0</v>
      </c>
      <c r="W625" s="81">
        <v>0</v>
      </c>
      <c r="X625" s="81">
        <v>0</v>
      </c>
      <c r="Y625" s="81">
        <v>0</v>
      </c>
      <c r="Z625" s="81">
        <v>1</v>
      </c>
      <c r="AA625" s="81">
        <v>0</v>
      </c>
      <c r="AB625" s="81">
        <v>0</v>
      </c>
      <c r="AC625" s="81">
        <v>0</v>
      </c>
      <c r="AD625" s="81">
        <v>0</v>
      </c>
      <c r="AE625" s="81">
        <v>0</v>
      </c>
      <c r="AF625" s="81">
        <v>0</v>
      </c>
      <c r="AG625" s="81">
        <v>0</v>
      </c>
      <c r="AH625" s="81">
        <v>0</v>
      </c>
      <c r="AI625" s="81">
        <v>0</v>
      </c>
      <c r="AJ625" s="81">
        <v>0</v>
      </c>
      <c r="AK625" s="81">
        <v>0</v>
      </c>
      <c r="AL625" s="81">
        <v>0</v>
      </c>
      <c r="AM625" s="81">
        <v>0</v>
      </c>
      <c r="AN625" s="81">
        <v>0</v>
      </c>
      <c r="AO625" s="81">
        <v>0</v>
      </c>
      <c r="AP625" s="81">
        <v>0</v>
      </c>
      <c r="AQ625" s="81">
        <v>0</v>
      </c>
      <c r="AR625" s="81">
        <v>0</v>
      </c>
      <c r="AS625" s="81">
        <v>0</v>
      </c>
      <c r="AT625" s="81">
        <v>0</v>
      </c>
      <c r="AU625" s="81">
        <v>0</v>
      </c>
      <c r="AV625" s="81">
        <v>0</v>
      </c>
      <c r="AW625" s="81">
        <v>0</v>
      </c>
      <c r="AX625" s="81">
        <v>0</v>
      </c>
      <c r="AY625" s="81">
        <v>0</v>
      </c>
      <c r="AZ625" s="81">
        <v>0</v>
      </c>
      <c r="BA625" s="81">
        <v>0</v>
      </c>
      <c r="BB625" s="81">
        <v>0</v>
      </c>
      <c r="BC625" s="81">
        <v>0</v>
      </c>
      <c r="BD625" s="81">
        <v>0</v>
      </c>
      <c r="BE625" s="81">
        <v>0</v>
      </c>
      <c r="BF625" s="81">
        <v>0</v>
      </c>
      <c r="BG625" s="81">
        <v>0</v>
      </c>
      <c r="BH625" s="81">
        <v>0</v>
      </c>
      <c r="BI625" s="81">
        <v>0</v>
      </c>
      <c r="BJ625" s="81">
        <v>0</v>
      </c>
      <c r="BK625" s="81">
        <v>0</v>
      </c>
      <c r="BL625" s="81">
        <v>0</v>
      </c>
      <c r="BM625" s="81">
        <v>0</v>
      </c>
      <c r="BN625" s="81">
        <v>0</v>
      </c>
      <c r="BO625" s="81">
        <v>0</v>
      </c>
      <c r="BP625" s="81">
        <v>0</v>
      </c>
      <c r="BQ625" s="81">
        <v>0</v>
      </c>
      <c r="BR625" s="81">
        <v>0</v>
      </c>
      <c r="BS625" s="81">
        <v>0</v>
      </c>
      <c r="BT625" s="81">
        <v>0</v>
      </c>
      <c r="BU625" s="81">
        <v>0</v>
      </c>
      <c r="BV625" s="81">
        <v>0</v>
      </c>
      <c r="BW625" s="81">
        <v>0</v>
      </c>
      <c r="BX625" s="81">
        <v>0</v>
      </c>
      <c r="BY625" s="81">
        <v>0</v>
      </c>
      <c r="BZ625" s="81">
        <v>0</v>
      </c>
      <c r="CA625" s="81">
        <v>0</v>
      </c>
      <c r="CB625" s="81">
        <v>0</v>
      </c>
      <c r="CC625" s="81">
        <v>0</v>
      </c>
      <c r="CD625" s="81">
        <v>0</v>
      </c>
      <c r="CE625" s="81">
        <v>0</v>
      </c>
      <c r="CF625" s="81">
        <v>0</v>
      </c>
      <c r="CG625" s="81">
        <v>0</v>
      </c>
      <c r="CH625" s="81">
        <v>0</v>
      </c>
      <c r="CI625" s="81">
        <v>0</v>
      </c>
      <c r="CJ625" s="81">
        <v>0</v>
      </c>
      <c r="CK625" s="81">
        <v>0</v>
      </c>
      <c r="CL625" s="81">
        <v>0</v>
      </c>
      <c r="CM625" s="81">
        <v>0</v>
      </c>
      <c r="CN625" s="81">
        <v>0</v>
      </c>
      <c r="CO625" s="81">
        <v>0</v>
      </c>
      <c r="CP625" s="81">
        <v>0</v>
      </c>
      <c r="CQ625" s="81">
        <v>0</v>
      </c>
      <c r="CR625" s="81">
        <v>0</v>
      </c>
      <c r="CS625" s="81">
        <v>0</v>
      </c>
      <c r="CT625" s="81">
        <v>0</v>
      </c>
      <c r="CU625" s="81">
        <v>0</v>
      </c>
      <c r="CV625" s="81">
        <v>0</v>
      </c>
      <c r="CW625" s="81">
        <v>0</v>
      </c>
      <c r="CX625" s="81">
        <v>0</v>
      </c>
      <c r="CY625" s="81">
        <v>0</v>
      </c>
      <c r="CZ625" s="81">
        <v>0</v>
      </c>
      <c r="DA625" s="81">
        <v>0</v>
      </c>
      <c r="DB625" s="81">
        <v>0</v>
      </c>
      <c r="DC625" s="81">
        <v>0</v>
      </c>
      <c r="DD625" s="81">
        <v>0</v>
      </c>
      <c r="DE625" s="81">
        <v>0</v>
      </c>
      <c r="DF625" s="81">
        <v>0</v>
      </c>
      <c r="DG625" s="81">
        <v>0</v>
      </c>
      <c r="DH625" s="81">
        <v>0</v>
      </c>
      <c r="DI625" s="81">
        <v>0</v>
      </c>
      <c r="DJ625" s="81">
        <v>0</v>
      </c>
      <c r="DK625" s="81">
        <v>0</v>
      </c>
      <c r="DL625" s="81">
        <v>0</v>
      </c>
      <c r="DM625" s="81">
        <v>0</v>
      </c>
      <c r="DN625" s="81">
        <v>0</v>
      </c>
      <c r="DO625" s="81">
        <v>0</v>
      </c>
      <c r="DP625" s="81">
        <v>0</v>
      </c>
      <c r="DQ625" s="81">
        <v>0</v>
      </c>
      <c r="DR625" s="81">
        <v>0</v>
      </c>
      <c r="DS625" s="81">
        <v>0</v>
      </c>
      <c r="DT625" s="81">
        <v>0</v>
      </c>
      <c r="DU625" s="81">
        <v>0</v>
      </c>
      <c r="DV625" s="81">
        <v>0</v>
      </c>
      <c r="DW625" s="81">
        <v>0</v>
      </c>
    </row>
    <row r="626" spans="1:127" x14ac:dyDescent="0.25">
      <c r="A626" s="58" t="s">
        <v>2100</v>
      </c>
      <c r="B626" s="58" t="s">
        <v>2101</v>
      </c>
      <c r="C626" s="58" t="s">
        <v>2102</v>
      </c>
      <c r="D626" s="59">
        <v>24400</v>
      </c>
      <c r="E626" s="59" t="str">
        <f>VLOOKUP(C626,Data_PulledFromUniProt!$B$2:$E$782,4,FALSE)</f>
        <v>MPLTPEPPSGRVEGPPAWEAAPWPSLPCGPCIPIMLVLATLAALFILTTAVLAERLFRRALRPDPSHRAPTLVWRPGGELWIEPMGTARERSEDWYGSAVPLLTDRAPEPPTQVGTLEARATAPPAPSAPNSAPSNLGPQTVLEVPARSTFWGPQPWEGRPPATGLVSWAEPEQRPEASVQFGSPQARRQRPGSPDPEWGLQPRVTLEQISAFWKREGRTSVGF</v>
      </c>
      <c r="F626" s="58">
        <v>6.24</v>
      </c>
      <c r="G626" s="81">
        <v>0</v>
      </c>
      <c r="H626" s="81">
        <v>0</v>
      </c>
      <c r="I626" s="81">
        <v>0</v>
      </c>
      <c r="J626" s="81">
        <v>0</v>
      </c>
      <c r="K626" s="81">
        <v>0</v>
      </c>
      <c r="L626" s="81">
        <v>0</v>
      </c>
      <c r="M626" s="81">
        <v>0</v>
      </c>
      <c r="N626" s="81">
        <v>0</v>
      </c>
      <c r="O626" s="81">
        <v>0</v>
      </c>
      <c r="P626" s="81">
        <v>0</v>
      </c>
      <c r="Q626" s="81">
        <v>0</v>
      </c>
      <c r="R626" s="81">
        <v>0</v>
      </c>
      <c r="S626" s="81">
        <v>0</v>
      </c>
      <c r="T626" s="81">
        <v>0</v>
      </c>
      <c r="U626" s="81">
        <v>0</v>
      </c>
      <c r="V626" s="81">
        <v>0</v>
      </c>
      <c r="W626" s="81">
        <v>0</v>
      </c>
      <c r="X626" s="81">
        <v>0</v>
      </c>
      <c r="Y626" s="81">
        <v>0</v>
      </c>
      <c r="Z626" s="81">
        <v>1</v>
      </c>
      <c r="AA626" s="81">
        <v>0</v>
      </c>
      <c r="AB626" s="81">
        <v>0</v>
      </c>
      <c r="AC626" s="81">
        <v>0</v>
      </c>
      <c r="AD626" s="81">
        <v>0</v>
      </c>
      <c r="AE626" s="81">
        <v>0</v>
      </c>
      <c r="AF626" s="81">
        <v>0</v>
      </c>
      <c r="AG626" s="81">
        <v>0</v>
      </c>
      <c r="AH626" s="81">
        <v>0</v>
      </c>
      <c r="AI626" s="81">
        <v>0</v>
      </c>
      <c r="AJ626" s="81">
        <v>0</v>
      </c>
      <c r="AK626" s="81">
        <v>0</v>
      </c>
      <c r="AL626" s="81">
        <v>0</v>
      </c>
      <c r="AM626" s="81">
        <v>0</v>
      </c>
      <c r="AN626" s="81">
        <v>0</v>
      </c>
      <c r="AO626" s="81">
        <v>0</v>
      </c>
      <c r="AP626" s="81">
        <v>0</v>
      </c>
      <c r="AQ626" s="81">
        <v>0</v>
      </c>
      <c r="AR626" s="81">
        <v>0</v>
      </c>
      <c r="AS626" s="81">
        <v>0</v>
      </c>
      <c r="AT626" s="81">
        <v>0</v>
      </c>
      <c r="AU626" s="81">
        <v>0</v>
      </c>
      <c r="AV626" s="81">
        <v>0</v>
      </c>
      <c r="AW626" s="81">
        <v>0</v>
      </c>
      <c r="AX626" s="81">
        <v>0</v>
      </c>
      <c r="AY626" s="81">
        <v>0</v>
      </c>
      <c r="AZ626" s="81">
        <v>0</v>
      </c>
      <c r="BA626" s="81">
        <v>0</v>
      </c>
      <c r="BB626" s="81">
        <v>0</v>
      </c>
      <c r="BC626" s="81">
        <v>0</v>
      </c>
      <c r="BD626" s="81">
        <v>0</v>
      </c>
      <c r="BE626" s="81">
        <v>0</v>
      </c>
      <c r="BF626" s="81">
        <v>0</v>
      </c>
      <c r="BG626" s="81">
        <v>0</v>
      </c>
      <c r="BH626" s="81">
        <v>0</v>
      </c>
      <c r="BI626" s="81">
        <v>0</v>
      </c>
      <c r="BJ626" s="81">
        <v>0</v>
      </c>
      <c r="BK626" s="81">
        <v>0</v>
      </c>
      <c r="BL626" s="81">
        <v>0</v>
      </c>
      <c r="BM626" s="81">
        <v>0</v>
      </c>
      <c r="BN626" s="81">
        <v>0</v>
      </c>
      <c r="BO626" s="81">
        <v>0</v>
      </c>
      <c r="BP626" s="81">
        <v>0</v>
      </c>
      <c r="BQ626" s="81">
        <v>0</v>
      </c>
      <c r="BR626" s="81">
        <v>0</v>
      </c>
      <c r="BS626" s="81">
        <v>0</v>
      </c>
      <c r="BT626" s="81">
        <v>0</v>
      </c>
      <c r="BU626" s="81">
        <v>0</v>
      </c>
      <c r="BV626" s="81">
        <v>0</v>
      </c>
      <c r="BW626" s="81">
        <v>0</v>
      </c>
      <c r="BX626" s="81">
        <v>0</v>
      </c>
      <c r="BY626" s="81">
        <v>0</v>
      </c>
      <c r="BZ626" s="81">
        <v>0</v>
      </c>
      <c r="CA626" s="81">
        <v>0</v>
      </c>
      <c r="CB626" s="81">
        <v>0</v>
      </c>
      <c r="CC626" s="81">
        <v>0</v>
      </c>
      <c r="CD626" s="81">
        <v>0</v>
      </c>
      <c r="CE626" s="81">
        <v>0</v>
      </c>
      <c r="CF626" s="81">
        <v>0</v>
      </c>
      <c r="CG626" s="81">
        <v>0</v>
      </c>
      <c r="CH626" s="81">
        <v>0</v>
      </c>
      <c r="CI626" s="81">
        <v>0</v>
      </c>
      <c r="CJ626" s="81">
        <v>0</v>
      </c>
      <c r="CK626" s="81">
        <v>0</v>
      </c>
      <c r="CL626" s="81">
        <v>0</v>
      </c>
      <c r="CM626" s="81">
        <v>0</v>
      </c>
      <c r="CN626" s="81">
        <v>0</v>
      </c>
      <c r="CO626" s="81">
        <v>0</v>
      </c>
      <c r="CP626" s="81">
        <v>0</v>
      </c>
      <c r="CQ626" s="81">
        <v>0</v>
      </c>
      <c r="CR626" s="81">
        <v>0</v>
      </c>
      <c r="CS626" s="81">
        <v>0</v>
      </c>
      <c r="CT626" s="81">
        <v>0</v>
      </c>
      <c r="CU626" s="81">
        <v>0</v>
      </c>
      <c r="CV626" s="81">
        <v>0</v>
      </c>
      <c r="CW626" s="81">
        <v>0</v>
      </c>
      <c r="CX626" s="81">
        <v>0</v>
      </c>
      <c r="CY626" s="81">
        <v>0</v>
      </c>
      <c r="CZ626" s="81">
        <v>0</v>
      </c>
      <c r="DA626" s="81">
        <v>0</v>
      </c>
      <c r="DB626" s="81">
        <v>0</v>
      </c>
      <c r="DC626" s="81">
        <v>0</v>
      </c>
      <c r="DD626" s="81">
        <v>0</v>
      </c>
      <c r="DE626" s="81">
        <v>0</v>
      </c>
      <c r="DF626" s="81">
        <v>0</v>
      </c>
      <c r="DG626" s="81">
        <v>0</v>
      </c>
      <c r="DH626" s="81">
        <v>0</v>
      </c>
      <c r="DI626" s="81">
        <v>0</v>
      </c>
      <c r="DJ626" s="81">
        <v>0</v>
      </c>
      <c r="DK626" s="81">
        <v>0</v>
      </c>
      <c r="DL626" s="81">
        <v>0</v>
      </c>
      <c r="DM626" s="81">
        <v>0</v>
      </c>
      <c r="DN626" s="81">
        <v>0</v>
      </c>
      <c r="DO626" s="81">
        <v>0</v>
      </c>
      <c r="DP626" s="81">
        <v>0</v>
      </c>
      <c r="DQ626" s="81">
        <v>0</v>
      </c>
      <c r="DR626" s="81">
        <v>0</v>
      </c>
      <c r="DS626" s="81">
        <v>0</v>
      </c>
      <c r="DT626" s="81">
        <v>0</v>
      </c>
      <c r="DU626" s="81">
        <v>0</v>
      </c>
      <c r="DV626" s="81">
        <v>0</v>
      </c>
      <c r="DW626" s="81">
        <v>0</v>
      </c>
    </row>
    <row r="627" spans="1:127" x14ac:dyDescent="0.25">
      <c r="A627" s="58" t="s">
        <v>2103</v>
      </c>
      <c r="B627" s="58" t="s">
        <v>2104</v>
      </c>
      <c r="C627" s="58" t="s">
        <v>2105</v>
      </c>
      <c r="D627" s="59">
        <v>47000</v>
      </c>
      <c r="E627" s="59" t="str">
        <f>VLOOKUP(C627,Data_PulledFromUniProt!$B$2:$E$782,4,FALSE)</f>
        <v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v>
      </c>
      <c r="F627" s="58">
        <v>7</v>
      </c>
      <c r="G627" s="81">
        <v>0</v>
      </c>
      <c r="H627" s="81">
        <v>0</v>
      </c>
      <c r="I627" s="81">
        <v>0</v>
      </c>
      <c r="J627" s="81">
        <v>0</v>
      </c>
      <c r="K627" s="81">
        <v>0</v>
      </c>
      <c r="L627" s="81">
        <v>0</v>
      </c>
      <c r="M627" s="81">
        <v>0</v>
      </c>
      <c r="N627" s="81">
        <v>0</v>
      </c>
      <c r="O627" s="81">
        <v>0</v>
      </c>
      <c r="P627" s="81">
        <v>0</v>
      </c>
      <c r="Q627" s="81">
        <v>0</v>
      </c>
      <c r="R627" s="81">
        <v>0</v>
      </c>
      <c r="S627" s="81">
        <v>0</v>
      </c>
      <c r="T627" s="81">
        <v>0</v>
      </c>
      <c r="U627" s="81">
        <v>0</v>
      </c>
      <c r="V627" s="81">
        <v>0</v>
      </c>
      <c r="W627" s="81">
        <v>0</v>
      </c>
      <c r="X627" s="81">
        <v>0</v>
      </c>
      <c r="Y627" s="81">
        <v>0</v>
      </c>
      <c r="Z627" s="81">
        <v>1</v>
      </c>
      <c r="AA627" s="81">
        <v>0</v>
      </c>
      <c r="AB627" s="81">
        <v>0</v>
      </c>
      <c r="AC627" s="81">
        <v>0</v>
      </c>
      <c r="AD627" s="81">
        <v>0</v>
      </c>
      <c r="AE627" s="81">
        <v>0</v>
      </c>
      <c r="AF627" s="81">
        <v>0</v>
      </c>
      <c r="AG627" s="81">
        <v>0</v>
      </c>
      <c r="AH627" s="81">
        <v>0</v>
      </c>
      <c r="AI627" s="81">
        <v>0</v>
      </c>
      <c r="AJ627" s="81">
        <v>0</v>
      </c>
      <c r="AK627" s="81">
        <v>0</v>
      </c>
      <c r="AL627" s="81">
        <v>0</v>
      </c>
      <c r="AM627" s="81">
        <v>0</v>
      </c>
      <c r="AN627" s="81">
        <v>0</v>
      </c>
      <c r="AO627" s="81">
        <v>0</v>
      </c>
      <c r="AP627" s="81">
        <v>0</v>
      </c>
      <c r="AQ627" s="81">
        <v>0</v>
      </c>
      <c r="AR627" s="81">
        <v>0</v>
      </c>
      <c r="AS627" s="81">
        <v>0</v>
      </c>
      <c r="AT627" s="81">
        <v>0</v>
      </c>
      <c r="AU627" s="81">
        <v>0</v>
      </c>
      <c r="AV627" s="81">
        <v>0</v>
      </c>
      <c r="AW627" s="81">
        <v>0</v>
      </c>
      <c r="AX627" s="81">
        <v>0</v>
      </c>
      <c r="AY627" s="81">
        <v>0</v>
      </c>
      <c r="AZ627" s="81">
        <v>0</v>
      </c>
      <c r="BA627" s="81">
        <v>0</v>
      </c>
      <c r="BB627" s="81">
        <v>0</v>
      </c>
      <c r="BC627" s="81">
        <v>0</v>
      </c>
      <c r="BD627" s="81">
        <v>0</v>
      </c>
      <c r="BE627" s="81">
        <v>0</v>
      </c>
      <c r="BF627" s="81">
        <v>0</v>
      </c>
      <c r="BG627" s="81">
        <v>0</v>
      </c>
      <c r="BH627" s="81">
        <v>0</v>
      </c>
      <c r="BI627" s="81">
        <v>0</v>
      </c>
      <c r="BJ627" s="81">
        <v>0</v>
      </c>
      <c r="BK627" s="81">
        <v>0</v>
      </c>
      <c r="BL627" s="81">
        <v>0</v>
      </c>
      <c r="BM627" s="81">
        <v>0</v>
      </c>
      <c r="BN627" s="81">
        <v>0</v>
      </c>
      <c r="BO627" s="81">
        <v>0</v>
      </c>
      <c r="BP627" s="81">
        <v>0</v>
      </c>
      <c r="BQ627" s="81">
        <v>0</v>
      </c>
      <c r="BR627" s="81">
        <v>0</v>
      </c>
      <c r="BS627" s="81">
        <v>0</v>
      </c>
      <c r="BT627" s="81">
        <v>0</v>
      </c>
      <c r="BU627" s="81">
        <v>0</v>
      </c>
      <c r="BV627" s="81">
        <v>0</v>
      </c>
      <c r="BW627" s="81">
        <v>0</v>
      </c>
      <c r="BX627" s="81">
        <v>0</v>
      </c>
      <c r="BY627" s="81">
        <v>0</v>
      </c>
      <c r="BZ627" s="81">
        <v>0</v>
      </c>
      <c r="CA627" s="81">
        <v>0</v>
      </c>
      <c r="CB627" s="81">
        <v>0</v>
      </c>
      <c r="CC627" s="81">
        <v>0</v>
      </c>
      <c r="CD627" s="81">
        <v>0</v>
      </c>
      <c r="CE627" s="81">
        <v>0</v>
      </c>
      <c r="CF627" s="81">
        <v>0</v>
      </c>
      <c r="CG627" s="81">
        <v>0</v>
      </c>
      <c r="CH627" s="81">
        <v>0</v>
      </c>
      <c r="CI627" s="81">
        <v>0</v>
      </c>
      <c r="CJ627" s="81">
        <v>0</v>
      </c>
      <c r="CK627" s="81">
        <v>0</v>
      </c>
      <c r="CL627" s="81">
        <v>0</v>
      </c>
      <c r="CM627" s="81">
        <v>0</v>
      </c>
      <c r="CN627" s="81">
        <v>0</v>
      </c>
      <c r="CO627" s="81">
        <v>0</v>
      </c>
      <c r="CP627" s="81">
        <v>0</v>
      </c>
      <c r="CQ627" s="81">
        <v>0</v>
      </c>
      <c r="CR627" s="81">
        <v>0</v>
      </c>
      <c r="CS627" s="81">
        <v>0</v>
      </c>
      <c r="CT627" s="81">
        <v>0</v>
      </c>
      <c r="CU627" s="81">
        <v>0</v>
      </c>
      <c r="CV627" s="81">
        <v>0</v>
      </c>
      <c r="CW627" s="81">
        <v>0</v>
      </c>
      <c r="CX627" s="81">
        <v>0</v>
      </c>
      <c r="CY627" s="81">
        <v>0</v>
      </c>
      <c r="CZ627" s="81">
        <v>0</v>
      </c>
      <c r="DA627" s="81">
        <v>0</v>
      </c>
      <c r="DB627" s="81">
        <v>0</v>
      </c>
      <c r="DC627" s="81">
        <v>0</v>
      </c>
      <c r="DD627" s="81">
        <v>0</v>
      </c>
      <c r="DE627" s="81">
        <v>0</v>
      </c>
      <c r="DF627" s="81">
        <v>0</v>
      </c>
      <c r="DG627" s="81">
        <v>0</v>
      </c>
      <c r="DH627" s="81">
        <v>0</v>
      </c>
      <c r="DI627" s="81">
        <v>0</v>
      </c>
      <c r="DJ627" s="81">
        <v>0</v>
      </c>
      <c r="DK627" s="81">
        <v>0</v>
      </c>
      <c r="DL627" s="81">
        <v>0</v>
      </c>
      <c r="DM627" s="81">
        <v>0</v>
      </c>
      <c r="DN627" s="81">
        <v>0</v>
      </c>
      <c r="DO627" s="81">
        <v>0</v>
      </c>
      <c r="DP627" s="81">
        <v>0</v>
      </c>
      <c r="DQ627" s="81">
        <v>0</v>
      </c>
      <c r="DR627" s="81">
        <v>0</v>
      </c>
      <c r="DS627" s="81">
        <v>0</v>
      </c>
      <c r="DT627" s="81">
        <v>0</v>
      </c>
      <c r="DU627" s="81">
        <v>0</v>
      </c>
      <c r="DV627" s="81">
        <v>0</v>
      </c>
      <c r="DW627" s="81">
        <v>0</v>
      </c>
    </row>
    <row r="628" spans="1:127" x14ac:dyDescent="0.25">
      <c r="A628" s="58" t="s">
        <v>2106</v>
      </c>
      <c r="B628" s="58" t="s">
        <v>2107</v>
      </c>
      <c r="C628" s="58" t="s">
        <v>2108</v>
      </c>
      <c r="D628" s="59">
        <v>56700</v>
      </c>
      <c r="E628" s="59" t="str">
        <f>VLOOKUP(C628,Data_PulledFromUniProt!$B$2:$E$782,4,FALSE)</f>
        <v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v>
      </c>
      <c r="F628" s="58">
        <v>9.81</v>
      </c>
      <c r="G628" s="81">
        <v>0</v>
      </c>
      <c r="H628" s="81">
        <v>0</v>
      </c>
      <c r="I628" s="81">
        <v>0</v>
      </c>
      <c r="J628" s="81">
        <v>0</v>
      </c>
      <c r="K628" s="81">
        <v>0</v>
      </c>
      <c r="L628" s="81">
        <v>0</v>
      </c>
      <c r="M628" s="81">
        <v>0</v>
      </c>
      <c r="N628" s="81">
        <v>0</v>
      </c>
      <c r="O628" s="81">
        <v>0</v>
      </c>
      <c r="P628" s="81">
        <v>0</v>
      </c>
      <c r="Q628" s="81">
        <v>0</v>
      </c>
      <c r="R628" s="81">
        <v>0</v>
      </c>
      <c r="S628" s="81">
        <v>0</v>
      </c>
      <c r="T628" s="81">
        <v>0</v>
      </c>
      <c r="U628" s="81">
        <v>0</v>
      </c>
      <c r="V628" s="81">
        <v>0</v>
      </c>
      <c r="W628" s="81">
        <v>0</v>
      </c>
      <c r="X628" s="81">
        <v>0</v>
      </c>
      <c r="Y628" s="81">
        <v>0</v>
      </c>
      <c r="Z628" s="81">
        <v>1</v>
      </c>
      <c r="AA628" s="81">
        <v>0</v>
      </c>
      <c r="AB628" s="81">
        <v>0</v>
      </c>
      <c r="AC628" s="81">
        <v>0</v>
      </c>
      <c r="AD628" s="81">
        <v>0</v>
      </c>
      <c r="AE628" s="81">
        <v>0</v>
      </c>
      <c r="AF628" s="81">
        <v>0</v>
      </c>
      <c r="AG628" s="81">
        <v>0</v>
      </c>
      <c r="AH628" s="81">
        <v>0</v>
      </c>
      <c r="AI628" s="81">
        <v>0</v>
      </c>
      <c r="AJ628" s="81">
        <v>0</v>
      </c>
      <c r="AK628" s="81">
        <v>0</v>
      </c>
      <c r="AL628" s="81">
        <v>0</v>
      </c>
      <c r="AM628" s="81">
        <v>0</v>
      </c>
      <c r="AN628" s="81">
        <v>0</v>
      </c>
      <c r="AO628" s="81">
        <v>0</v>
      </c>
      <c r="AP628" s="81">
        <v>0</v>
      </c>
      <c r="AQ628" s="81">
        <v>0</v>
      </c>
      <c r="AR628" s="81">
        <v>0</v>
      </c>
      <c r="AS628" s="81">
        <v>0</v>
      </c>
      <c r="AT628" s="81">
        <v>0</v>
      </c>
      <c r="AU628" s="81">
        <v>0</v>
      </c>
      <c r="AV628" s="81">
        <v>0</v>
      </c>
      <c r="AW628" s="81">
        <v>0</v>
      </c>
      <c r="AX628" s="81">
        <v>0</v>
      </c>
      <c r="AY628" s="81">
        <v>0</v>
      </c>
      <c r="AZ628" s="81">
        <v>0</v>
      </c>
      <c r="BA628" s="81">
        <v>0</v>
      </c>
      <c r="BB628" s="81">
        <v>0</v>
      </c>
      <c r="BC628" s="81">
        <v>0</v>
      </c>
      <c r="BD628" s="81">
        <v>0</v>
      </c>
      <c r="BE628" s="81">
        <v>0</v>
      </c>
      <c r="BF628" s="81">
        <v>0</v>
      </c>
      <c r="BG628" s="81">
        <v>0</v>
      </c>
      <c r="BH628" s="81">
        <v>0</v>
      </c>
      <c r="BI628" s="81">
        <v>0</v>
      </c>
      <c r="BJ628" s="81">
        <v>0</v>
      </c>
      <c r="BK628" s="81">
        <v>0</v>
      </c>
      <c r="BL628" s="81">
        <v>0</v>
      </c>
      <c r="BM628" s="81">
        <v>0</v>
      </c>
      <c r="BN628" s="81">
        <v>0</v>
      </c>
      <c r="BO628" s="81">
        <v>0</v>
      </c>
      <c r="BP628" s="81">
        <v>0</v>
      </c>
      <c r="BQ628" s="81">
        <v>0</v>
      </c>
      <c r="BR628" s="81">
        <v>0</v>
      </c>
      <c r="BS628" s="81">
        <v>0</v>
      </c>
      <c r="BT628" s="81">
        <v>0</v>
      </c>
      <c r="BU628" s="81">
        <v>0</v>
      </c>
      <c r="BV628" s="81">
        <v>0</v>
      </c>
      <c r="BW628" s="81">
        <v>0</v>
      </c>
      <c r="BX628" s="81">
        <v>0</v>
      </c>
      <c r="BY628" s="81">
        <v>0</v>
      </c>
      <c r="BZ628" s="81">
        <v>0</v>
      </c>
      <c r="CA628" s="81">
        <v>0</v>
      </c>
      <c r="CB628" s="81">
        <v>0</v>
      </c>
      <c r="CC628" s="81">
        <v>0</v>
      </c>
      <c r="CD628" s="81">
        <v>0</v>
      </c>
      <c r="CE628" s="81">
        <v>0</v>
      </c>
      <c r="CF628" s="81">
        <v>0</v>
      </c>
      <c r="CG628" s="81">
        <v>0</v>
      </c>
      <c r="CH628" s="81">
        <v>0</v>
      </c>
      <c r="CI628" s="81">
        <v>0</v>
      </c>
      <c r="CJ628" s="81">
        <v>0</v>
      </c>
      <c r="CK628" s="81">
        <v>0</v>
      </c>
      <c r="CL628" s="81">
        <v>0</v>
      </c>
      <c r="CM628" s="81">
        <v>0</v>
      </c>
      <c r="CN628" s="81">
        <v>0</v>
      </c>
      <c r="CO628" s="81">
        <v>0</v>
      </c>
      <c r="CP628" s="81">
        <v>0</v>
      </c>
      <c r="CQ628" s="81">
        <v>0</v>
      </c>
      <c r="CR628" s="81">
        <v>0</v>
      </c>
      <c r="CS628" s="81">
        <v>0</v>
      </c>
      <c r="CT628" s="81">
        <v>0</v>
      </c>
      <c r="CU628" s="81">
        <v>0</v>
      </c>
      <c r="CV628" s="81">
        <v>0</v>
      </c>
      <c r="CW628" s="81">
        <v>0</v>
      </c>
      <c r="CX628" s="81">
        <v>0</v>
      </c>
      <c r="CY628" s="81">
        <v>0</v>
      </c>
      <c r="CZ628" s="81">
        <v>0</v>
      </c>
      <c r="DA628" s="81">
        <v>0</v>
      </c>
      <c r="DB628" s="81">
        <v>0</v>
      </c>
      <c r="DC628" s="81">
        <v>0</v>
      </c>
      <c r="DD628" s="81">
        <v>0</v>
      </c>
      <c r="DE628" s="81">
        <v>0</v>
      </c>
      <c r="DF628" s="81">
        <v>0</v>
      </c>
      <c r="DG628" s="81">
        <v>0</v>
      </c>
      <c r="DH628" s="81">
        <v>0</v>
      </c>
      <c r="DI628" s="81">
        <v>0</v>
      </c>
      <c r="DJ628" s="81">
        <v>0</v>
      </c>
      <c r="DK628" s="81">
        <v>0</v>
      </c>
      <c r="DL628" s="81">
        <v>0</v>
      </c>
      <c r="DM628" s="81">
        <v>0</v>
      </c>
      <c r="DN628" s="81">
        <v>0</v>
      </c>
      <c r="DO628" s="81">
        <v>0</v>
      </c>
      <c r="DP628" s="81">
        <v>0</v>
      </c>
      <c r="DQ628" s="81">
        <v>0</v>
      </c>
      <c r="DR628" s="81">
        <v>0</v>
      </c>
      <c r="DS628" s="81">
        <v>0</v>
      </c>
      <c r="DT628" s="81">
        <v>0</v>
      </c>
      <c r="DU628" s="81">
        <v>0</v>
      </c>
      <c r="DV628" s="81">
        <v>0</v>
      </c>
      <c r="DW628" s="81">
        <v>0</v>
      </c>
    </row>
    <row r="629" spans="1:127" x14ac:dyDescent="0.25">
      <c r="A629" s="58" t="s">
        <v>2109</v>
      </c>
      <c r="B629" s="58" t="s">
        <v>2110</v>
      </c>
      <c r="C629" s="58" t="s">
        <v>2111</v>
      </c>
      <c r="D629" s="59">
        <v>70100</v>
      </c>
      <c r="E629" s="59" t="str">
        <f>VLOOKUP(C629,Data_PulledFromUniProt!$B$2:$E$782,4,FALSE)</f>
        <v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v>
      </c>
      <c r="F629" s="58">
        <v>4.8899999999999997</v>
      </c>
      <c r="G629" s="81">
        <v>0</v>
      </c>
      <c r="H629" s="81">
        <v>0</v>
      </c>
      <c r="I629" s="81">
        <v>0</v>
      </c>
      <c r="J629" s="81">
        <v>0</v>
      </c>
      <c r="K629" s="81">
        <v>0</v>
      </c>
      <c r="L629" s="81">
        <v>0</v>
      </c>
      <c r="M629" s="81">
        <v>0</v>
      </c>
      <c r="N629" s="81">
        <v>0</v>
      </c>
      <c r="O629" s="81">
        <v>0</v>
      </c>
      <c r="P629" s="81">
        <v>0</v>
      </c>
      <c r="Q629" s="81">
        <v>0</v>
      </c>
      <c r="R629" s="81">
        <v>0</v>
      </c>
      <c r="S629" s="81">
        <v>0</v>
      </c>
      <c r="T629" s="81">
        <v>0</v>
      </c>
      <c r="U629" s="81">
        <v>0</v>
      </c>
      <c r="V629" s="81">
        <v>0</v>
      </c>
      <c r="W629" s="81">
        <v>0</v>
      </c>
      <c r="X629" s="81">
        <v>0</v>
      </c>
      <c r="Y629" s="81">
        <v>0</v>
      </c>
      <c r="Z629" s="81">
        <v>1</v>
      </c>
      <c r="AA629" s="81">
        <v>0</v>
      </c>
      <c r="AB629" s="81">
        <v>0</v>
      </c>
      <c r="AC629" s="81">
        <v>0</v>
      </c>
      <c r="AD629" s="81">
        <v>0</v>
      </c>
      <c r="AE629" s="81">
        <v>0</v>
      </c>
      <c r="AF629" s="81">
        <v>0</v>
      </c>
      <c r="AG629" s="81">
        <v>0</v>
      </c>
      <c r="AH629" s="81">
        <v>0</v>
      </c>
      <c r="AI629" s="81">
        <v>0</v>
      </c>
      <c r="AJ629" s="81">
        <v>0</v>
      </c>
      <c r="AK629" s="81">
        <v>0</v>
      </c>
      <c r="AL629" s="81">
        <v>0</v>
      </c>
      <c r="AM629" s="81">
        <v>0</v>
      </c>
      <c r="AN629" s="81">
        <v>0</v>
      </c>
      <c r="AO629" s="81">
        <v>0</v>
      </c>
      <c r="AP629" s="81">
        <v>0</v>
      </c>
      <c r="AQ629" s="81">
        <v>0</v>
      </c>
      <c r="AR629" s="81">
        <v>0</v>
      </c>
      <c r="AS629" s="81">
        <v>0</v>
      </c>
      <c r="AT629" s="81">
        <v>0</v>
      </c>
      <c r="AU629" s="81">
        <v>0</v>
      </c>
      <c r="AV629" s="81">
        <v>0</v>
      </c>
      <c r="AW629" s="81">
        <v>0</v>
      </c>
      <c r="AX629" s="81">
        <v>0</v>
      </c>
      <c r="AY629" s="81">
        <v>0</v>
      </c>
      <c r="AZ629" s="81">
        <v>0</v>
      </c>
      <c r="BA629" s="81">
        <v>0</v>
      </c>
      <c r="BB629" s="81">
        <v>0</v>
      </c>
      <c r="BC629" s="81">
        <v>0</v>
      </c>
      <c r="BD629" s="81">
        <v>0</v>
      </c>
      <c r="BE629" s="81">
        <v>0</v>
      </c>
      <c r="BF629" s="81">
        <v>0</v>
      </c>
      <c r="BG629" s="81">
        <v>0</v>
      </c>
      <c r="BH629" s="81">
        <v>0</v>
      </c>
      <c r="BI629" s="81">
        <v>0</v>
      </c>
      <c r="BJ629" s="81">
        <v>0</v>
      </c>
      <c r="BK629" s="81">
        <v>0</v>
      </c>
      <c r="BL629" s="81">
        <v>0</v>
      </c>
      <c r="BM629" s="81">
        <v>0</v>
      </c>
      <c r="BN629" s="81">
        <v>0</v>
      </c>
      <c r="BO629" s="81">
        <v>0</v>
      </c>
      <c r="BP629" s="81">
        <v>0</v>
      </c>
      <c r="BQ629" s="81">
        <v>0</v>
      </c>
      <c r="BR629" s="81">
        <v>0</v>
      </c>
      <c r="BS629" s="81">
        <v>0</v>
      </c>
      <c r="BT629" s="81">
        <v>0</v>
      </c>
      <c r="BU629" s="81">
        <v>0</v>
      </c>
      <c r="BV629" s="81">
        <v>0</v>
      </c>
      <c r="BW629" s="81">
        <v>0</v>
      </c>
      <c r="BX629" s="81">
        <v>0</v>
      </c>
      <c r="BY629" s="81">
        <v>0</v>
      </c>
      <c r="BZ629" s="81">
        <v>0</v>
      </c>
      <c r="CA629" s="81">
        <v>0</v>
      </c>
      <c r="CB629" s="81">
        <v>0</v>
      </c>
      <c r="CC629" s="81">
        <v>0</v>
      </c>
      <c r="CD629" s="81">
        <v>0</v>
      </c>
      <c r="CE629" s="81">
        <v>0</v>
      </c>
      <c r="CF629" s="81">
        <v>0</v>
      </c>
      <c r="CG629" s="81">
        <v>0</v>
      </c>
      <c r="CH629" s="81">
        <v>0</v>
      </c>
      <c r="CI629" s="81">
        <v>0</v>
      </c>
      <c r="CJ629" s="81">
        <v>0</v>
      </c>
      <c r="CK629" s="81">
        <v>0</v>
      </c>
      <c r="CL629" s="81">
        <v>0</v>
      </c>
      <c r="CM629" s="81">
        <v>0</v>
      </c>
      <c r="CN629" s="81">
        <v>0</v>
      </c>
      <c r="CO629" s="81">
        <v>0</v>
      </c>
      <c r="CP629" s="81">
        <v>0</v>
      </c>
      <c r="CQ629" s="81">
        <v>0</v>
      </c>
      <c r="CR629" s="81">
        <v>0</v>
      </c>
      <c r="CS629" s="81">
        <v>0</v>
      </c>
      <c r="CT629" s="81">
        <v>0</v>
      </c>
      <c r="CU629" s="81">
        <v>0</v>
      </c>
      <c r="CV629" s="81">
        <v>0</v>
      </c>
      <c r="CW629" s="81">
        <v>0</v>
      </c>
      <c r="CX629" s="81">
        <v>0</v>
      </c>
      <c r="CY629" s="81">
        <v>0</v>
      </c>
      <c r="CZ629" s="81">
        <v>0</v>
      </c>
      <c r="DA629" s="81">
        <v>0</v>
      </c>
      <c r="DB629" s="81">
        <v>0</v>
      </c>
      <c r="DC629" s="81">
        <v>0</v>
      </c>
      <c r="DD629" s="81">
        <v>0</v>
      </c>
      <c r="DE629" s="81">
        <v>0</v>
      </c>
      <c r="DF629" s="81">
        <v>0</v>
      </c>
      <c r="DG629" s="81">
        <v>0</v>
      </c>
      <c r="DH629" s="81">
        <v>0</v>
      </c>
      <c r="DI629" s="81">
        <v>0</v>
      </c>
      <c r="DJ629" s="81">
        <v>0</v>
      </c>
      <c r="DK629" s="81">
        <v>0</v>
      </c>
      <c r="DL629" s="81">
        <v>0</v>
      </c>
      <c r="DM629" s="81">
        <v>0</v>
      </c>
      <c r="DN629" s="81">
        <v>0</v>
      </c>
      <c r="DO629" s="81">
        <v>0</v>
      </c>
      <c r="DP629" s="81">
        <v>0</v>
      </c>
      <c r="DQ629" s="81">
        <v>0</v>
      </c>
      <c r="DR629" s="81">
        <v>0</v>
      </c>
      <c r="DS629" s="81">
        <v>0</v>
      </c>
      <c r="DT629" s="81">
        <v>0</v>
      </c>
      <c r="DU629" s="81">
        <v>0</v>
      </c>
      <c r="DV629" s="81">
        <v>0</v>
      </c>
      <c r="DW629" s="81">
        <v>0</v>
      </c>
    </row>
    <row r="630" spans="1:127" x14ac:dyDescent="0.25">
      <c r="A630" s="58" t="s">
        <v>2112</v>
      </c>
      <c r="B630" s="58" t="s">
        <v>2113</v>
      </c>
      <c r="C630" s="58" t="s">
        <v>2114</v>
      </c>
      <c r="D630" s="59">
        <v>59000</v>
      </c>
      <c r="E630" s="59" t="str">
        <f>VLOOKUP(C630,Data_PulledFromUniProt!$B$2:$E$782,4,FALSE)</f>
        <v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v>
      </c>
      <c r="F630" s="58">
        <v>9.89</v>
      </c>
      <c r="G630" s="81">
        <v>0</v>
      </c>
      <c r="H630" s="81">
        <v>0</v>
      </c>
      <c r="I630" s="81">
        <v>0</v>
      </c>
      <c r="J630" s="81">
        <v>0</v>
      </c>
      <c r="K630" s="81">
        <v>0</v>
      </c>
      <c r="L630" s="81">
        <v>0</v>
      </c>
      <c r="M630" s="81">
        <v>0</v>
      </c>
      <c r="N630" s="81">
        <v>0</v>
      </c>
      <c r="O630" s="81">
        <v>0</v>
      </c>
      <c r="P630" s="81">
        <v>0</v>
      </c>
      <c r="Q630" s="81">
        <v>0</v>
      </c>
      <c r="R630" s="81">
        <v>0</v>
      </c>
      <c r="S630" s="81">
        <v>0</v>
      </c>
      <c r="T630" s="81">
        <v>0</v>
      </c>
      <c r="U630" s="81">
        <v>0</v>
      </c>
      <c r="V630" s="81">
        <v>0</v>
      </c>
      <c r="W630" s="81">
        <v>0</v>
      </c>
      <c r="X630" s="81">
        <v>0</v>
      </c>
      <c r="Y630" s="81">
        <v>0</v>
      </c>
      <c r="Z630" s="81">
        <v>1</v>
      </c>
      <c r="AA630" s="81">
        <v>0</v>
      </c>
      <c r="AB630" s="81">
        <v>0</v>
      </c>
      <c r="AC630" s="81">
        <v>0</v>
      </c>
      <c r="AD630" s="81">
        <v>0</v>
      </c>
      <c r="AE630" s="81">
        <v>0</v>
      </c>
      <c r="AF630" s="81">
        <v>0</v>
      </c>
      <c r="AG630" s="81">
        <v>0</v>
      </c>
      <c r="AH630" s="81">
        <v>0</v>
      </c>
      <c r="AI630" s="81">
        <v>0</v>
      </c>
      <c r="AJ630" s="81">
        <v>0</v>
      </c>
      <c r="AK630" s="81">
        <v>0</v>
      </c>
      <c r="AL630" s="81">
        <v>0</v>
      </c>
      <c r="AM630" s="81">
        <v>0</v>
      </c>
      <c r="AN630" s="81">
        <v>0</v>
      </c>
      <c r="AO630" s="81">
        <v>0</v>
      </c>
      <c r="AP630" s="81">
        <v>0</v>
      </c>
      <c r="AQ630" s="81">
        <v>0</v>
      </c>
      <c r="AR630" s="81">
        <v>0</v>
      </c>
      <c r="AS630" s="81">
        <v>0</v>
      </c>
      <c r="AT630" s="81">
        <v>0</v>
      </c>
      <c r="AU630" s="81">
        <v>0</v>
      </c>
      <c r="AV630" s="81">
        <v>0</v>
      </c>
      <c r="AW630" s="81">
        <v>0</v>
      </c>
      <c r="AX630" s="81">
        <v>0</v>
      </c>
      <c r="AY630" s="81">
        <v>0</v>
      </c>
      <c r="AZ630" s="81">
        <v>0</v>
      </c>
      <c r="BA630" s="81">
        <v>0</v>
      </c>
      <c r="BB630" s="81">
        <v>0</v>
      </c>
      <c r="BC630" s="81">
        <v>0</v>
      </c>
      <c r="BD630" s="81">
        <v>0</v>
      </c>
      <c r="BE630" s="81">
        <v>0</v>
      </c>
      <c r="BF630" s="81">
        <v>0</v>
      </c>
      <c r="BG630" s="81">
        <v>0</v>
      </c>
      <c r="BH630" s="81">
        <v>0</v>
      </c>
      <c r="BI630" s="81">
        <v>0</v>
      </c>
      <c r="BJ630" s="81">
        <v>0</v>
      </c>
      <c r="BK630" s="81">
        <v>0</v>
      </c>
      <c r="BL630" s="81">
        <v>0</v>
      </c>
      <c r="BM630" s="81">
        <v>0</v>
      </c>
      <c r="BN630" s="81">
        <v>0</v>
      </c>
      <c r="BO630" s="81">
        <v>0</v>
      </c>
      <c r="BP630" s="81">
        <v>0</v>
      </c>
      <c r="BQ630" s="81">
        <v>0</v>
      </c>
      <c r="BR630" s="81">
        <v>0</v>
      </c>
      <c r="BS630" s="81">
        <v>0</v>
      </c>
      <c r="BT630" s="81">
        <v>0</v>
      </c>
      <c r="BU630" s="81">
        <v>0</v>
      </c>
      <c r="BV630" s="81">
        <v>0</v>
      </c>
      <c r="BW630" s="81">
        <v>0</v>
      </c>
      <c r="BX630" s="81">
        <v>0</v>
      </c>
      <c r="BY630" s="81">
        <v>0</v>
      </c>
      <c r="BZ630" s="81">
        <v>0</v>
      </c>
      <c r="CA630" s="81">
        <v>0</v>
      </c>
      <c r="CB630" s="81">
        <v>0</v>
      </c>
      <c r="CC630" s="81">
        <v>0</v>
      </c>
      <c r="CD630" s="81">
        <v>0</v>
      </c>
      <c r="CE630" s="81">
        <v>0</v>
      </c>
      <c r="CF630" s="81">
        <v>0</v>
      </c>
      <c r="CG630" s="81">
        <v>0</v>
      </c>
      <c r="CH630" s="81">
        <v>0</v>
      </c>
      <c r="CI630" s="81">
        <v>0</v>
      </c>
      <c r="CJ630" s="81">
        <v>0</v>
      </c>
      <c r="CK630" s="81">
        <v>0</v>
      </c>
      <c r="CL630" s="81">
        <v>0</v>
      </c>
      <c r="CM630" s="81">
        <v>0</v>
      </c>
      <c r="CN630" s="81">
        <v>0</v>
      </c>
      <c r="CO630" s="81">
        <v>0</v>
      </c>
      <c r="CP630" s="81">
        <v>0</v>
      </c>
      <c r="CQ630" s="81">
        <v>0</v>
      </c>
      <c r="CR630" s="81">
        <v>0</v>
      </c>
      <c r="CS630" s="81">
        <v>0</v>
      </c>
      <c r="CT630" s="81">
        <v>0</v>
      </c>
      <c r="CU630" s="81">
        <v>0</v>
      </c>
      <c r="CV630" s="81">
        <v>0</v>
      </c>
      <c r="CW630" s="81">
        <v>0</v>
      </c>
      <c r="CX630" s="81">
        <v>0</v>
      </c>
      <c r="CY630" s="81">
        <v>0</v>
      </c>
      <c r="CZ630" s="81">
        <v>0</v>
      </c>
      <c r="DA630" s="81">
        <v>0</v>
      </c>
      <c r="DB630" s="81">
        <v>0</v>
      </c>
      <c r="DC630" s="81">
        <v>0</v>
      </c>
      <c r="DD630" s="81">
        <v>0</v>
      </c>
      <c r="DE630" s="81">
        <v>0</v>
      </c>
      <c r="DF630" s="81">
        <v>0</v>
      </c>
      <c r="DG630" s="81">
        <v>0</v>
      </c>
      <c r="DH630" s="81">
        <v>0</v>
      </c>
      <c r="DI630" s="81">
        <v>0</v>
      </c>
      <c r="DJ630" s="81">
        <v>0</v>
      </c>
      <c r="DK630" s="81">
        <v>0</v>
      </c>
      <c r="DL630" s="81">
        <v>0</v>
      </c>
      <c r="DM630" s="81">
        <v>0</v>
      </c>
      <c r="DN630" s="81">
        <v>0</v>
      </c>
      <c r="DO630" s="81">
        <v>0</v>
      </c>
      <c r="DP630" s="81">
        <v>0</v>
      </c>
      <c r="DQ630" s="81">
        <v>0</v>
      </c>
      <c r="DR630" s="81">
        <v>0</v>
      </c>
      <c r="DS630" s="81">
        <v>0</v>
      </c>
      <c r="DT630" s="81">
        <v>0</v>
      </c>
      <c r="DU630" s="81">
        <v>0</v>
      </c>
      <c r="DV630" s="81">
        <v>0</v>
      </c>
      <c r="DW630" s="81">
        <v>0</v>
      </c>
    </row>
    <row r="631" spans="1:127" x14ac:dyDescent="0.25">
      <c r="A631" s="58" t="s">
        <v>2115</v>
      </c>
      <c r="B631" s="58" t="s">
        <v>2116</v>
      </c>
      <c r="C631" s="58" t="s">
        <v>2117</v>
      </c>
      <c r="D631" s="59">
        <v>41900</v>
      </c>
      <c r="E631" s="59" t="str">
        <f>VLOOKUP(C631,Data_PulledFromUniProt!$B$2:$E$782,4,FALSE)</f>
        <v>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</v>
      </c>
      <c r="F631" s="58">
        <v>9.08</v>
      </c>
      <c r="G631" s="81">
        <v>0</v>
      </c>
      <c r="H631" s="81">
        <v>0</v>
      </c>
      <c r="I631" s="81">
        <v>0</v>
      </c>
      <c r="J631" s="81">
        <v>0</v>
      </c>
      <c r="K631" s="81">
        <v>0</v>
      </c>
      <c r="L631" s="81">
        <v>0</v>
      </c>
      <c r="M631" s="81">
        <v>0</v>
      </c>
      <c r="N631" s="81">
        <v>0</v>
      </c>
      <c r="O631" s="81">
        <v>0</v>
      </c>
      <c r="P631" s="81">
        <v>0</v>
      </c>
      <c r="Q631" s="81">
        <v>1</v>
      </c>
      <c r="R631" s="81">
        <v>0</v>
      </c>
      <c r="S631" s="81">
        <v>0</v>
      </c>
      <c r="T631" s="81">
        <v>0</v>
      </c>
      <c r="U631" s="81">
        <v>0</v>
      </c>
      <c r="V631" s="81">
        <v>0</v>
      </c>
      <c r="W631" s="81">
        <v>0</v>
      </c>
      <c r="X631" s="81">
        <v>0</v>
      </c>
      <c r="Y631" s="81">
        <v>0</v>
      </c>
      <c r="Z631" s="81">
        <v>0</v>
      </c>
      <c r="AA631" s="81">
        <v>0</v>
      </c>
      <c r="AB631" s="81">
        <v>0</v>
      </c>
      <c r="AC631" s="81">
        <v>0</v>
      </c>
      <c r="AD631" s="81">
        <v>0</v>
      </c>
      <c r="AE631" s="81">
        <v>0</v>
      </c>
      <c r="AF631" s="81">
        <v>0</v>
      </c>
      <c r="AG631" s="81">
        <v>0</v>
      </c>
      <c r="AH631" s="81">
        <v>0</v>
      </c>
      <c r="AI631" s="81">
        <v>0</v>
      </c>
      <c r="AJ631" s="81">
        <v>0</v>
      </c>
      <c r="AK631" s="81">
        <v>0</v>
      </c>
      <c r="AL631" s="81">
        <v>0</v>
      </c>
      <c r="AM631" s="81">
        <v>0</v>
      </c>
      <c r="AN631" s="81">
        <v>0</v>
      </c>
      <c r="AO631" s="81">
        <v>0</v>
      </c>
      <c r="AP631" s="81">
        <v>0</v>
      </c>
      <c r="AQ631" s="81">
        <v>0</v>
      </c>
      <c r="AR631" s="81">
        <v>0</v>
      </c>
      <c r="AS631" s="81">
        <v>0</v>
      </c>
      <c r="AT631" s="81">
        <v>0</v>
      </c>
      <c r="AU631" s="81">
        <v>0</v>
      </c>
      <c r="AV631" s="81">
        <v>0</v>
      </c>
      <c r="AW631" s="81">
        <v>0</v>
      </c>
      <c r="AX631" s="81">
        <v>0</v>
      </c>
      <c r="AY631" s="81">
        <v>0</v>
      </c>
      <c r="AZ631" s="81">
        <v>0</v>
      </c>
      <c r="BA631" s="81">
        <v>0</v>
      </c>
      <c r="BB631" s="81">
        <v>0</v>
      </c>
      <c r="BC631" s="81">
        <v>0</v>
      </c>
      <c r="BD631" s="81">
        <v>0</v>
      </c>
      <c r="BE631" s="81">
        <v>0</v>
      </c>
      <c r="BF631" s="81">
        <v>0</v>
      </c>
      <c r="BG631" s="81">
        <v>0</v>
      </c>
      <c r="BH631" s="81">
        <v>0</v>
      </c>
      <c r="BI631" s="81">
        <v>0</v>
      </c>
      <c r="BJ631" s="81">
        <v>0</v>
      </c>
      <c r="BK631" s="81">
        <v>0</v>
      </c>
      <c r="BL631" s="81">
        <v>0</v>
      </c>
      <c r="BM631" s="81">
        <v>0</v>
      </c>
      <c r="BN631" s="81">
        <v>0</v>
      </c>
      <c r="BO631" s="81">
        <v>0</v>
      </c>
      <c r="BP631" s="81">
        <v>0</v>
      </c>
      <c r="BQ631" s="81">
        <v>0</v>
      </c>
      <c r="BR631" s="81">
        <v>0</v>
      </c>
      <c r="BS631" s="81">
        <v>0</v>
      </c>
      <c r="BT631" s="81">
        <v>0</v>
      </c>
      <c r="BU631" s="81">
        <v>0</v>
      </c>
      <c r="BV631" s="81">
        <v>0</v>
      </c>
      <c r="BW631" s="81">
        <v>0</v>
      </c>
      <c r="BX631" s="81">
        <v>0</v>
      </c>
      <c r="BY631" s="81">
        <v>0</v>
      </c>
      <c r="BZ631" s="81">
        <v>0</v>
      </c>
      <c r="CA631" s="81">
        <v>0</v>
      </c>
      <c r="CB631" s="81">
        <v>0</v>
      </c>
      <c r="CC631" s="81">
        <v>0</v>
      </c>
      <c r="CD631" s="81">
        <v>0</v>
      </c>
      <c r="CE631" s="81">
        <v>0</v>
      </c>
      <c r="CF631" s="81">
        <v>0</v>
      </c>
      <c r="CG631" s="81">
        <v>0</v>
      </c>
      <c r="CH631" s="81">
        <v>0</v>
      </c>
      <c r="CI631" s="81">
        <v>0</v>
      </c>
      <c r="CJ631" s="81">
        <v>0</v>
      </c>
      <c r="CK631" s="81">
        <v>0</v>
      </c>
      <c r="CL631" s="81">
        <v>0</v>
      </c>
      <c r="CM631" s="81">
        <v>0</v>
      </c>
      <c r="CN631" s="81">
        <v>0</v>
      </c>
      <c r="CO631" s="81">
        <v>0</v>
      </c>
      <c r="CP631" s="81">
        <v>0</v>
      </c>
      <c r="CQ631" s="81">
        <v>0</v>
      </c>
      <c r="CR631" s="81">
        <v>0</v>
      </c>
      <c r="CS631" s="81">
        <v>0</v>
      </c>
      <c r="CT631" s="81">
        <v>0</v>
      </c>
      <c r="CU631" s="81">
        <v>0</v>
      </c>
      <c r="CV631" s="81">
        <v>0</v>
      </c>
      <c r="CW631" s="81">
        <v>0</v>
      </c>
      <c r="CX631" s="81">
        <v>0</v>
      </c>
      <c r="CY631" s="81">
        <v>0</v>
      </c>
      <c r="CZ631" s="81">
        <v>0</v>
      </c>
      <c r="DA631" s="81">
        <v>0</v>
      </c>
      <c r="DB631" s="81">
        <v>0</v>
      </c>
      <c r="DC631" s="81">
        <v>0</v>
      </c>
      <c r="DD631" s="81">
        <v>0</v>
      </c>
      <c r="DE631" s="81">
        <v>0</v>
      </c>
      <c r="DF631" s="81">
        <v>0</v>
      </c>
      <c r="DG631" s="81">
        <v>0</v>
      </c>
      <c r="DH631" s="81">
        <v>0</v>
      </c>
      <c r="DI631" s="81">
        <v>0</v>
      </c>
      <c r="DJ631" s="81">
        <v>0</v>
      </c>
      <c r="DK631" s="81">
        <v>0</v>
      </c>
      <c r="DL631" s="81">
        <v>0</v>
      </c>
      <c r="DM631" s="81">
        <v>0</v>
      </c>
      <c r="DN631" s="81">
        <v>0</v>
      </c>
      <c r="DO631" s="81">
        <v>0</v>
      </c>
      <c r="DP631" s="81">
        <v>0</v>
      </c>
      <c r="DQ631" s="81">
        <v>0</v>
      </c>
      <c r="DR631" s="81">
        <v>0</v>
      </c>
      <c r="DS631" s="81">
        <v>0</v>
      </c>
      <c r="DT631" s="81">
        <v>0</v>
      </c>
      <c r="DU631" s="81">
        <v>0</v>
      </c>
      <c r="DV631" s="81">
        <v>0</v>
      </c>
      <c r="DW631" s="81">
        <v>0</v>
      </c>
    </row>
    <row r="632" spans="1:127" x14ac:dyDescent="0.25">
      <c r="A632" s="58" t="s">
        <v>2118</v>
      </c>
      <c r="B632" s="58" t="s">
        <v>2119</v>
      </c>
      <c r="C632" s="58" t="s">
        <v>2120</v>
      </c>
      <c r="D632" s="59">
        <v>56600</v>
      </c>
      <c r="E632" s="59" t="str">
        <f>VLOOKUP(C632,Data_PulledFromUniProt!$B$2:$E$782,4,FALSE)</f>
        <v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v>
      </c>
      <c r="F632" s="58">
        <v>6.39</v>
      </c>
      <c r="G632" s="81">
        <v>0</v>
      </c>
      <c r="H632" s="81">
        <v>0</v>
      </c>
      <c r="I632" s="81">
        <v>0</v>
      </c>
      <c r="J632" s="81">
        <v>0</v>
      </c>
      <c r="K632" s="81">
        <v>0</v>
      </c>
      <c r="L632" s="81">
        <v>0</v>
      </c>
      <c r="M632" s="81">
        <v>0</v>
      </c>
      <c r="N632" s="81">
        <v>0</v>
      </c>
      <c r="O632" s="81">
        <v>0</v>
      </c>
      <c r="P632" s="81">
        <v>0</v>
      </c>
      <c r="Q632" s="81">
        <v>1</v>
      </c>
      <c r="R632" s="81">
        <v>0</v>
      </c>
      <c r="S632" s="81">
        <v>0</v>
      </c>
      <c r="T632" s="81">
        <v>0</v>
      </c>
      <c r="U632" s="81">
        <v>0</v>
      </c>
      <c r="V632" s="81">
        <v>0</v>
      </c>
      <c r="W632" s="81">
        <v>0</v>
      </c>
      <c r="X632" s="81">
        <v>0</v>
      </c>
      <c r="Y632" s="81">
        <v>0</v>
      </c>
      <c r="Z632" s="81">
        <v>0</v>
      </c>
      <c r="AA632" s="81">
        <v>0</v>
      </c>
      <c r="AB632" s="81">
        <v>0</v>
      </c>
      <c r="AC632" s="81">
        <v>0</v>
      </c>
      <c r="AD632" s="81">
        <v>0</v>
      </c>
      <c r="AE632" s="81">
        <v>0</v>
      </c>
      <c r="AF632" s="81">
        <v>0</v>
      </c>
      <c r="AG632" s="81">
        <v>0</v>
      </c>
      <c r="AH632" s="81">
        <v>0</v>
      </c>
      <c r="AI632" s="81">
        <v>0</v>
      </c>
      <c r="AJ632" s="81">
        <v>0</v>
      </c>
      <c r="AK632" s="81">
        <v>0</v>
      </c>
      <c r="AL632" s="81">
        <v>0</v>
      </c>
      <c r="AM632" s="81">
        <v>0</v>
      </c>
      <c r="AN632" s="81">
        <v>0</v>
      </c>
      <c r="AO632" s="81">
        <v>0</v>
      </c>
      <c r="AP632" s="81">
        <v>0</v>
      </c>
      <c r="AQ632" s="81">
        <v>0</v>
      </c>
      <c r="AR632" s="81">
        <v>0</v>
      </c>
      <c r="AS632" s="81">
        <v>0</v>
      </c>
      <c r="AT632" s="81">
        <v>0</v>
      </c>
      <c r="AU632" s="81">
        <v>0</v>
      </c>
      <c r="AV632" s="81">
        <v>0</v>
      </c>
      <c r="AW632" s="81">
        <v>0</v>
      </c>
      <c r="AX632" s="81">
        <v>0</v>
      </c>
      <c r="AY632" s="81">
        <v>0</v>
      </c>
      <c r="AZ632" s="81">
        <v>0</v>
      </c>
      <c r="BA632" s="81">
        <v>0</v>
      </c>
      <c r="BB632" s="81">
        <v>0</v>
      </c>
      <c r="BC632" s="81">
        <v>0</v>
      </c>
      <c r="BD632" s="81">
        <v>0</v>
      </c>
      <c r="BE632" s="81">
        <v>0</v>
      </c>
      <c r="BF632" s="81">
        <v>0</v>
      </c>
      <c r="BG632" s="81">
        <v>0</v>
      </c>
      <c r="BH632" s="81">
        <v>0</v>
      </c>
      <c r="BI632" s="81">
        <v>0</v>
      </c>
      <c r="BJ632" s="81">
        <v>0</v>
      </c>
      <c r="BK632" s="81">
        <v>0</v>
      </c>
      <c r="BL632" s="81">
        <v>0</v>
      </c>
      <c r="BM632" s="81">
        <v>0</v>
      </c>
      <c r="BN632" s="81">
        <v>0</v>
      </c>
      <c r="BO632" s="81">
        <v>0</v>
      </c>
      <c r="BP632" s="81">
        <v>0</v>
      </c>
      <c r="BQ632" s="81">
        <v>0</v>
      </c>
      <c r="BR632" s="81">
        <v>0</v>
      </c>
      <c r="BS632" s="81">
        <v>0</v>
      </c>
      <c r="BT632" s="81">
        <v>0</v>
      </c>
      <c r="BU632" s="81">
        <v>0</v>
      </c>
      <c r="BV632" s="81">
        <v>0</v>
      </c>
      <c r="BW632" s="81">
        <v>0</v>
      </c>
      <c r="BX632" s="81">
        <v>0</v>
      </c>
      <c r="BY632" s="81">
        <v>0</v>
      </c>
      <c r="BZ632" s="81">
        <v>0</v>
      </c>
      <c r="CA632" s="81">
        <v>0</v>
      </c>
      <c r="CB632" s="81">
        <v>0</v>
      </c>
      <c r="CC632" s="81">
        <v>0</v>
      </c>
      <c r="CD632" s="81">
        <v>0</v>
      </c>
      <c r="CE632" s="81">
        <v>0</v>
      </c>
      <c r="CF632" s="81">
        <v>0</v>
      </c>
      <c r="CG632" s="81">
        <v>0</v>
      </c>
      <c r="CH632" s="81">
        <v>0</v>
      </c>
      <c r="CI632" s="81">
        <v>0</v>
      </c>
      <c r="CJ632" s="81">
        <v>0</v>
      </c>
      <c r="CK632" s="81">
        <v>0</v>
      </c>
      <c r="CL632" s="81">
        <v>0</v>
      </c>
      <c r="CM632" s="81">
        <v>0</v>
      </c>
      <c r="CN632" s="81">
        <v>0</v>
      </c>
      <c r="CO632" s="81">
        <v>0</v>
      </c>
      <c r="CP632" s="81">
        <v>0</v>
      </c>
      <c r="CQ632" s="81">
        <v>0</v>
      </c>
      <c r="CR632" s="81">
        <v>0</v>
      </c>
      <c r="CS632" s="81">
        <v>0</v>
      </c>
      <c r="CT632" s="81">
        <v>0</v>
      </c>
      <c r="CU632" s="81">
        <v>0</v>
      </c>
      <c r="CV632" s="81">
        <v>0</v>
      </c>
      <c r="CW632" s="81">
        <v>0</v>
      </c>
      <c r="CX632" s="81">
        <v>0</v>
      </c>
      <c r="CY632" s="81">
        <v>0</v>
      </c>
      <c r="CZ632" s="81">
        <v>0</v>
      </c>
      <c r="DA632" s="81">
        <v>0</v>
      </c>
      <c r="DB632" s="81">
        <v>0</v>
      </c>
      <c r="DC632" s="81">
        <v>0</v>
      </c>
      <c r="DD632" s="81">
        <v>0</v>
      </c>
      <c r="DE632" s="81">
        <v>0</v>
      </c>
      <c r="DF632" s="81">
        <v>0</v>
      </c>
      <c r="DG632" s="81">
        <v>0</v>
      </c>
      <c r="DH632" s="81">
        <v>0</v>
      </c>
      <c r="DI632" s="81">
        <v>0</v>
      </c>
      <c r="DJ632" s="81">
        <v>0</v>
      </c>
      <c r="DK632" s="81">
        <v>0</v>
      </c>
      <c r="DL632" s="81">
        <v>0</v>
      </c>
      <c r="DM632" s="81">
        <v>0</v>
      </c>
      <c r="DN632" s="81">
        <v>0</v>
      </c>
      <c r="DO632" s="81">
        <v>0</v>
      </c>
      <c r="DP632" s="81">
        <v>0</v>
      </c>
      <c r="DQ632" s="81">
        <v>0</v>
      </c>
      <c r="DR632" s="81">
        <v>0</v>
      </c>
      <c r="DS632" s="81">
        <v>0</v>
      </c>
      <c r="DT632" s="81">
        <v>0</v>
      </c>
      <c r="DU632" s="81">
        <v>0</v>
      </c>
      <c r="DV632" s="81">
        <v>0</v>
      </c>
      <c r="DW632" s="81">
        <v>0</v>
      </c>
    </row>
    <row r="633" spans="1:127" x14ac:dyDescent="0.25">
      <c r="A633" s="58" t="s">
        <v>2121</v>
      </c>
      <c r="B633" s="58" t="s">
        <v>2122</v>
      </c>
      <c r="C633" s="58" t="s">
        <v>2123</v>
      </c>
      <c r="D633" s="59">
        <v>67100</v>
      </c>
      <c r="E633" s="59" t="str">
        <f>VLOOKUP(C633,Data_PulledFromUniProt!$B$2:$E$782,4,FALSE)</f>
        <v>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v>
      </c>
      <c r="F633" s="58">
        <v>9.23</v>
      </c>
      <c r="G633" s="81">
        <v>0</v>
      </c>
      <c r="H633" s="81">
        <v>0</v>
      </c>
      <c r="I633" s="81">
        <v>0</v>
      </c>
      <c r="J633" s="81">
        <v>0</v>
      </c>
      <c r="K633" s="81">
        <v>0</v>
      </c>
      <c r="L633" s="81">
        <v>0</v>
      </c>
      <c r="M633" s="81">
        <v>0</v>
      </c>
      <c r="N633" s="81">
        <v>0</v>
      </c>
      <c r="O633" s="81">
        <v>0</v>
      </c>
      <c r="P633" s="81">
        <v>0</v>
      </c>
      <c r="Q633" s="81">
        <v>1</v>
      </c>
      <c r="R633" s="81">
        <v>0</v>
      </c>
      <c r="S633" s="81">
        <v>0</v>
      </c>
      <c r="T633" s="81">
        <v>0</v>
      </c>
      <c r="U633" s="81">
        <v>0</v>
      </c>
      <c r="V633" s="81">
        <v>0</v>
      </c>
      <c r="W633" s="81">
        <v>0</v>
      </c>
      <c r="X633" s="81">
        <v>0</v>
      </c>
      <c r="Y633" s="81">
        <v>0</v>
      </c>
      <c r="Z633" s="81">
        <v>0</v>
      </c>
      <c r="AA633" s="81">
        <v>0</v>
      </c>
      <c r="AB633" s="81">
        <v>0</v>
      </c>
      <c r="AC633" s="81">
        <v>0</v>
      </c>
      <c r="AD633" s="81">
        <v>0</v>
      </c>
      <c r="AE633" s="81">
        <v>0</v>
      </c>
      <c r="AF633" s="81">
        <v>0</v>
      </c>
      <c r="AG633" s="81">
        <v>0</v>
      </c>
      <c r="AH633" s="81">
        <v>0</v>
      </c>
      <c r="AI633" s="81">
        <v>0</v>
      </c>
      <c r="AJ633" s="81">
        <v>0</v>
      </c>
      <c r="AK633" s="81">
        <v>0</v>
      </c>
      <c r="AL633" s="81">
        <v>0</v>
      </c>
      <c r="AM633" s="81">
        <v>0</v>
      </c>
      <c r="AN633" s="81">
        <v>0</v>
      </c>
      <c r="AO633" s="81">
        <v>0</v>
      </c>
      <c r="AP633" s="81">
        <v>0</v>
      </c>
      <c r="AQ633" s="81">
        <v>0</v>
      </c>
      <c r="AR633" s="81">
        <v>0</v>
      </c>
      <c r="AS633" s="81">
        <v>0</v>
      </c>
      <c r="AT633" s="81">
        <v>0</v>
      </c>
      <c r="AU633" s="81">
        <v>0</v>
      </c>
      <c r="AV633" s="81">
        <v>0</v>
      </c>
      <c r="AW633" s="81">
        <v>0</v>
      </c>
      <c r="AX633" s="81">
        <v>0</v>
      </c>
      <c r="AY633" s="81">
        <v>0</v>
      </c>
      <c r="AZ633" s="81">
        <v>0</v>
      </c>
      <c r="BA633" s="81">
        <v>0</v>
      </c>
      <c r="BB633" s="81">
        <v>0</v>
      </c>
      <c r="BC633" s="81">
        <v>0</v>
      </c>
      <c r="BD633" s="81">
        <v>0</v>
      </c>
      <c r="BE633" s="81">
        <v>0</v>
      </c>
      <c r="BF633" s="81">
        <v>0</v>
      </c>
      <c r="BG633" s="81">
        <v>0</v>
      </c>
      <c r="BH633" s="81">
        <v>0</v>
      </c>
      <c r="BI633" s="81">
        <v>0</v>
      </c>
      <c r="BJ633" s="81">
        <v>0</v>
      </c>
      <c r="BK633" s="81">
        <v>0</v>
      </c>
      <c r="BL633" s="81">
        <v>0</v>
      </c>
      <c r="BM633" s="81">
        <v>0</v>
      </c>
      <c r="BN633" s="81">
        <v>0</v>
      </c>
      <c r="BO633" s="81">
        <v>0</v>
      </c>
      <c r="BP633" s="81">
        <v>0</v>
      </c>
      <c r="BQ633" s="81">
        <v>0</v>
      </c>
      <c r="BR633" s="81">
        <v>0</v>
      </c>
      <c r="BS633" s="81">
        <v>0</v>
      </c>
      <c r="BT633" s="81">
        <v>0</v>
      </c>
      <c r="BU633" s="81">
        <v>0</v>
      </c>
      <c r="BV633" s="81">
        <v>0</v>
      </c>
      <c r="BW633" s="81">
        <v>0</v>
      </c>
      <c r="BX633" s="81">
        <v>0</v>
      </c>
      <c r="BY633" s="81">
        <v>0</v>
      </c>
      <c r="BZ633" s="81">
        <v>0</v>
      </c>
      <c r="CA633" s="81">
        <v>0</v>
      </c>
      <c r="CB633" s="81">
        <v>0</v>
      </c>
      <c r="CC633" s="81">
        <v>0</v>
      </c>
      <c r="CD633" s="81">
        <v>0</v>
      </c>
      <c r="CE633" s="81">
        <v>0</v>
      </c>
      <c r="CF633" s="81">
        <v>0</v>
      </c>
      <c r="CG633" s="81">
        <v>0</v>
      </c>
      <c r="CH633" s="81">
        <v>0</v>
      </c>
      <c r="CI633" s="81">
        <v>0</v>
      </c>
      <c r="CJ633" s="81">
        <v>0</v>
      </c>
      <c r="CK633" s="81">
        <v>0</v>
      </c>
      <c r="CL633" s="81">
        <v>0</v>
      </c>
      <c r="CM633" s="81">
        <v>0</v>
      </c>
      <c r="CN633" s="81">
        <v>0</v>
      </c>
      <c r="CO633" s="81">
        <v>0</v>
      </c>
      <c r="CP633" s="81">
        <v>0</v>
      </c>
      <c r="CQ633" s="81">
        <v>0</v>
      </c>
      <c r="CR633" s="81">
        <v>0</v>
      </c>
      <c r="CS633" s="81">
        <v>0</v>
      </c>
      <c r="CT633" s="81">
        <v>0</v>
      </c>
      <c r="CU633" s="81">
        <v>0</v>
      </c>
      <c r="CV633" s="81">
        <v>0</v>
      </c>
      <c r="CW633" s="81">
        <v>0</v>
      </c>
      <c r="CX633" s="81">
        <v>0</v>
      </c>
      <c r="CY633" s="81">
        <v>0</v>
      </c>
      <c r="CZ633" s="81">
        <v>0</v>
      </c>
      <c r="DA633" s="81">
        <v>0</v>
      </c>
      <c r="DB633" s="81">
        <v>0</v>
      </c>
      <c r="DC633" s="81">
        <v>0</v>
      </c>
      <c r="DD633" s="81">
        <v>0</v>
      </c>
      <c r="DE633" s="81">
        <v>0</v>
      </c>
      <c r="DF633" s="81">
        <v>0</v>
      </c>
      <c r="DG633" s="81">
        <v>0</v>
      </c>
      <c r="DH633" s="81">
        <v>0</v>
      </c>
      <c r="DI633" s="81">
        <v>0</v>
      </c>
      <c r="DJ633" s="81">
        <v>0</v>
      </c>
      <c r="DK633" s="81">
        <v>0</v>
      </c>
      <c r="DL633" s="81">
        <v>0</v>
      </c>
      <c r="DM633" s="81">
        <v>0</v>
      </c>
      <c r="DN633" s="81">
        <v>0</v>
      </c>
      <c r="DO633" s="81">
        <v>0</v>
      </c>
      <c r="DP633" s="81">
        <v>0</v>
      </c>
      <c r="DQ633" s="81">
        <v>0</v>
      </c>
      <c r="DR633" s="81">
        <v>0</v>
      </c>
      <c r="DS633" s="81">
        <v>0</v>
      </c>
      <c r="DT633" s="81">
        <v>0</v>
      </c>
      <c r="DU633" s="81">
        <v>0</v>
      </c>
      <c r="DV633" s="81">
        <v>0</v>
      </c>
      <c r="DW633" s="81">
        <v>0</v>
      </c>
    </row>
    <row r="634" spans="1:127" x14ac:dyDescent="0.25">
      <c r="A634" s="58" t="s">
        <v>2124</v>
      </c>
      <c r="B634" s="58" t="s">
        <v>2125</v>
      </c>
      <c r="C634" s="58" t="s">
        <v>2126</v>
      </c>
      <c r="D634" s="59">
        <v>82300</v>
      </c>
      <c r="E634" s="59" t="str">
        <f>VLOOKUP(C634,Data_PulledFromUniProt!$B$2:$E$782,4,FALSE)</f>
        <v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v>
      </c>
      <c r="F634" s="58">
        <v>8.99</v>
      </c>
      <c r="G634" s="81">
        <v>0</v>
      </c>
      <c r="H634" s="81">
        <v>0</v>
      </c>
      <c r="I634" s="81">
        <v>0</v>
      </c>
      <c r="J634" s="81">
        <v>0</v>
      </c>
      <c r="K634" s="81">
        <v>0</v>
      </c>
      <c r="L634" s="81">
        <v>0</v>
      </c>
      <c r="M634" s="81">
        <v>0</v>
      </c>
      <c r="N634" s="81">
        <v>0</v>
      </c>
      <c r="O634" s="81">
        <v>0</v>
      </c>
      <c r="P634" s="81">
        <v>0</v>
      </c>
      <c r="Q634" s="81">
        <v>1</v>
      </c>
      <c r="R634" s="81">
        <v>0</v>
      </c>
      <c r="S634" s="81">
        <v>0</v>
      </c>
      <c r="T634" s="81">
        <v>0</v>
      </c>
      <c r="U634" s="81">
        <v>0</v>
      </c>
      <c r="V634" s="81">
        <v>0</v>
      </c>
      <c r="W634" s="81">
        <v>0</v>
      </c>
      <c r="X634" s="81">
        <v>0</v>
      </c>
      <c r="Y634" s="81">
        <v>0</v>
      </c>
      <c r="Z634" s="81">
        <v>0</v>
      </c>
      <c r="AA634" s="81">
        <v>0</v>
      </c>
      <c r="AB634" s="81">
        <v>0</v>
      </c>
      <c r="AC634" s="81">
        <v>0</v>
      </c>
      <c r="AD634" s="81">
        <v>0</v>
      </c>
      <c r="AE634" s="81">
        <v>0</v>
      </c>
      <c r="AF634" s="81">
        <v>0</v>
      </c>
      <c r="AG634" s="81">
        <v>0</v>
      </c>
      <c r="AH634" s="81">
        <v>0</v>
      </c>
      <c r="AI634" s="81">
        <v>0</v>
      </c>
      <c r="AJ634" s="81">
        <v>0</v>
      </c>
      <c r="AK634" s="81">
        <v>0</v>
      </c>
      <c r="AL634" s="81">
        <v>0</v>
      </c>
      <c r="AM634" s="81">
        <v>0</v>
      </c>
      <c r="AN634" s="81">
        <v>0</v>
      </c>
      <c r="AO634" s="81">
        <v>0</v>
      </c>
      <c r="AP634" s="81">
        <v>0</v>
      </c>
      <c r="AQ634" s="81">
        <v>0</v>
      </c>
      <c r="AR634" s="81">
        <v>0</v>
      </c>
      <c r="AS634" s="81">
        <v>0</v>
      </c>
      <c r="AT634" s="81">
        <v>0</v>
      </c>
      <c r="AU634" s="81">
        <v>0</v>
      </c>
      <c r="AV634" s="81">
        <v>0</v>
      </c>
      <c r="AW634" s="81">
        <v>0</v>
      </c>
      <c r="AX634" s="81">
        <v>0</v>
      </c>
      <c r="AY634" s="81">
        <v>0</v>
      </c>
      <c r="AZ634" s="81">
        <v>0</v>
      </c>
      <c r="BA634" s="81">
        <v>0</v>
      </c>
      <c r="BB634" s="81">
        <v>0</v>
      </c>
      <c r="BC634" s="81">
        <v>0</v>
      </c>
      <c r="BD634" s="81">
        <v>0</v>
      </c>
      <c r="BE634" s="81">
        <v>0</v>
      </c>
      <c r="BF634" s="81">
        <v>0</v>
      </c>
      <c r="BG634" s="81">
        <v>0</v>
      </c>
      <c r="BH634" s="81">
        <v>0</v>
      </c>
      <c r="BI634" s="81">
        <v>0</v>
      </c>
      <c r="BJ634" s="81">
        <v>0</v>
      </c>
      <c r="BK634" s="81">
        <v>0</v>
      </c>
      <c r="BL634" s="81">
        <v>0</v>
      </c>
      <c r="BM634" s="81">
        <v>0</v>
      </c>
      <c r="BN634" s="81">
        <v>0</v>
      </c>
      <c r="BO634" s="81">
        <v>0</v>
      </c>
      <c r="BP634" s="81">
        <v>0</v>
      </c>
      <c r="BQ634" s="81">
        <v>0</v>
      </c>
      <c r="BR634" s="81">
        <v>0</v>
      </c>
      <c r="BS634" s="81">
        <v>0</v>
      </c>
      <c r="BT634" s="81">
        <v>0</v>
      </c>
      <c r="BU634" s="81">
        <v>0</v>
      </c>
      <c r="BV634" s="81">
        <v>0</v>
      </c>
      <c r="BW634" s="81">
        <v>0</v>
      </c>
      <c r="BX634" s="81">
        <v>0</v>
      </c>
      <c r="BY634" s="81">
        <v>0</v>
      </c>
      <c r="BZ634" s="81">
        <v>0</v>
      </c>
      <c r="CA634" s="81">
        <v>0</v>
      </c>
      <c r="CB634" s="81">
        <v>0</v>
      </c>
      <c r="CC634" s="81">
        <v>0</v>
      </c>
      <c r="CD634" s="81">
        <v>0</v>
      </c>
      <c r="CE634" s="81">
        <v>0</v>
      </c>
      <c r="CF634" s="81">
        <v>0</v>
      </c>
      <c r="CG634" s="81">
        <v>0</v>
      </c>
      <c r="CH634" s="81">
        <v>0</v>
      </c>
      <c r="CI634" s="81">
        <v>0</v>
      </c>
      <c r="CJ634" s="81">
        <v>0</v>
      </c>
      <c r="CK634" s="81">
        <v>0</v>
      </c>
      <c r="CL634" s="81">
        <v>0</v>
      </c>
      <c r="CM634" s="81">
        <v>0</v>
      </c>
      <c r="CN634" s="81">
        <v>0</v>
      </c>
      <c r="CO634" s="81">
        <v>0</v>
      </c>
      <c r="CP634" s="81">
        <v>0</v>
      </c>
      <c r="CQ634" s="81">
        <v>0</v>
      </c>
      <c r="CR634" s="81">
        <v>0</v>
      </c>
      <c r="CS634" s="81">
        <v>0</v>
      </c>
      <c r="CT634" s="81">
        <v>0</v>
      </c>
      <c r="CU634" s="81">
        <v>0</v>
      </c>
      <c r="CV634" s="81">
        <v>0</v>
      </c>
      <c r="CW634" s="81">
        <v>0</v>
      </c>
      <c r="CX634" s="81">
        <v>0</v>
      </c>
      <c r="CY634" s="81">
        <v>0</v>
      </c>
      <c r="CZ634" s="81">
        <v>0</v>
      </c>
      <c r="DA634" s="81">
        <v>0</v>
      </c>
      <c r="DB634" s="81">
        <v>0</v>
      </c>
      <c r="DC634" s="81">
        <v>0</v>
      </c>
      <c r="DD634" s="81">
        <v>0</v>
      </c>
      <c r="DE634" s="81">
        <v>0</v>
      </c>
      <c r="DF634" s="81">
        <v>0</v>
      </c>
      <c r="DG634" s="81">
        <v>0</v>
      </c>
      <c r="DH634" s="81">
        <v>0</v>
      </c>
      <c r="DI634" s="81">
        <v>0</v>
      </c>
      <c r="DJ634" s="81">
        <v>0</v>
      </c>
      <c r="DK634" s="81">
        <v>0</v>
      </c>
      <c r="DL634" s="81">
        <v>0</v>
      </c>
      <c r="DM634" s="81">
        <v>0</v>
      </c>
      <c r="DN634" s="81">
        <v>0</v>
      </c>
      <c r="DO634" s="81">
        <v>0</v>
      </c>
      <c r="DP634" s="81">
        <v>0</v>
      </c>
      <c r="DQ634" s="81">
        <v>0</v>
      </c>
      <c r="DR634" s="81">
        <v>0</v>
      </c>
      <c r="DS634" s="81">
        <v>0</v>
      </c>
      <c r="DT634" s="81">
        <v>0</v>
      </c>
      <c r="DU634" s="81">
        <v>0</v>
      </c>
      <c r="DV634" s="81">
        <v>0</v>
      </c>
      <c r="DW634" s="81">
        <v>0</v>
      </c>
    </row>
    <row r="635" spans="1:127" x14ac:dyDescent="0.25">
      <c r="A635" s="58" t="s">
        <v>2127</v>
      </c>
      <c r="B635" s="58" t="s">
        <v>2128</v>
      </c>
      <c r="C635" s="58" t="s">
        <v>2129</v>
      </c>
      <c r="D635" s="59">
        <v>89600</v>
      </c>
      <c r="E635" s="59" t="str">
        <f>VLOOKUP(C635,Data_PulledFromUniProt!$B$2:$E$782,4,FALSE)</f>
        <v>MENRFQNDTLFSEWFGQSLSDVRFPDNVTVYSQADSAVSFENVRQPIKLVRAAMGSGKTTALIHFLKQVPKELSVLLISCRKTFAAEILHRFTLNGLEDFELYCDITERQINNRKVIVQIESLHRLTENYDVLILDEIMSIIKQFYSKTMTKTKEVDCKFLSLIKNSSHVIAMDATLTRHVVEFFAAFKPDTQIALIRNTFVSAMFSNRVAYFCDTFFGKEFSFFARLEDKLRWDKKLCLFCSTVLAAEYMHDLIRSRFSLKKVLLLTSKQGKCSSIESWIRYDVVIYTSVVTVGLSFEPVYFSSLFVYIQLAKGGPDMVSIFQSIGRVRRVIDEDIYIYMNPVLIKSYDPLAPIAMPPCSDWSVAEQSIISESCIDFRGKCSGAHKYNFCSVLKCLFRYRHYIEKTTITSLSDSLFLLCSLLCENSIKVDIVGNGFPMRKEVFLSFLQILVEECHFIEKKITLPGDNMTFQEIISSRETIMNGDFYENGNQLLHKDYITDMGKFRATFLSPGVDIFIASDIVSDLKNESKRYVFVNVWLQKCVSAGVESTRIERVFNERIKSYVLPKSFLCDEYFVLGDISGVYEWGMLIDLAFLAEMIRKDLKLKSCTDTTTDISEDDLLLCAARRSSDILQIMQLVFTVHVQFFQRYSLQTLQLFNKLRGMRIVTGVFSIEKFSISILRLFFKCAFNMTLSASKPRYIPGKAYRNLTKNDLENMLDNWEISRTNLKTCKELRKALTEASRARRKQTIYKLQGSDISLSVSEVGVFGQHASPGVCVSS</v>
      </c>
      <c r="F635" s="58">
        <v>9.01</v>
      </c>
      <c r="G635" s="81">
        <v>0</v>
      </c>
      <c r="H635" s="81">
        <v>0</v>
      </c>
      <c r="I635" s="81">
        <v>0</v>
      </c>
      <c r="J635" s="81">
        <v>0</v>
      </c>
      <c r="K635" s="81">
        <v>0</v>
      </c>
      <c r="L635" s="81">
        <v>0</v>
      </c>
      <c r="M635" s="81">
        <v>0</v>
      </c>
      <c r="N635" s="81">
        <v>0</v>
      </c>
      <c r="O635" s="81">
        <v>0</v>
      </c>
      <c r="P635" s="81">
        <v>0</v>
      </c>
      <c r="Q635" s="81">
        <v>1</v>
      </c>
      <c r="R635" s="81">
        <v>0</v>
      </c>
      <c r="S635" s="81">
        <v>0</v>
      </c>
      <c r="T635" s="81">
        <v>0</v>
      </c>
      <c r="U635" s="81">
        <v>0</v>
      </c>
      <c r="V635" s="81">
        <v>0</v>
      </c>
      <c r="W635" s="81">
        <v>0</v>
      </c>
      <c r="X635" s="81">
        <v>0</v>
      </c>
      <c r="Y635" s="81">
        <v>0</v>
      </c>
      <c r="Z635" s="81">
        <v>0</v>
      </c>
      <c r="AA635" s="81">
        <v>0</v>
      </c>
      <c r="AB635" s="81">
        <v>0</v>
      </c>
      <c r="AC635" s="81">
        <v>0</v>
      </c>
      <c r="AD635" s="81">
        <v>0</v>
      </c>
      <c r="AE635" s="81">
        <v>0</v>
      </c>
      <c r="AF635" s="81">
        <v>0</v>
      </c>
      <c r="AG635" s="81">
        <v>0</v>
      </c>
      <c r="AH635" s="81">
        <v>0</v>
      </c>
      <c r="AI635" s="81">
        <v>0</v>
      </c>
      <c r="AJ635" s="81">
        <v>0</v>
      </c>
      <c r="AK635" s="81">
        <v>0</v>
      </c>
      <c r="AL635" s="81">
        <v>0</v>
      </c>
      <c r="AM635" s="81">
        <v>0</v>
      </c>
      <c r="AN635" s="81">
        <v>0</v>
      </c>
      <c r="AO635" s="81">
        <v>0</v>
      </c>
      <c r="AP635" s="81">
        <v>0</v>
      </c>
      <c r="AQ635" s="81">
        <v>0</v>
      </c>
      <c r="AR635" s="81">
        <v>0</v>
      </c>
      <c r="AS635" s="81">
        <v>0</v>
      </c>
      <c r="AT635" s="81">
        <v>0</v>
      </c>
      <c r="AU635" s="81">
        <v>0</v>
      </c>
      <c r="AV635" s="81">
        <v>0</v>
      </c>
      <c r="AW635" s="81">
        <v>0</v>
      </c>
      <c r="AX635" s="81">
        <v>0</v>
      </c>
      <c r="AY635" s="81">
        <v>0</v>
      </c>
      <c r="AZ635" s="81">
        <v>0</v>
      </c>
      <c r="BA635" s="81">
        <v>0</v>
      </c>
      <c r="BB635" s="81">
        <v>0</v>
      </c>
      <c r="BC635" s="81">
        <v>0</v>
      </c>
      <c r="BD635" s="81">
        <v>0</v>
      </c>
      <c r="BE635" s="81">
        <v>0</v>
      </c>
      <c r="BF635" s="81">
        <v>0</v>
      </c>
      <c r="BG635" s="81">
        <v>0</v>
      </c>
      <c r="BH635" s="81">
        <v>0</v>
      </c>
      <c r="BI635" s="81">
        <v>0</v>
      </c>
      <c r="BJ635" s="81">
        <v>0</v>
      </c>
      <c r="BK635" s="81">
        <v>0</v>
      </c>
      <c r="BL635" s="81">
        <v>0</v>
      </c>
      <c r="BM635" s="81">
        <v>0</v>
      </c>
      <c r="BN635" s="81">
        <v>0</v>
      </c>
      <c r="BO635" s="81">
        <v>0</v>
      </c>
      <c r="BP635" s="81">
        <v>0</v>
      </c>
      <c r="BQ635" s="81">
        <v>0</v>
      </c>
      <c r="BR635" s="81">
        <v>0</v>
      </c>
      <c r="BS635" s="81">
        <v>0</v>
      </c>
      <c r="BT635" s="81">
        <v>0</v>
      </c>
      <c r="BU635" s="81">
        <v>0</v>
      </c>
      <c r="BV635" s="81">
        <v>0</v>
      </c>
      <c r="BW635" s="81">
        <v>0</v>
      </c>
      <c r="BX635" s="81">
        <v>0</v>
      </c>
      <c r="BY635" s="81">
        <v>0</v>
      </c>
      <c r="BZ635" s="81">
        <v>0</v>
      </c>
      <c r="CA635" s="81">
        <v>0</v>
      </c>
      <c r="CB635" s="81">
        <v>0</v>
      </c>
      <c r="CC635" s="81">
        <v>0</v>
      </c>
      <c r="CD635" s="81">
        <v>0</v>
      </c>
      <c r="CE635" s="81">
        <v>0</v>
      </c>
      <c r="CF635" s="81">
        <v>0</v>
      </c>
      <c r="CG635" s="81">
        <v>0</v>
      </c>
      <c r="CH635" s="81">
        <v>0</v>
      </c>
      <c r="CI635" s="81">
        <v>0</v>
      </c>
      <c r="CJ635" s="81">
        <v>0</v>
      </c>
      <c r="CK635" s="81">
        <v>0</v>
      </c>
      <c r="CL635" s="81">
        <v>0</v>
      </c>
      <c r="CM635" s="81">
        <v>0</v>
      </c>
      <c r="CN635" s="81">
        <v>0</v>
      </c>
      <c r="CO635" s="81">
        <v>0</v>
      </c>
      <c r="CP635" s="81">
        <v>0</v>
      </c>
      <c r="CQ635" s="81">
        <v>0</v>
      </c>
      <c r="CR635" s="81">
        <v>0</v>
      </c>
      <c r="CS635" s="81">
        <v>0</v>
      </c>
      <c r="CT635" s="81">
        <v>0</v>
      </c>
      <c r="CU635" s="81">
        <v>0</v>
      </c>
      <c r="CV635" s="81">
        <v>0</v>
      </c>
      <c r="CW635" s="81">
        <v>0</v>
      </c>
      <c r="CX635" s="81">
        <v>0</v>
      </c>
      <c r="CY635" s="81">
        <v>0</v>
      </c>
      <c r="CZ635" s="81">
        <v>0</v>
      </c>
      <c r="DA635" s="81">
        <v>0</v>
      </c>
      <c r="DB635" s="81">
        <v>0</v>
      </c>
      <c r="DC635" s="81">
        <v>0</v>
      </c>
      <c r="DD635" s="81">
        <v>0</v>
      </c>
      <c r="DE635" s="81">
        <v>0</v>
      </c>
      <c r="DF635" s="81">
        <v>0</v>
      </c>
      <c r="DG635" s="81">
        <v>0</v>
      </c>
      <c r="DH635" s="81">
        <v>0</v>
      </c>
      <c r="DI635" s="81">
        <v>0</v>
      </c>
      <c r="DJ635" s="81">
        <v>0</v>
      </c>
      <c r="DK635" s="81">
        <v>0</v>
      </c>
      <c r="DL635" s="81">
        <v>0</v>
      </c>
      <c r="DM635" s="81">
        <v>0</v>
      </c>
      <c r="DN635" s="81">
        <v>0</v>
      </c>
      <c r="DO635" s="81">
        <v>0</v>
      </c>
      <c r="DP635" s="81">
        <v>0</v>
      </c>
      <c r="DQ635" s="81">
        <v>0</v>
      </c>
      <c r="DR635" s="81">
        <v>0</v>
      </c>
      <c r="DS635" s="81">
        <v>0</v>
      </c>
      <c r="DT635" s="81">
        <v>0</v>
      </c>
      <c r="DU635" s="81">
        <v>0</v>
      </c>
      <c r="DV635" s="81">
        <v>0</v>
      </c>
      <c r="DW635" s="81">
        <v>0</v>
      </c>
    </row>
    <row r="636" spans="1:127" x14ac:dyDescent="0.25">
      <c r="A636" s="58" t="s">
        <v>2130</v>
      </c>
      <c r="B636" s="58" t="s">
        <v>2131</v>
      </c>
      <c r="C636" s="58" t="s">
        <v>2132</v>
      </c>
      <c r="D636" s="59">
        <v>108000</v>
      </c>
      <c r="E636" s="59" t="str">
        <f>VLOOKUP(C636,Data_PulledFromUniProt!$B$2:$E$782,4,FALSE)</f>
        <v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v>
      </c>
      <c r="F636" s="58">
        <v>6.15</v>
      </c>
      <c r="G636" s="81">
        <v>0</v>
      </c>
      <c r="H636" s="81">
        <v>1</v>
      </c>
      <c r="I636" s="81">
        <v>0</v>
      </c>
      <c r="J636" s="81">
        <v>0</v>
      </c>
      <c r="K636" s="81">
        <v>0</v>
      </c>
      <c r="L636" s="81">
        <v>0</v>
      </c>
      <c r="M636" s="81">
        <v>0</v>
      </c>
      <c r="N636" s="81">
        <v>0</v>
      </c>
      <c r="O636" s="81">
        <v>0</v>
      </c>
      <c r="P636" s="81">
        <v>0</v>
      </c>
      <c r="Q636" s="81">
        <v>0</v>
      </c>
      <c r="R636" s="81">
        <v>0</v>
      </c>
      <c r="S636" s="81">
        <v>0</v>
      </c>
      <c r="T636" s="81">
        <v>0</v>
      </c>
      <c r="U636" s="81">
        <v>0</v>
      </c>
      <c r="V636" s="81">
        <v>0</v>
      </c>
      <c r="W636" s="81">
        <v>0</v>
      </c>
      <c r="X636" s="81">
        <v>0</v>
      </c>
      <c r="Y636" s="81">
        <v>0</v>
      </c>
      <c r="Z636" s="81">
        <v>0</v>
      </c>
      <c r="AA636" s="81">
        <v>0</v>
      </c>
      <c r="AB636" s="81">
        <v>0</v>
      </c>
      <c r="AC636" s="81">
        <v>0</v>
      </c>
      <c r="AD636" s="81">
        <v>0</v>
      </c>
      <c r="AE636" s="81">
        <v>0</v>
      </c>
      <c r="AF636" s="81">
        <v>0</v>
      </c>
      <c r="AG636" s="81">
        <v>0</v>
      </c>
      <c r="AH636" s="81">
        <v>0</v>
      </c>
      <c r="AI636" s="81">
        <v>0</v>
      </c>
      <c r="AJ636" s="81">
        <v>0</v>
      </c>
      <c r="AK636" s="81">
        <v>0</v>
      </c>
      <c r="AL636" s="81">
        <v>0</v>
      </c>
      <c r="AM636" s="81">
        <v>0</v>
      </c>
      <c r="AN636" s="81">
        <v>0</v>
      </c>
      <c r="AO636" s="81">
        <v>0</v>
      </c>
      <c r="AP636" s="81">
        <v>0</v>
      </c>
      <c r="AQ636" s="81">
        <v>0</v>
      </c>
      <c r="AR636" s="81">
        <v>0</v>
      </c>
      <c r="AS636" s="81">
        <v>0</v>
      </c>
      <c r="AT636" s="81">
        <v>0</v>
      </c>
      <c r="AU636" s="81">
        <v>0</v>
      </c>
      <c r="AV636" s="81">
        <v>0</v>
      </c>
      <c r="AW636" s="81">
        <v>0</v>
      </c>
      <c r="AX636" s="81">
        <v>0</v>
      </c>
      <c r="AY636" s="81">
        <v>0</v>
      </c>
      <c r="AZ636" s="81">
        <v>0</v>
      </c>
      <c r="BA636" s="81">
        <v>0</v>
      </c>
      <c r="BB636" s="81">
        <v>0</v>
      </c>
      <c r="BC636" s="81">
        <v>0</v>
      </c>
      <c r="BD636" s="81">
        <v>0</v>
      </c>
      <c r="BE636" s="81">
        <v>0</v>
      </c>
      <c r="BF636" s="81">
        <v>0</v>
      </c>
      <c r="BG636" s="81">
        <v>0</v>
      </c>
      <c r="BH636" s="81">
        <v>0</v>
      </c>
      <c r="BI636" s="81">
        <v>0</v>
      </c>
      <c r="BJ636" s="81">
        <v>0</v>
      </c>
      <c r="BK636" s="81">
        <v>0</v>
      </c>
      <c r="BL636" s="81">
        <v>0</v>
      </c>
      <c r="BM636" s="81">
        <v>0</v>
      </c>
      <c r="BN636" s="81">
        <v>0</v>
      </c>
      <c r="BO636" s="81">
        <v>0</v>
      </c>
      <c r="BP636" s="81">
        <v>0</v>
      </c>
      <c r="BQ636" s="81">
        <v>0</v>
      </c>
      <c r="BR636" s="81">
        <v>0</v>
      </c>
      <c r="BS636" s="81">
        <v>0</v>
      </c>
      <c r="BT636" s="81">
        <v>0</v>
      </c>
      <c r="BU636" s="81">
        <v>0</v>
      </c>
      <c r="BV636" s="81">
        <v>0</v>
      </c>
      <c r="BW636" s="81">
        <v>0</v>
      </c>
      <c r="BX636" s="81">
        <v>0</v>
      </c>
      <c r="BY636" s="81">
        <v>0</v>
      </c>
      <c r="BZ636" s="81">
        <v>0</v>
      </c>
      <c r="CA636" s="81">
        <v>0</v>
      </c>
      <c r="CB636" s="81">
        <v>0</v>
      </c>
      <c r="CC636" s="81">
        <v>0</v>
      </c>
      <c r="CD636" s="81">
        <v>0</v>
      </c>
      <c r="CE636" s="81">
        <v>0</v>
      </c>
      <c r="CF636" s="81">
        <v>0</v>
      </c>
      <c r="CG636" s="81">
        <v>0</v>
      </c>
      <c r="CH636" s="81">
        <v>0</v>
      </c>
      <c r="CI636" s="81">
        <v>0</v>
      </c>
      <c r="CJ636" s="81">
        <v>0</v>
      </c>
      <c r="CK636" s="81">
        <v>0</v>
      </c>
      <c r="CL636" s="81">
        <v>0</v>
      </c>
      <c r="CM636" s="81">
        <v>0</v>
      </c>
      <c r="CN636" s="81">
        <v>0</v>
      </c>
      <c r="CO636" s="81">
        <v>0</v>
      </c>
      <c r="CP636" s="81">
        <v>0</v>
      </c>
      <c r="CQ636" s="81">
        <v>0</v>
      </c>
      <c r="CR636" s="81">
        <v>0</v>
      </c>
      <c r="CS636" s="81">
        <v>0</v>
      </c>
      <c r="CT636" s="81">
        <v>0</v>
      </c>
      <c r="CU636" s="81">
        <v>0</v>
      </c>
      <c r="CV636" s="81">
        <v>0</v>
      </c>
      <c r="CW636" s="81">
        <v>0</v>
      </c>
      <c r="CX636" s="81">
        <v>0</v>
      </c>
      <c r="CY636" s="81">
        <v>0</v>
      </c>
      <c r="CZ636" s="81">
        <v>0</v>
      </c>
      <c r="DA636" s="81">
        <v>0</v>
      </c>
      <c r="DB636" s="81">
        <v>0</v>
      </c>
      <c r="DC636" s="81">
        <v>0</v>
      </c>
      <c r="DD636" s="81">
        <v>0</v>
      </c>
      <c r="DE636" s="81">
        <v>0</v>
      </c>
      <c r="DF636" s="81">
        <v>0</v>
      </c>
      <c r="DG636" s="81">
        <v>0</v>
      </c>
      <c r="DH636" s="81">
        <v>0</v>
      </c>
      <c r="DI636" s="81">
        <v>0</v>
      </c>
      <c r="DJ636" s="81">
        <v>0</v>
      </c>
      <c r="DK636" s="81">
        <v>0</v>
      </c>
      <c r="DL636" s="81">
        <v>0</v>
      </c>
      <c r="DM636" s="81">
        <v>0</v>
      </c>
      <c r="DN636" s="81">
        <v>0</v>
      </c>
      <c r="DO636" s="81">
        <v>0</v>
      </c>
      <c r="DP636" s="81">
        <v>0</v>
      </c>
      <c r="DQ636" s="81">
        <v>0</v>
      </c>
      <c r="DR636" s="81">
        <v>0</v>
      </c>
      <c r="DS636" s="81">
        <v>0</v>
      </c>
      <c r="DT636" s="81">
        <v>0</v>
      </c>
      <c r="DU636" s="81">
        <v>0</v>
      </c>
      <c r="DV636" s="81">
        <v>0</v>
      </c>
      <c r="DW636" s="81">
        <v>0</v>
      </c>
    </row>
    <row r="637" spans="1:127" x14ac:dyDescent="0.25">
      <c r="A637" s="58" t="s">
        <v>2133</v>
      </c>
      <c r="B637" s="58" t="s">
        <v>2134</v>
      </c>
      <c r="C637" s="58" t="s">
        <v>2135</v>
      </c>
      <c r="D637" s="59">
        <v>59200</v>
      </c>
      <c r="E637" s="59" t="str">
        <f>VLOOKUP(C637,Data_PulledFromUniProt!$B$2:$E$782,4,FALSE)</f>
        <v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v>
      </c>
      <c r="F637" s="58">
        <v>6.38</v>
      </c>
      <c r="G637" s="81">
        <v>0</v>
      </c>
      <c r="H637" s="81">
        <v>1</v>
      </c>
      <c r="I637" s="81">
        <v>0</v>
      </c>
      <c r="J637" s="81">
        <v>0</v>
      </c>
      <c r="K637" s="81">
        <v>0</v>
      </c>
      <c r="L637" s="81">
        <v>0</v>
      </c>
      <c r="M637" s="81">
        <v>0</v>
      </c>
      <c r="N637" s="81">
        <v>0</v>
      </c>
      <c r="O637" s="81">
        <v>0</v>
      </c>
      <c r="P637" s="81">
        <v>0</v>
      </c>
      <c r="Q637" s="81">
        <v>0</v>
      </c>
      <c r="R637" s="81">
        <v>0</v>
      </c>
      <c r="S637" s="81">
        <v>0</v>
      </c>
      <c r="T637" s="81">
        <v>0</v>
      </c>
      <c r="U637" s="81">
        <v>0</v>
      </c>
      <c r="V637" s="81">
        <v>0</v>
      </c>
      <c r="W637" s="81">
        <v>0</v>
      </c>
      <c r="X637" s="81">
        <v>0</v>
      </c>
      <c r="Y637" s="81">
        <v>0</v>
      </c>
      <c r="Z637" s="81">
        <v>0</v>
      </c>
      <c r="AA637" s="81">
        <v>0</v>
      </c>
      <c r="AB637" s="81">
        <v>0</v>
      </c>
      <c r="AC637" s="81">
        <v>0</v>
      </c>
      <c r="AD637" s="81">
        <v>0</v>
      </c>
      <c r="AE637" s="81">
        <v>0</v>
      </c>
      <c r="AF637" s="81">
        <v>0</v>
      </c>
      <c r="AG637" s="81">
        <v>0</v>
      </c>
      <c r="AH637" s="81">
        <v>0</v>
      </c>
      <c r="AI637" s="81">
        <v>0</v>
      </c>
      <c r="AJ637" s="81">
        <v>0</v>
      </c>
      <c r="AK637" s="81">
        <v>0</v>
      </c>
      <c r="AL637" s="81">
        <v>0</v>
      </c>
      <c r="AM637" s="81">
        <v>0</v>
      </c>
      <c r="AN637" s="81">
        <v>0</v>
      </c>
      <c r="AO637" s="81">
        <v>0</v>
      </c>
      <c r="AP637" s="81">
        <v>0</v>
      </c>
      <c r="AQ637" s="81">
        <v>0</v>
      </c>
      <c r="AR637" s="81">
        <v>0</v>
      </c>
      <c r="AS637" s="81">
        <v>0</v>
      </c>
      <c r="AT637" s="81">
        <v>0</v>
      </c>
      <c r="AU637" s="81">
        <v>0</v>
      </c>
      <c r="AV637" s="81">
        <v>0</v>
      </c>
      <c r="AW637" s="81">
        <v>0</v>
      </c>
      <c r="AX637" s="81">
        <v>0</v>
      </c>
      <c r="AY637" s="81">
        <v>0</v>
      </c>
      <c r="AZ637" s="81">
        <v>0</v>
      </c>
      <c r="BA637" s="81">
        <v>0</v>
      </c>
      <c r="BB637" s="81">
        <v>0</v>
      </c>
      <c r="BC637" s="81">
        <v>0</v>
      </c>
      <c r="BD637" s="81">
        <v>0</v>
      </c>
      <c r="BE637" s="81">
        <v>0</v>
      </c>
      <c r="BF637" s="81">
        <v>0</v>
      </c>
      <c r="BG637" s="81">
        <v>0</v>
      </c>
      <c r="BH637" s="81">
        <v>0</v>
      </c>
      <c r="BI637" s="81">
        <v>0</v>
      </c>
      <c r="BJ637" s="81">
        <v>0</v>
      </c>
      <c r="BK637" s="81">
        <v>0</v>
      </c>
      <c r="BL637" s="81">
        <v>0</v>
      </c>
      <c r="BM637" s="81">
        <v>0</v>
      </c>
      <c r="BN637" s="81">
        <v>0</v>
      </c>
      <c r="BO637" s="81">
        <v>0</v>
      </c>
      <c r="BP637" s="81">
        <v>0</v>
      </c>
      <c r="BQ637" s="81">
        <v>0</v>
      </c>
      <c r="BR637" s="81">
        <v>0</v>
      </c>
      <c r="BS637" s="81">
        <v>0</v>
      </c>
      <c r="BT637" s="81">
        <v>0</v>
      </c>
      <c r="BU637" s="81">
        <v>0</v>
      </c>
      <c r="BV637" s="81">
        <v>0</v>
      </c>
      <c r="BW637" s="81">
        <v>0</v>
      </c>
      <c r="BX637" s="81">
        <v>0</v>
      </c>
      <c r="BY637" s="81">
        <v>0</v>
      </c>
      <c r="BZ637" s="81">
        <v>0</v>
      </c>
      <c r="CA637" s="81">
        <v>0</v>
      </c>
      <c r="CB637" s="81">
        <v>0</v>
      </c>
      <c r="CC637" s="81">
        <v>0</v>
      </c>
      <c r="CD637" s="81">
        <v>0</v>
      </c>
      <c r="CE637" s="81">
        <v>0</v>
      </c>
      <c r="CF637" s="81">
        <v>0</v>
      </c>
      <c r="CG637" s="81">
        <v>0</v>
      </c>
      <c r="CH637" s="81">
        <v>0</v>
      </c>
      <c r="CI637" s="81">
        <v>0</v>
      </c>
      <c r="CJ637" s="81">
        <v>0</v>
      </c>
      <c r="CK637" s="81">
        <v>0</v>
      </c>
      <c r="CL637" s="81">
        <v>0</v>
      </c>
      <c r="CM637" s="81">
        <v>0</v>
      </c>
      <c r="CN637" s="81">
        <v>0</v>
      </c>
      <c r="CO637" s="81">
        <v>0</v>
      </c>
      <c r="CP637" s="81">
        <v>0</v>
      </c>
      <c r="CQ637" s="81">
        <v>0</v>
      </c>
      <c r="CR637" s="81">
        <v>0</v>
      </c>
      <c r="CS637" s="81">
        <v>0</v>
      </c>
      <c r="CT637" s="81">
        <v>0</v>
      </c>
      <c r="CU637" s="81">
        <v>0</v>
      </c>
      <c r="CV637" s="81">
        <v>0</v>
      </c>
      <c r="CW637" s="81">
        <v>0</v>
      </c>
      <c r="CX637" s="81">
        <v>0</v>
      </c>
      <c r="CY637" s="81">
        <v>0</v>
      </c>
      <c r="CZ637" s="81">
        <v>0</v>
      </c>
      <c r="DA637" s="81">
        <v>0</v>
      </c>
      <c r="DB637" s="81">
        <v>0</v>
      </c>
      <c r="DC637" s="81">
        <v>0</v>
      </c>
      <c r="DD637" s="81">
        <v>0</v>
      </c>
      <c r="DE637" s="81">
        <v>0</v>
      </c>
      <c r="DF637" s="81">
        <v>0</v>
      </c>
      <c r="DG637" s="81">
        <v>0</v>
      </c>
      <c r="DH637" s="81">
        <v>0</v>
      </c>
      <c r="DI637" s="81">
        <v>0</v>
      </c>
      <c r="DJ637" s="81">
        <v>0</v>
      </c>
      <c r="DK637" s="81">
        <v>0</v>
      </c>
      <c r="DL637" s="81">
        <v>0</v>
      </c>
      <c r="DM637" s="81">
        <v>0</v>
      </c>
      <c r="DN637" s="81">
        <v>0</v>
      </c>
      <c r="DO637" s="81">
        <v>0</v>
      </c>
      <c r="DP637" s="81">
        <v>0</v>
      </c>
      <c r="DQ637" s="81">
        <v>0</v>
      </c>
      <c r="DR637" s="81">
        <v>0</v>
      </c>
      <c r="DS637" s="81">
        <v>0</v>
      </c>
      <c r="DT637" s="81">
        <v>0</v>
      </c>
      <c r="DU637" s="81">
        <v>0</v>
      </c>
      <c r="DV637" s="81">
        <v>0</v>
      </c>
      <c r="DW637" s="81">
        <v>0</v>
      </c>
    </row>
    <row r="638" spans="1:127" x14ac:dyDescent="0.25">
      <c r="A638" s="58" t="s">
        <v>2136</v>
      </c>
      <c r="B638" s="58" t="s">
        <v>2137</v>
      </c>
      <c r="C638" s="58" t="s">
        <v>2138</v>
      </c>
      <c r="D638" s="59">
        <v>546000</v>
      </c>
      <c r="E638" s="59" t="str">
        <f>VLOOKUP(C638,Data_PulledFromUniProt!$B$2:$E$782,4,FALSE)</f>
        <v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v>
      </c>
      <c r="F638" s="58">
        <v>6.39</v>
      </c>
      <c r="G638" s="81">
        <v>0</v>
      </c>
      <c r="H638" s="81">
        <v>1</v>
      </c>
      <c r="I638" s="81">
        <v>0</v>
      </c>
      <c r="J638" s="81">
        <v>0</v>
      </c>
      <c r="K638" s="81">
        <v>0</v>
      </c>
      <c r="L638" s="81">
        <v>0</v>
      </c>
      <c r="M638" s="81">
        <v>0</v>
      </c>
      <c r="N638" s="81">
        <v>0</v>
      </c>
      <c r="O638" s="81">
        <v>0</v>
      </c>
      <c r="P638" s="81">
        <v>0</v>
      </c>
      <c r="Q638" s="81">
        <v>0</v>
      </c>
      <c r="R638" s="81">
        <v>0</v>
      </c>
      <c r="S638" s="81">
        <v>0</v>
      </c>
      <c r="T638" s="81">
        <v>0</v>
      </c>
      <c r="U638" s="81">
        <v>0</v>
      </c>
      <c r="V638" s="81">
        <v>0</v>
      </c>
      <c r="W638" s="81">
        <v>0</v>
      </c>
      <c r="X638" s="81">
        <v>0</v>
      </c>
      <c r="Y638" s="81">
        <v>0</v>
      </c>
      <c r="Z638" s="81">
        <v>0</v>
      </c>
      <c r="AA638" s="81">
        <v>0</v>
      </c>
      <c r="AB638" s="81">
        <v>0</v>
      </c>
      <c r="AC638" s="81">
        <v>0</v>
      </c>
      <c r="AD638" s="81">
        <v>0</v>
      </c>
      <c r="AE638" s="81">
        <v>0</v>
      </c>
      <c r="AF638" s="81">
        <v>0</v>
      </c>
      <c r="AG638" s="81">
        <v>0</v>
      </c>
      <c r="AH638" s="81">
        <v>0</v>
      </c>
      <c r="AI638" s="81">
        <v>0</v>
      </c>
      <c r="AJ638" s="81">
        <v>0</v>
      </c>
      <c r="AK638" s="81">
        <v>0</v>
      </c>
      <c r="AL638" s="81">
        <v>0</v>
      </c>
      <c r="AM638" s="81">
        <v>0</v>
      </c>
      <c r="AN638" s="81">
        <v>0</v>
      </c>
      <c r="AO638" s="81">
        <v>0</v>
      </c>
      <c r="AP638" s="81">
        <v>0</v>
      </c>
      <c r="AQ638" s="81">
        <v>0</v>
      </c>
      <c r="AR638" s="81">
        <v>0</v>
      </c>
      <c r="AS638" s="81">
        <v>0</v>
      </c>
      <c r="AT638" s="81">
        <v>0</v>
      </c>
      <c r="AU638" s="81">
        <v>0</v>
      </c>
      <c r="AV638" s="81">
        <v>0</v>
      </c>
      <c r="AW638" s="81">
        <v>0</v>
      </c>
      <c r="AX638" s="81">
        <v>0</v>
      </c>
      <c r="AY638" s="81">
        <v>0</v>
      </c>
      <c r="AZ638" s="81">
        <v>0</v>
      </c>
      <c r="BA638" s="81">
        <v>0</v>
      </c>
      <c r="BB638" s="81">
        <v>0</v>
      </c>
      <c r="BC638" s="81">
        <v>0</v>
      </c>
      <c r="BD638" s="81">
        <v>0</v>
      </c>
      <c r="BE638" s="81">
        <v>0</v>
      </c>
      <c r="BF638" s="81">
        <v>0</v>
      </c>
      <c r="BG638" s="81">
        <v>0</v>
      </c>
      <c r="BH638" s="81">
        <v>0</v>
      </c>
      <c r="BI638" s="81">
        <v>0</v>
      </c>
      <c r="BJ638" s="81">
        <v>0</v>
      </c>
      <c r="BK638" s="81">
        <v>0</v>
      </c>
      <c r="BL638" s="81">
        <v>0</v>
      </c>
      <c r="BM638" s="81">
        <v>0</v>
      </c>
      <c r="BN638" s="81">
        <v>0</v>
      </c>
      <c r="BO638" s="81">
        <v>0</v>
      </c>
      <c r="BP638" s="81">
        <v>0</v>
      </c>
      <c r="BQ638" s="81">
        <v>0</v>
      </c>
      <c r="BR638" s="81">
        <v>0</v>
      </c>
      <c r="BS638" s="81">
        <v>0</v>
      </c>
      <c r="BT638" s="81">
        <v>0</v>
      </c>
      <c r="BU638" s="81">
        <v>0</v>
      </c>
      <c r="BV638" s="81">
        <v>0</v>
      </c>
      <c r="BW638" s="81">
        <v>0</v>
      </c>
      <c r="BX638" s="81">
        <v>0</v>
      </c>
      <c r="BY638" s="81">
        <v>0</v>
      </c>
      <c r="BZ638" s="81">
        <v>0</v>
      </c>
      <c r="CA638" s="81">
        <v>0</v>
      </c>
      <c r="CB638" s="81">
        <v>0</v>
      </c>
      <c r="CC638" s="81">
        <v>0</v>
      </c>
      <c r="CD638" s="81">
        <v>0</v>
      </c>
      <c r="CE638" s="81">
        <v>0</v>
      </c>
      <c r="CF638" s="81">
        <v>0</v>
      </c>
      <c r="CG638" s="81">
        <v>0</v>
      </c>
      <c r="CH638" s="81">
        <v>0</v>
      </c>
      <c r="CI638" s="81">
        <v>0</v>
      </c>
      <c r="CJ638" s="81">
        <v>0</v>
      </c>
      <c r="CK638" s="81">
        <v>0</v>
      </c>
      <c r="CL638" s="81">
        <v>0</v>
      </c>
      <c r="CM638" s="81">
        <v>0</v>
      </c>
      <c r="CN638" s="81">
        <v>0</v>
      </c>
      <c r="CO638" s="81">
        <v>0</v>
      </c>
      <c r="CP638" s="81">
        <v>0</v>
      </c>
      <c r="CQ638" s="81">
        <v>0</v>
      </c>
      <c r="CR638" s="81">
        <v>0</v>
      </c>
      <c r="CS638" s="81">
        <v>0</v>
      </c>
      <c r="CT638" s="81">
        <v>0</v>
      </c>
      <c r="CU638" s="81">
        <v>0</v>
      </c>
      <c r="CV638" s="81">
        <v>0</v>
      </c>
      <c r="CW638" s="81">
        <v>0</v>
      </c>
      <c r="CX638" s="81">
        <v>0</v>
      </c>
      <c r="CY638" s="81">
        <v>0</v>
      </c>
      <c r="CZ638" s="81">
        <v>0</v>
      </c>
      <c r="DA638" s="81">
        <v>0</v>
      </c>
      <c r="DB638" s="81">
        <v>0</v>
      </c>
      <c r="DC638" s="81">
        <v>0</v>
      </c>
      <c r="DD638" s="81">
        <v>0</v>
      </c>
      <c r="DE638" s="81">
        <v>0</v>
      </c>
      <c r="DF638" s="81">
        <v>0</v>
      </c>
      <c r="DG638" s="81">
        <v>0</v>
      </c>
      <c r="DH638" s="81">
        <v>0</v>
      </c>
      <c r="DI638" s="81">
        <v>0</v>
      </c>
      <c r="DJ638" s="81">
        <v>0</v>
      </c>
      <c r="DK638" s="81">
        <v>0</v>
      </c>
      <c r="DL638" s="81">
        <v>0</v>
      </c>
      <c r="DM638" s="81">
        <v>0</v>
      </c>
      <c r="DN638" s="81">
        <v>0</v>
      </c>
      <c r="DO638" s="81">
        <v>0</v>
      </c>
      <c r="DP638" s="81">
        <v>0</v>
      </c>
      <c r="DQ638" s="81">
        <v>0</v>
      </c>
      <c r="DR638" s="81">
        <v>0</v>
      </c>
      <c r="DS638" s="81">
        <v>0</v>
      </c>
      <c r="DT638" s="81">
        <v>0</v>
      </c>
      <c r="DU638" s="81">
        <v>0</v>
      </c>
      <c r="DV638" s="81">
        <v>0</v>
      </c>
      <c r="DW638" s="81">
        <v>0</v>
      </c>
    </row>
    <row r="639" spans="1:127" x14ac:dyDescent="0.25">
      <c r="A639" s="58" t="s">
        <v>2139</v>
      </c>
      <c r="B639" s="58" t="s">
        <v>2140</v>
      </c>
      <c r="C639" s="58" t="s">
        <v>2141</v>
      </c>
      <c r="D639" s="59">
        <v>36900</v>
      </c>
      <c r="E639" s="59" t="str">
        <f>VLOOKUP(C639,Data_PulledFromUniProt!$B$2:$E$782,4,FALSE)</f>
        <v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v>
      </c>
      <c r="F639" s="58">
        <v>6.39</v>
      </c>
      <c r="G639" s="81">
        <v>0</v>
      </c>
      <c r="H639" s="81">
        <v>0</v>
      </c>
      <c r="I639" s="81">
        <v>0</v>
      </c>
      <c r="J639" s="81">
        <v>0</v>
      </c>
      <c r="K639" s="81">
        <v>0</v>
      </c>
      <c r="L639" s="81">
        <v>0</v>
      </c>
      <c r="M639" s="81">
        <v>0</v>
      </c>
      <c r="N639" s="81">
        <v>0</v>
      </c>
      <c r="O639" s="81">
        <v>0</v>
      </c>
      <c r="P639" s="81">
        <v>0</v>
      </c>
      <c r="Q639" s="81">
        <v>0</v>
      </c>
      <c r="R639" s="81">
        <v>0</v>
      </c>
      <c r="S639" s="81">
        <v>0</v>
      </c>
      <c r="T639" s="81">
        <v>0</v>
      </c>
      <c r="U639" s="81">
        <v>0</v>
      </c>
      <c r="V639" s="81">
        <v>0</v>
      </c>
      <c r="W639" s="81">
        <v>0</v>
      </c>
      <c r="X639" s="81">
        <v>0</v>
      </c>
      <c r="Y639" s="81">
        <v>0</v>
      </c>
      <c r="Z639" s="81">
        <v>0</v>
      </c>
      <c r="AA639" s="81">
        <v>0</v>
      </c>
      <c r="AB639" s="81">
        <v>0</v>
      </c>
      <c r="AC639" s="81">
        <v>0</v>
      </c>
      <c r="AD639" s="81">
        <v>0</v>
      </c>
      <c r="AE639" s="81">
        <v>0</v>
      </c>
      <c r="AF639" s="81">
        <v>0</v>
      </c>
      <c r="AG639" s="81">
        <v>0</v>
      </c>
      <c r="AH639" s="81">
        <v>0</v>
      </c>
      <c r="AI639" s="81">
        <v>0</v>
      </c>
      <c r="AJ639" s="81">
        <v>0</v>
      </c>
      <c r="AK639" s="81">
        <v>0</v>
      </c>
      <c r="AL639" s="81">
        <v>0</v>
      </c>
      <c r="AM639" s="81">
        <v>0</v>
      </c>
      <c r="AN639" s="81">
        <v>0</v>
      </c>
      <c r="AO639" s="81">
        <v>0</v>
      </c>
      <c r="AP639" s="81">
        <v>0</v>
      </c>
      <c r="AQ639" s="81">
        <v>0</v>
      </c>
      <c r="AR639" s="81">
        <v>0</v>
      </c>
      <c r="AS639" s="81">
        <v>0</v>
      </c>
      <c r="AT639" s="81">
        <v>0</v>
      </c>
      <c r="AU639" s="81">
        <v>0</v>
      </c>
      <c r="AV639" s="81">
        <v>0</v>
      </c>
      <c r="AW639" s="81">
        <v>0</v>
      </c>
      <c r="AX639" s="81">
        <v>0</v>
      </c>
      <c r="AY639" s="81">
        <v>0</v>
      </c>
      <c r="AZ639" s="81">
        <v>0</v>
      </c>
      <c r="BA639" s="81">
        <v>0</v>
      </c>
      <c r="BB639" s="81">
        <v>0</v>
      </c>
      <c r="BC639" s="81">
        <v>0</v>
      </c>
      <c r="BD639" s="81">
        <v>0</v>
      </c>
      <c r="BE639" s="81">
        <v>0</v>
      </c>
      <c r="BF639" s="81">
        <v>0</v>
      </c>
      <c r="BG639" s="81">
        <v>0</v>
      </c>
      <c r="BH639" s="81">
        <v>0</v>
      </c>
      <c r="BI639" s="81">
        <v>0</v>
      </c>
      <c r="BJ639" s="81">
        <v>0</v>
      </c>
      <c r="BK639" s="81">
        <v>0</v>
      </c>
      <c r="BL639" s="81">
        <v>0</v>
      </c>
      <c r="BM639" s="81">
        <v>0</v>
      </c>
      <c r="BN639" s="81">
        <v>0</v>
      </c>
      <c r="BO639" s="81">
        <v>0</v>
      </c>
      <c r="BP639" s="81">
        <v>0</v>
      </c>
      <c r="BQ639" s="81">
        <v>0</v>
      </c>
      <c r="BR639" s="81">
        <v>0</v>
      </c>
      <c r="BS639" s="81">
        <v>0</v>
      </c>
      <c r="BT639" s="81">
        <v>0</v>
      </c>
      <c r="BU639" s="81">
        <v>0</v>
      </c>
      <c r="BV639" s="81">
        <v>0</v>
      </c>
      <c r="BW639" s="81">
        <v>0</v>
      </c>
      <c r="BX639" s="81">
        <v>1</v>
      </c>
      <c r="BY639" s="81">
        <v>0</v>
      </c>
      <c r="BZ639" s="81">
        <v>0</v>
      </c>
      <c r="CA639" s="81">
        <v>0</v>
      </c>
      <c r="CB639" s="81">
        <v>0</v>
      </c>
      <c r="CC639" s="81">
        <v>0</v>
      </c>
      <c r="CD639" s="81">
        <v>0</v>
      </c>
      <c r="CE639" s="81">
        <v>0</v>
      </c>
      <c r="CF639" s="81">
        <v>0</v>
      </c>
      <c r="CG639" s="81">
        <v>0</v>
      </c>
      <c r="CH639" s="81">
        <v>0</v>
      </c>
      <c r="CI639" s="81">
        <v>0</v>
      </c>
      <c r="CJ639" s="81">
        <v>0</v>
      </c>
      <c r="CK639" s="81">
        <v>0</v>
      </c>
      <c r="CL639" s="81">
        <v>0</v>
      </c>
      <c r="CM639" s="81">
        <v>0</v>
      </c>
      <c r="CN639" s="81">
        <v>0</v>
      </c>
      <c r="CO639" s="81">
        <v>0</v>
      </c>
      <c r="CP639" s="81">
        <v>0</v>
      </c>
      <c r="CQ639" s="81">
        <v>0</v>
      </c>
      <c r="CR639" s="81">
        <v>0</v>
      </c>
      <c r="CS639" s="81">
        <v>0</v>
      </c>
      <c r="CT639" s="81">
        <v>0</v>
      </c>
      <c r="CU639" s="81">
        <v>0</v>
      </c>
      <c r="CV639" s="81">
        <v>0</v>
      </c>
      <c r="CW639" s="81">
        <v>0</v>
      </c>
      <c r="CX639" s="81">
        <v>0</v>
      </c>
      <c r="CY639" s="81">
        <v>0</v>
      </c>
      <c r="CZ639" s="81">
        <v>0</v>
      </c>
      <c r="DA639" s="81">
        <v>0</v>
      </c>
      <c r="DB639" s="81">
        <v>0</v>
      </c>
      <c r="DC639" s="81">
        <v>0</v>
      </c>
      <c r="DD639" s="81">
        <v>0</v>
      </c>
      <c r="DE639" s="81">
        <v>0</v>
      </c>
      <c r="DF639" s="81">
        <v>0</v>
      </c>
      <c r="DG639" s="81">
        <v>0</v>
      </c>
      <c r="DH639" s="81">
        <v>0</v>
      </c>
      <c r="DI639" s="81">
        <v>0</v>
      </c>
      <c r="DJ639" s="81">
        <v>0</v>
      </c>
      <c r="DK639" s="81">
        <v>0</v>
      </c>
      <c r="DL639" s="81">
        <v>0</v>
      </c>
      <c r="DM639" s="81">
        <v>0</v>
      </c>
      <c r="DN639" s="81">
        <v>0</v>
      </c>
      <c r="DO639" s="81">
        <v>0</v>
      </c>
      <c r="DP639" s="81">
        <v>0</v>
      </c>
      <c r="DQ639" s="81">
        <v>0</v>
      </c>
      <c r="DR639" s="81">
        <v>0</v>
      </c>
      <c r="DS639" s="81">
        <v>0</v>
      </c>
      <c r="DT639" s="81">
        <v>0</v>
      </c>
      <c r="DU639" s="81">
        <v>0</v>
      </c>
      <c r="DV639" s="81">
        <v>0</v>
      </c>
      <c r="DW639" s="81">
        <v>0</v>
      </c>
    </row>
    <row r="640" spans="1:127" x14ac:dyDescent="0.25">
      <c r="A640" s="58" t="s">
        <v>2142</v>
      </c>
      <c r="B640" s="58" t="s">
        <v>2143</v>
      </c>
      <c r="C640" s="58" t="s">
        <v>2144</v>
      </c>
      <c r="D640" s="59">
        <v>27000</v>
      </c>
      <c r="E640" s="59" t="str">
        <f>VLOOKUP(C640,Data_PulledFromUniProt!$B$2:$E$782,4,FALSE)</f>
        <v>MSLLSAIDTSAASVYQPAQLLNWVYLSLQDTHQASAFDAFRPEPTAGAAPPELAFGKGRPEQLGSPLHSSYLNSFFQLQRGEALSNSVYKGASPYGSLNNIADGLSSLTEHFSDLTLTSEARKPSKRPPPNYLCHLCFNKGHYIKDCPQARPKGEGLTPYQGKKRCFGEYKCPKCKRKWMSGNSWANMGQECIKCHINVYPHKQRPLEKPDGLDVSDQSKEHPQHLCEKCKVLGYYCRRVQ</v>
      </c>
      <c r="F640" s="58">
        <v>9.2200000000000006</v>
      </c>
      <c r="G640" s="81">
        <v>0</v>
      </c>
      <c r="H640" s="81">
        <v>0</v>
      </c>
      <c r="I640" s="81">
        <v>0</v>
      </c>
      <c r="J640" s="81">
        <v>0</v>
      </c>
      <c r="K640" s="81">
        <v>0</v>
      </c>
      <c r="L640" s="81">
        <v>0</v>
      </c>
      <c r="M640" s="81">
        <v>0</v>
      </c>
      <c r="N640" s="81">
        <v>0</v>
      </c>
      <c r="O640" s="81">
        <v>0</v>
      </c>
      <c r="P640" s="81">
        <v>0</v>
      </c>
      <c r="Q640" s="81">
        <v>0</v>
      </c>
      <c r="R640" s="81">
        <v>0</v>
      </c>
      <c r="S640" s="81">
        <v>0</v>
      </c>
      <c r="T640" s="81">
        <v>0</v>
      </c>
      <c r="U640" s="81">
        <v>0</v>
      </c>
      <c r="V640" s="81">
        <v>0</v>
      </c>
      <c r="W640" s="81">
        <v>0</v>
      </c>
      <c r="X640" s="81">
        <v>0</v>
      </c>
      <c r="Y640" s="81">
        <v>0</v>
      </c>
      <c r="Z640" s="81">
        <v>0</v>
      </c>
      <c r="AA640" s="81">
        <v>0</v>
      </c>
      <c r="AB640" s="81">
        <v>0</v>
      </c>
      <c r="AC640" s="81">
        <v>0</v>
      </c>
      <c r="AD640" s="81">
        <v>0</v>
      </c>
      <c r="AE640" s="81">
        <v>0</v>
      </c>
      <c r="AF640" s="81">
        <v>0</v>
      </c>
      <c r="AG640" s="81">
        <v>0</v>
      </c>
      <c r="AH640" s="81">
        <v>0</v>
      </c>
      <c r="AI640" s="81">
        <v>0</v>
      </c>
      <c r="AJ640" s="81">
        <v>0</v>
      </c>
      <c r="AK640" s="81">
        <v>0</v>
      </c>
      <c r="AL640" s="81">
        <v>0</v>
      </c>
      <c r="AM640" s="81">
        <v>0</v>
      </c>
      <c r="AN640" s="81">
        <v>0</v>
      </c>
      <c r="AO640" s="81">
        <v>0</v>
      </c>
      <c r="AP640" s="81">
        <v>0</v>
      </c>
      <c r="AQ640" s="81">
        <v>0</v>
      </c>
      <c r="AR640" s="81">
        <v>0</v>
      </c>
      <c r="AS640" s="81">
        <v>0</v>
      </c>
      <c r="AT640" s="81">
        <v>0</v>
      </c>
      <c r="AU640" s="81">
        <v>0</v>
      </c>
      <c r="AV640" s="81">
        <v>0</v>
      </c>
      <c r="AW640" s="81">
        <v>0</v>
      </c>
      <c r="AX640" s="81">
        <v>0</v>
      </c>
      <c r="AY640" s="81">
        <v>0</v>
      </c>
      <c r="AZ640" s="81">
        <v>0</v>
      </c>
      <c r="BA640" s="81">
        <v>0</v>
      </c>
      <c r="BB640" s="81">
        <v>0</v>
      </c>
      <c r="BC640" s="81">
        <v>0</v>
      </c>
      <c r="BD640" s="81">
        <v>0</v>
      </c>
      <c r="BE640" s="81">
        <v>0</v>
      </c>
      <c r="BF640" s="81">
        <v>0</v>
      </c>
      <c r="BG640" s="81">
        <v>0</v>
      </c>
      <c r="BH640" s="81">
        <v>0</v>
      </c>
      <c r="BI640" s="81">
        <v>0</v>
      </c>
      <c r="BJ640" s="81">
        <v>0</v>
      </c>
      <c r="BK640" s="81">
        <v>0</v>
      </c>
      <c r="BL640" s="81">
        <v>0</v>
      </c>
      <c r="BM640" s="81">
        <v>0</v>
      </c>
      <c r="BN640" s="81">
        <v>0</v>
      </c>
      <c r="BO640" s="81">
        <v>0</v>
      </c>
      <c r="BP640" s="81">
        <v>0</v>
      </c>
      <c r="BQ640" s="81">
        <v>0</v>
      </c>
      <c r="BR640" s="81">
        <v>0</v>
      </c>
      <c r="BS640" s="81">
        <v>0</v>
      </c>
      <c r="BT640" s="81">
        <v>0</v>
      </c>
      <c r="BU640" s="81">
        <v>0</v>
      </c>
      <c r="BV640" s="81">
        <v>0</v>
      </c>
      <c r="BW640" s="81">
        <v>0</v>
      </c>
      <c r="BX640" s="81">
        <v>1</v>
      </c>
      <c r="BY640" s="81">
        <v>0</v>
      </c>
      <c r="BZ640" s="81">
        <v>0</v>
      </c>
      <c r="CA640" s="81">
        <v>0</v>
      </c>
      <c r="CB640" s="81">
        <v>0</v>
      </c>
      <c r="CC640" s="81">
        <v>0</v>
      </c>
      <c r="CD640" s="81">
        <v>0</v>
      </c>
      <c r="CE640" s="81">
        <v>0</v>
      </c>
      <c r="CF640" s="81">
        <v>0</v>
      </c>
      <c r="CG640" s="81">
        <v>0</v>
      </c>
      <c r="CH640" s="81">
        <v>0</v>
      </c>
      <c r="CI640" s="81">
        <v>0</v>
      </c>
      <c r="CJ640" s="81">
        <v>0</v>
      </c>
      <c r="CK640" s="81">
        <v>0</v>
      </c>
      <c r="CL640" s="81">
        <v>0</v>
      </c>
      <c r="CM640" s="81">
        <v>0</v>
      </c>
      <c r="CN640" s="81">
        <v>0</v>
      </c>
      <c r="CO640" s="81">
        <v>0</v>
      </c>
      <c r="CP640" s="81">
        <v>0</v>
      </c>
      <c r="CQ640" s="81">
        <v>0</v>
      </c>
      <c r="CR640" s="81">
        <v>0</v>
      </c>
      <c r="CS640" s="81">
        <v>0</v>
      </c>
      <c r="CT640" s="81">
        <v>0</v>
      </c>
      <c r="CU640" s="81">
        <v>0</v>
      </c>
      <c r="CV640" s="81">
        <v>0</v>
      </c>
      <c r="CW640" s="81">
        <v>0</v>
      </c>
      <c r="CX640" s="81">
        <v>0</v>
      </c>
      <c r="CY640" s="81">
        <v>0</v>
      </c>
      <c r="CZ640" s="81">
        <v>0</v>
      </c>
      <c r="DA640" s="81">
        <v>0</v>
      </c>
      <c r="DB640" s="81">
        <v>0</v>
      </c>
      <c r="DC640" s="81">
        <v>0</v>
      </c>
      <c r="DD640" s="81">
        <v>0</v>
      </c>
      <c r="DE640" s="81">
        <v>0</v>
      </c>
      <c r="DF640" s="81">
        <v>0</v>
      </c>
      <c r="DG640" s="81">
        <v>0</v>
      </c>
      <c r="DH640" s="81">
        <v>0</v>
      </c>
      <c r="DI640" s="81">
        <v>0</v>
      </c>
      <c r="DJ640" s="81">
        <v>0</v>
      </c>
      <c r="DK640" s="81">
        <v>0</v>
      </c>
      <c r="DL640" s="81">
        <v>0</v>
      </c>
      <c r="DM640" s="81">
        <v>0</v>
      </c>
      <c r="DN640" s="81">
        <v>0</v>
      </c>
      <c r="DO640" s="81">
        <v>0</v>
      </c>
      <c r="DP640" s="81">
        <v>0</v>
      </c>
      <c r="DQ640" s="81">
        <v>0</v>
      </c>
      <c r="DR640" s="81">
        <v>0</v>
      </c>
      <c r="DS640" s="81">
        <v>0</v>
      </c>
      <c r="DT640" s="81">
        <v>0</v>
      </c>
      <c r="DU640" s="81">
        <v>0</v>
      </c>
      <c r="DV640" s="81">
        <v>0</v>
      </c>
      <c r="DW640" s="81">
        <v>0</v>
      </c>
    </row>
    <row r="641" spans="1:127" x14ac:dyDescent="0.25">
      <c r="A641" s="58" t="s">
        <v>2145</v>
      </c>
      <c r="B641" s="58" t="s">
        <v>2146</v>
      </c>
      <c r="C641" s="58" t="s">
        <v>2147</v>
      </c>
      <c r="D641" s="59">
        <v>360000</v>
      </c>
      <c r="E641" s="59" t="str">
        <f>VLOOKUP(C641,Data_PulledFromUniProt!$B$2:$E$782,4,FALSE)</f>
        <v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v>
      </c>
      <c r="F641" s="58">
        <v>6.25</v>
      </c>
      <c r="G641" s="81">
        <v>0</v>
      </c>
      <c r="H641" s="81">
        <v>0</v>
      </c>
      <c r="I641" s="81">
        <v>0</v>
      </c>
      <c r="J641" s="81">
        <v>0</v>
      </c>
      <c r="K641" s="81">
        <v>0</v>
      </c>
      <c r="L641" s="81">
        <v>0</v>
      </c>
      <c r="M641" s="81">
        <v>0</v>
      </c>
      <c r="N641" s="81">
        <v>0</v>
      </c>
      <c r="O641" s="81">
        <v>0</v>
      </c>
      <c r="P641" s="81">
        <v>0</v>
      </c>
      <c r="Q641" s="81">
        <v>0</v>
      </c>
      <c r="R641" s="81">
        <v>0</v>
      </c>
      <c r="S641" s="81">
        <v>0</v>
      </c>
      <c r="T641" s="81">
        <v>0</v>
      </c>
      <c r="U641" s="81">
        <v>0</v>
      </c>
      <c r="V641" s="81">
        <v>0</v>
      </c>
      <c r="W641" s="81">
        <v>0</v>
      </c>
      <c r="X641" s="81">
        <v>0</v>
      </c>
      <c r="Y641" s="81">
        <v>0</v>
      </c>
      <c r="Z641" s="81">
        <v>0</v>
      </c>
      <c r="AA641" s="81">
        <v>0</v>
      </c>
      <c r="AB641" s="81">
        <v>0</v>
      </c>
      <c r="AC641" s="81">
        <v>0</v>
      </c>
      <c r="AD641" s="81">
        <v>0</v>
      </c>
      <c r="AE641" s="81">
        <v>0</v>
      </c>
      <c r="AF641" s="81">
        <v>0</v>
      </c>
      <c r="AG641" s="81">
        <v>0</v>
      </c>
      <c r="AH641" s="81">
        <v>0</v>
      </c>
      <c r="AI641" s="81">
        <v>0</v>
      </c>
      <c r="AJ641" s="81">
        <v>0</v>
      </c>
      <c r="AK641" s="81">
        <v>0</v>
      </c>
      <c r="AL641" s="81">
        <v>0</v>
      </c>
      <c r="AM641" s="81">
        <v>0</v>
      </c>
      <c r="AN641" s="81">
        <v>0</v>
      </c>
      <c r="AO641" s="81">
        <v>0</v>
      </c>
      <c r="AP641" s="81">
        <v>0</v>
      </c>
      <c r="AQ641" s="81">
        <v>0</v>
      </c>
      <c r="AR641" s="81">
        <v>0</v>
      </c>
      <c r="AS641" s="81">
        <v>0</v>
      </c>
      <c r="AT641" s="81">
        <v>0</v>
      </c>
      <c r="AU641" s="81">
        <v>0</v>
      </c>
      <c r="AV641" s="81">
        <v>0</v>
      </c>
      <c r="AW641" s="81">
        <v>0</v>
      </c>
      <c r="AX641" s="81">
        <v>0</v>
      </c>
      <c r="AY641" s="81">
        <v>0</v>
      </c>
      <c r="AZ641" s="81">
        <v>0</v>
      </c>
      <c r="BA641" s="81">
        <v>0</v>
      </c>
      <c r="BB641" s="81">
        <v>0</v>
      </c>
      <c r="BC641" s="81">
        <v>0</v>
      </c>
      <c r="BD641" s="81">
        <v>0</v>
      </c>
      <c r="BE641" s="81">
        <v>0</v>
      </c>
      <c r="BF641" s="81">
        <v>0</v>
      </c>
      <c r="BG641" s="81">
        <v>0</v>
      </c>
      <c r="BH641" s="81">
        <v>0</v>
      </c>
      <c r="BI641" s="81">
        <v>0</v>
      </c>
      <c r="BJ641" s="81">
        <v>0</v>
      </c>
      <c r="BK641" s="81">
        <v>0</v>
      </c>
      <c r="BL641" s="81">
        <v>0</v>
      </c>
      <c r="BM641" s="81">
        <v>0</v>
      </c>
      <c r="BN641" s="81">
        <v>0</v>
      </c>
      <c r="BO641" s="81">
        <v>0</v>
      </c>
      <c r="BP641" s="81">
        <v>0</v>
      </c>
      <c r="BQ641" s="81">
        <v>0</v>
      </c>
      <c r="BR641" s="81">
        <v>0</v>
      </c>
      <c r="BS641" s="81">
        <v>0</v>
      </c>
      <c r="BT641" s="81">
        <v>0</v>
      </c>
      <c r="BU641" s="81">
        <v>0</v>
      </c>
      <c r="BV641" s="81">
        <v>0</v>
      </c>
      <c r="BW641" s="81">
        <v>0</v>
      </c>
      <c r="BX641" s="81">
        <v>1</v>
      </c>
      <c r="BY641" s="81">
        <v>0</v>
      </c>
      <c r="BZ641" s="81">
        <v>0</v>
      </c>
      <c r="CA641" s="81">
        <v>0</v>
      </c>
      <c r="CB641" s="81">
        <v>0</v>
      </c>
      <c r="CC641" s="81">
        <v>0</v>
      </c>
      <c r="CD641" s="81">
        <v>0</v>
      </c>
      <c r="CE641" s="81">
        <v>0</v>
      </c>
      <c r="CF641" s="81">
        <v>0</v>
      </c>
      <c r="CG641" s="81">
        <v>0</v>
      </c>
      <c r="CH641" s="81">
        <v>0</v>
      </c>
      <c r="CI641" s="81">
        <v>0</v>
      </c>
      <c r="CJ641" s="81">
        <v>0</v>
      </c>
      <c r="CK641" s="81">
        <v>0</v>
      </c>
      <c r="CL641" s="81">
        <v>0</v>
      </c>
      <c r="CM641" s="81">
        <v>0</v>
      </c>
      <c r="CN641" s="81">
        <v>0</v>
      </c>
      <c r="CO641" s="81">
        <v>0</v>
      </c>
      <c r="CP641" s="81">
        <v>0</v>
      </c>
      <c r="CQ641" s="81">
        <v>0</v>
      </c>
      <c r="CR641" s="81">
        <v>0</v>
      </c>
      <c r="CS641" s="81">
        <v>0</v>
      </c>
      <c r="CT641" s="81">
        <v>0</v>
      </c>
      <c r="CU641" s="81">
        <v>0</v>
      </c>
      <c r="CV641" s="81">
        <v>0</v>
      </c>
      <c r="CW641" s="81">
        <v>0</v>
      </c>
      <c r="CX641" s="81">
        <v>0</v>
      </c>
      <c r="CY641" s="81">
        <v>0</v>
      </c>
      <c r="CZ641" s="81">
        <v>0</v>
      </c>
      <c r="DA641" s="81">
        <v>0</v>
      </c>
      <c r="DB641" s="81">
        <v>0</v>
      </c>
      <c r="DC641" s="81">
        <v>0</v>
      </c>
      <c r="DD641" s="81">
        <v>0</v>
      </c>
      <c r="DE641" s="81">
        <v>0</v>
      </c>
      <c r="DF641" s="81">
        <v>0</v>
      </c>
      <c r="DG641" s="81">
        <v>0</v>
      </c>
      <c r="DH641" s="81">
        <v>0</v>
      </c>
      <c r="DI641" s="81">
        <v>0</v>
      </c>
      <c r="DJ641" s="81">
        <v>0</v>
      </c>
      <c r="DK641" s="81">
        <v>0</v>
      </c>
      <c r="DL641" s="81">
        <v>0</v>
      </c>
      <c r="DM641" s="81">
        <v>0</v>
      </c>
      <c r="DN641" s="81">
        <v>0</v>
      </c>
      <c r="DO641" s="81">
        <v>0</v>
      </c>
      <c r="DP641" s="81">
        <v>0</v>
      </c>
      <c r="DQ641" s="81">
        <v>0</v>
      </c>
      <c r="DR641" s="81">
        <v>0</v>
      </c>
      <c r="DS641" s="81">
        <v>0</v>
      </c>
      <c r="DT641" s="81">
        <v>0</v>
      </c>
      <c r="DU641" s="81">
        <v>0</v>
      </c>
      <c r="DV641" s="81">
        <v>0</v>
      </c>
      <c r="DW641" s="81">
        <v>0</v>
      </c>
    </row>
    <row r="642" spans="1:127" x14ac:dyDescent="0.25">
      <c r="A642" s="58" t="s">
        <v>2148</v>
      </c>
      <c r="B642" s="58" t="s">
        <v>2149</v>
      </c>
      <c r="C642" s="58" t="s">
        <v>2150</v>
      </c>
      <c r="D642" s="59">
        <v>52100</v>
      </c>
      <c r="E642" s="59" t="str">
        <f>VLOOKUP(C642,Data_PulledFromUniProt!$B$2:$E$782,4,FALSE)</f>
        <v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v>
      </c>
      <c r="F642" s="58">
        <v>9.84</v>
      </c>
      <c r="G642" s="81">
        <v>0</v>
      </c>
      <c r="H642" s="81">
        <v>0</v>
      </c>
      <c r="I642" s="81">
        <v>0</v>
      </c>
      <c r="J642" s="81">
        <v>0</v>
      </c>
      <c r="K642" s="81">
        <v>0</v>
      </c>
      <c r="L642" s="81">
        <v>0</v>
      </c>
      <c r="M642" s="81">
        <v>0</v>
      </c>
      <c r="N642" s="81">
        <v>0</v>
      </c>
      <c r="O642" s="81">
        <v>0</v>
      </c>
      <c r="P642" s="81">
        <v>0</v>
      </c>
      <c r="Q642" s="81">
        <v>0</v>
      </c>
      <c r="R642" s="81">
        <v>0</v>
      </c>
      <c r="S642" s="81">
        <v>0</v>
      </c>
      <c r="T642" s="81">
        <v>0</v>
      </c>
      <c r="U642" s="81">
        <v>0</v>
      </c>
      <c r="V642" s="81">
        <v>0</v>
      </c>
      <c r="W642" s="81">
        <v>0</v>
      </c>
      <c r="X642" s="81">
        <v>0</v>
      </c>
      <c r="Y642" s="81">
        <v>0</v>
      </c>
      <c r="Z642" s="81">
        <v>0</v>
      </c>
      <c r="AA642" s="81">
        <v>0</v>
      </c>
      <c r="AB642" s="81">
        <v>0</v>
      </c>
      <c r="AC642" s="81">
        <v>0</v>
      </c>
      <c r="AD642" s="81">
        <v>0</v>
      </c>
      <c r="AE642" s="81">
        <v>0</v>
      </c>
      <c r="AF642" s="81">
        <v>0</v>
      </c>
      <c r="AG642" s="81">
        <v>0</v>
      </c>
      <c r="AH642" s="81">
        <v>0</v>
      </c>
      <c r="AI642" s="81">
        <v>0</v>
      </c>
      <c r="AJ642" s="81">
        <v>0</v>
      </c>
      <c r="AK642" s="81">
        <v>0</v>
      </c>
      <c r="AL642" s="81">
        <v>0</v>
      </c>
      <c r="AM642" s="81">
        <v>0</v>
      </c>
      <c r="AN642" s="81">
        <v>0</v>
      </c>
      <c r="AO642" s="81">
        <v>0</v>
      </c>
      <c r="AP642" s="81">
        <v>0</v>
      </c>
      <c r="AQ642" s="81">
        <v>0</v>
      </c>
      <c r="AR642" s="81">
        <v>0</v>
      </c>
      <c r="AS642" s="81">
        <v>0</v>
      </c>
      <c r="AT642" s="81">
        <v>0</v>
      </c>
      <c r="AU642" s="81">
        <v>0</v>
      </c>
      <c r="AV642" s="81">
        <v>0</v>
      </c>
      <c r="AW642" s="81">
        <v>0</v>
      </c>
      <c r="AX642" s="81">
        <v>0</v>
      </c>
      <c r="AY642" s="81">
        <v>0</v>
      </c>
      <c r="AZ642" s="81">
        <v>0</v>
      </c>
      <c r="BA642" s="81">
        <v>0</v>
      </c>
      <c r="BB642" s="81">
        <v>0</v>
      </c>
      <c r="BC642" s="81">
        <v>0</v>
      </c>
      <c r="BD642" s="81">
        <v>4</v>
      </c>
      <c r="BE642" s="81">
        <v>0</v>
      </c>
      <c r="BF642" s="81">
        <v>0</v>
      </c>
      <c r="BG642" s="81">
        <v>0</v>
      </c>
      <c r="BH642" s="81">
        <v>0</v>
      </c>
      <c r="BI642" s="81">
        <v>0</v>
      </c>
      <c r="BJ642" s="81">
        <v>0</v>
      </c>
      <c r="BK642" s="81">
        <v>0</v>
      </c>
      <c r="BL642" s="81">
        <v>0</v>
      </c>
      <c r="BM642" s="81">
        <v>0</v>
      </c>
      <c r="BN642" s="81">
        <v>0</v>
      </c>
      <c r="BO642" s="81">
        <v>0</v>
      </c>
      <c r="BP642" s="81">
        <v>0</v>
      </c>
      <c r="BQ642" s="81">
        <v>0</v>
      </c>
      <c r="BR642" s="81">
        <v>0</v>
      </c>
      <c r="BS642" s="81">
        <v>0</v>
      </c>
      <c r="BT642" s="81">
        <v>0</v>
      </c>
      <c r="BU642" s="81">
        <v>0</v>
      </c>
      <c r="BV642" s="81">
        <v>0</v>
      </c>
      <c r="BW642" s="81">
        <v>0</v>
      </c>
      <c r="BX642" s="81">
        <v>0</v>
      </c>
      <c r="BY642" s="81">
        <v>0</v>
      </c>
      <c r="BZ642" s="81">
        <v>0</v>
      </c>
      <c r="CA642" s="81">
        <v>0</v>
      </c>
      <c r="CB642" s="81">
        <v>0</v>
      </c>
      <c r="CC642" s="81">
        <v>0</v>
      </c>
      <c r="CD642" s="81">
        <v>0</v>
      </c>
      <c r="CE642" s="81">
        <v>0</v>
      </c>
      <c r="CF642" s="81">
        <v>0</v>
      </c>
      <c r="CG642" s="81">
        <v>0</v>
      </c>
      <c r="CH642" s="81">
        <v>0</v>
      </c>
      <c r="CI642" s="81">
        <v>0</v>
      </c>
      <c r="CJ642" s="81">
        <v>0</v>
      </c>
      <c r="CK642" s="81">
        <v>0</v>
      </c>
      <c r="CL642" s="81">
        <v>0</v>
      </c>
      <c r="CM642" s="81">
        <v>0</v>
      </c>
      <c r="CN642" s="81">
        <v>0</v>
      </c>
      <c r="CO642" s="81">
        <v>0</v>
      </c>
      <c r="CP642" s="81">
        <v>0</v>
      </c>
      <c r="CQ642" s="81">
        <v>0</v>
      </c>
      <c r="CR642" s="81">
        <v>0</v>
      </c>
      <c r="CS642" s="81">
        <v>0</v>
      </c>
      <c r="CT642" s="81">
        <v>0</v>
      </c>
      <c r="CU642" s="81">
        <v>0</v>
      </c>
      <c r="CV642" s="81">
        <v>0</v>
      </c>
      <c r="CW642" s="81">
        <v>0</v>
      </c>
      <c r="CX642" s="81">
        <v>0</v>
      </c>
      <c r="CY642" s="81">
        <v>0</v>
      </c>
      <c r="CZ642" s="81">
        <v>0</v>
      </c>
      <c r="DA642" s="81">
        <v>0</v>
      </c>
      <c r="DB642" s="81">
        <v>0</v>
      </c>
      <c r="DC642" s="81">
        <v>0</v>
      </c>
      <c r="DD642" s="81">
        <v>0</v>
      </c>
      <c r="DE642" s="81">
        <v>0</v>
      </c>
      <c r="DF642" s="81">
        <v>0</v>
      </c>
      <c r="DG642" s="81">
        <v>0</v>
      </c>
      <c r="DH642" s="81">
        <v>0</v>
      </c>
      <c r="DI642" s="81">
        <v>0</v>
      </c>
      <c r="DJ642" s="81">
        <v>0</v>
      </c>
      <c r="DK642" s="81">
        <v>0</v>
      </c>
      <c r="DL642" s="81">
        <v>0</v>
      </c>
      <c r="DM642" s="81">
        <v>0</v>
      </c>
      <c r="DN642" s="81">
        <v>0</v>
      </c>
      <c r="DO642" s="81">
        <v>0</v>
      </c>
      <c r="DP642" s="81">
        <v>0</v>
      </c>
      <c r="DQ642" s="81">
        <v>0</v>
      </c>
      <c r="DR642" s="81">
        <v>0</v>
      </c>
      <c r="DS642" s="81">
        <v>0</v>
      </c>
      <c r="DT642" s="81">
        <v>0</v>
      </c>
      <c r="DU642" s="81">
        <v>0</v>
      </c>
      <c r="DV642" s="81">
        <v>0</v>
      </c>
      <c r="DW642" s="81">
        <v>0</v>
      </c>
    </row>
    <row r="643" spans="1:127" x14ac:dyDescent="0.25">
      <c r="A643" s="58" t="s">
        <v>2151</v>
      </c>
      <c r="B643" s="58" t="s">
        <v>2152</v>
      </c>
      <c r="C643" s="58" t="s">
        <v>2153</v>
      </c>
      <c r="D643" s="59">
        <v>50200</v>
      </c>
      <c r="E643" s="59" t="str">
        <f>VLOOKUP(C643,Data_PulledFromUniProt!$B$2:$E$782,4,FALSE)</f>
        <v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v>
      </c>
      <c r="F643" s="58">
        <v>5</v>
      </c>
      <c r="G643" s="81">
        <v>0</v>
      </c>
      <c r="H643" s="81">
        <v>0</v>
      </c>
      <c r="I643" s="81">
        <v>0</v>
      </c>
      <c r="J643" s="81">
        <v>0</v>
      </c>
      <c r="K643" s="81">
        <v>0</v>
      </c>
      <c r="L643" s="81">
        <v>0</v>
      </c>
      <c r="M643" s="81">
        <v>0</v>
      </c>
      <c r="N643" s="81">
        <v>0</v>
      </c>
      <c r="O643" s="81">
        <v>0</v>
      </c>
      <c r="P643" s="81">
        <v>0</v>
      </c>
      <c r="Q643" s="81">
        <v>0</v>
      </c>
      <c r="R643" s="81">
        <v>0</v>
      </c>
      <c r="S643" s="81">
        <v>0</v>
      </c>
      <c r="T643" s="81">
        <v>0</v>
      </c>
      <c r="U643" s="81">
        <v>0</v>
      </c>
      <c r="V643" s="81">
        <v>0</v>
      </c>
      <c r="W643" s="81">
        <v>0</v>
      </c>
      <c r="X643" s="81">
        <v>0</v>
      </c>
      <c r="Y643" s="81">
        <v>0</v>
      </c>
      <c r="Z643" s="81">
        <v>0</v>
      </c>
      <c r="AA643" s="81">
        <v>0</v>
      </c>
      <c r="AB643" s="81">
        <v>0</v>
      </c>
      <c r="AC643" s="81">
        <v>0</v>
      </c>
      <c r="AD643" s="81">
        <v>0</v>
      </c>
      <c r="AE643" s="81">
        <v>0</v>
      </c>
      <c r="AF643" s="81">
        <v>0</v>
      </c>
      <c r="AG643" s="81">
        <v>0</v>
      </c>
      <c r="AH643" s="81">
        <v>0</v>
      </c>
      <c r="AI643" s="81">
        <v>0</v>
      </c>
      <c r="AJ643" s="81">
        <v>0</v>
      </c>
      <c r="AK643" s="81">
        <v>0</v>
      </c>
      <c r="AL643" s="81">
        <v>0</v>
      </c>
      <c r="AM643" s="81">
        <v>0</v>
      </c>
      <c r="AN643" s="81">
        <v>0</v>
      </c>
      <c r="AO643" s="81">
        <v>0</v>
      </c>
      <c r="AP643" s="81">
        <v>0</v>
      </c>
      <c r="AQ643" s="81">
        <v>0</v>
      </c>
      <c r="AR643" s="81">
        <v>0</v>
      </c>
      <c r="AS643" s="81">
        <v>0</v>
      </c>
      <c r="AT643" s="81">
        <v>0</v>
      </c>
      <c r="AU643" s="81">
        <v>0</v>
      </c>
      <c r="AV643" s="81">
        <v>0</v>
      </c>
      <c r="AW643" s="81">
        <v>0</v>
      </c>
      <c r="AX643" s="81">
        <v>0</v>
      </c>
      <c r="AY643" s="81">
        <v>0</v>
      </c>
      <c r="AZ643" s="81">
        <v>0</v>
      </c>
      <c r="BA643" s="81">
        <v>0</v>
      </c>
      <c r="BB643" s="81">
        <v>0</v>
      </c>
      <c r="BC643" s="81">
        <v>0</v>
      </c>
      <c r="BD643" s="81">
        <v>1</v>
      </c>
      <c r="BE643" s="81">
        <v>0</v>
      </c>
      <c r="BF643" s="81">
        <v>0</v>
      </c>
      <c r="BG643" s="81">
        <v>0</v>
      </c>
      <c r="BH643" s="81">
        <v>0</v>
      </c>
      <c r="BI643" s="81">
        <v>0</v>
      </c>
      <c r="BJ643" s="81">
        <v>0</v>
      </c>
      <c r="BK643" s="81">
        <v>0</v>
      </c>
      <c r="BL643" s="81">
        <v>0</v>
      </c>
      <c r="BM643" s="81">
        <v>0</v>
      </c>
      <c r="BN643" s="81">
        <v>0</v>
      </c>
      <c r="BO643" s="81">
        <v>0</v>
      </c>
      <c r="BP643" s="81">
        <v>0</v>
      </c>
      <c r="BQ643" s="81">
        <v>0</v>
      </c>
      <c r="BR643" s="81">
        <v>0</v>
      </c>
      <c r="BS643" s="81">
        <v>0</v>
      </c>
      <c r="BT643" s="81">
        <v>0</v>
      </c>
      <c r="BU643" s="81">
        <v>0</v>
      </c>
      <c r="BV643" s="81">
        <v>0</v>
      </c>
      <c r="BW643" s="81">
        <v>0</v>
      </c>
      <c r="BX643" s="81">
        <v>0</v>
      </c>
      <c r="BY643" s="81">
        <v>0</v>
      </c>
      <c r="BZ643" s="81">
        <v>0</v>
      </c>
      <c r="CA643" s="81">
        <v>0</v>
      </c>
      <c r="CB643" s="81">
        <v>0</v>
      </c>
      <c r="CC643" s="81">
        <v>0</v>
      </c>
      <c r="CD643" s="81">
        <v>0</v>
      </c>
      <c r="CE643" s="81">
        <v>0</v>
      </c>
      <c r="CF643" s="81">
        <v>0</v>
      </c>
      <c r="CG643" s="81">
        <v>0</v>
      </c>
      <c r="CH643" s="81">
        <v>0</v>
      </c>
      <c r="CI643" s="81">
        <v>0</v>
      </c>
      <c r="CJ643" s="81">
        <v>0</v>
      </c>
      <c r="CK643" s="81">
        <v>0</v>
      </c>
      <c r="CL643" s="81">
        <v>0</v>
      </c>
      <c r="CM643" s="81">
        <v>0</v>
      </c>
      <c r="CN643" s="81">
        <v>0</v>
      </c>
      <c r="CO643" s="81">
        <v>0</v>
      </c>
      <c r="CP643" s="81">
        <v>0</v>
      </c>
      <c r="CQ643" s="81">
        <v>0</v>
      </c>
      <c r="CR643" s="81">
        <v>0</v>
      </c>
      <c r="CS643" s="81">
        <v>0</v>
      </c>
      <c r="CT643" s="81">
        <v>0</v>
      </c>
      <c r="CU643" s="81">
        <v>0</v>
      </c>
      <c r="CV643" s="81">
        <v>0</v>
      </c>
      <c r="CW643" s="81">
        <v>0</v>
      </c>
      <c r="CX643" s="81">
        <v>0</v>
      </c>
      <c r="CY643" s="81">
        <v>0</v>
      </c>
      <c r="CZ643" s="81">
        <v>0</v>
      </c>
      <c r="DA643" s="81">
        <v>0</v>
      </c>
      <c r="DB643" s="81">
        <v>0</v>
      </c>
      <c r="DC643" s="81">
        <v>0</v>
      </c>
      <c r="DD643" s="81">
        <v>0</v>
      </c>
      <c r="DE643" s="81">
        <v>0</v>
      </c>
      <c r="DF643" s="81">
        <v>0</v>
      </c>
      <c r="DG643" s="81">
        <v>0</v>
      </c>
      <c r="DH643" s="81">
        <v>0</v>
      </c>
      <c r="DI643" s="81">
        <v>0</v>
      </c>
      <c r="DJ643" s="81">
        <v>0</v>
      </c>
      <c r="DK643" s="81">
        <v>0</v>
      </c>
      <c r="DL643" s="81">
        <v>0</v>
      </c>
      <c r="DM643" s="81">
        <v>0</v>
      </c>
      <c r="DN643" s="81">
        <v>0</v>
      </c>
      <c r="DO643" s="81">
        <v>0</v>
      </c>
      <c r="DP643" s="81">
        <v>0</v>
      </c>
      <c r="DQ643" s="81">
        <v>0</v>
      </c>
      <c r="DR643" s="81">
        <v>0</v>
      </c>
      <c r="DS643" s="81">
        <v>0</v>
      </c>
      <c r="DT643" s="81">
        <v>0</v>
      </c>
      <c r="DU643" s="81">
        <v>0</v>
      </c>
      <c r="DV643" s="81">
        <v>0</v>
      </c>
      <c r="DW643" s="81">
        <v>0</v>
      </c>
    </row>
    <row r="644" spans="1:127" x14ac:dyDescent="0.25">
      <c r="A644" s="58" t="s">
        <v>2154</v>
      </c>
      <c r="B644" s="58" t="s">
        <v>2155</v>
      </c>
      <c r="C644" s="58" t="s">
        <v>2156</v>
      </c>
      <c r="D644" s="59">
        <v>75800</v>
      </c>
      <c r="E644" s="59" t="str">
        <f>VLOOKUP(C644,Data_PulledFromUniProt!$B$2:$E$782,4,FALSE)</f>
        <v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v>
      </c>
      <c r="F644" s="58">
        <v>7</v>
      </c>
      <c r="G644" s="81">
        <v>0</v>
      </c>
      <c r="H644" s="81">
        <v>0</v>
      </c>
      <c r="I644" s="81">
        <v>0</v>
      </c>
      <c r="J644" s="81">
        <v>0</v>
      </c>
      <c r="K644" s="81">
        <v>0</v>
      </c>
      <c r="L644" s="81">
        <v>0</v>
      </c>
      <c r="M644" s="81">
        <v>0</v>
      </c>
      <c r="N644" s="81">
        <v>0</v>
      </c>
      <c r="O644" s="81">
        <v>0</v>
      </c>
      <c r="P644" s="81">
        <v>0</v>
      </c>
      <c r="Q644" s="81">
        <v>0</v>
      </c>
      <c r="R644" s="81">
        <v>0</v>
      </c>
      <c r="S644" s="81">
        <v>0</v>
      </c>
      <c r="T644" s="81">
        <v>0</v>
      </c>
      <c r="U644" s="81">
        <v>0</v>
      </c>
      <c r="V644" s="81">
        <v>0</v>
      </c>
      <c r="W644" s="81">
        <v>0</v>
      </c>
      <c r="X644" s="81">
        <v>0</v>
      </c>
      <c r="Y644" s="81">
        <v>0</v>
      </c>
      <c r="Z644" s="81">
        <v>0</v>
      </c>
      <c r="AA644" s="81">
        <v>0</v>
      </c>
      <c r="AB644" s="81">
        <v>0</v>
      </c>
      <c r="AC644" s="81">
        <v>0</v>
      </c>
      <c r="AD644" s="81">
        <v>0</v>
      </c>
      <c r="AE644" s="81">
        <v>0</v>
      </c>
      <c r="AF644" s="81">
        <v>0</v>
      </c>
      <c r="AG644" s="81">
        <v>0</v>
      </c>
      <c r="AH644" s="81">
        <v>0</v>
      </c>
      <c r="AI644" s="81">
        <v>0</v>
      </c>
      <c r="AJ644" s="81">
        <v>0</v>
      </c>
      <c r="AK644" s="81">
        <v>0</v>
      </c>
      <c r="AL644" s="81">
        <v>0</v>
      </c>
      <c r="AM644" s="81">
        <v>0</v>
      </c>
      <c r="AN644" s="81">
        <v>0</v>
      </c>
      <c r="AO644" s="81">
        <v>0</v>
      </c>
      <c r="AP644" s="81">
        <v>0</v>
      </c>
      <c r="AQ644" s="81">
        <v>0</v>
      </c>
      <c r="AR644" s="81">
        <v>0</v>
      </c>
      <c r="AS644" s="81">
        <v>0</v>
      </c>
      <c r="AT644" s="81">
        <v>0</v>
      </c>
      <c r="AU644" s="81">
        <v>0</v>
      </c>
      <c r="AV644" s="81">
        <v>0</v>
      </c>
      <c r="AW644" s="81">
        <v>0</v>
      </c>
      <c r="AX644" s="81">
        <v>0</v>
      </c>
      <c r="AY644" s="81">
        <v>0</v>
      </c>
      <c r="AZ644" s="81">
        <v>0</v>
      </c>
      <c r="BA644" s="81">
        <v>0</v>
      </c>
      <c r="BB644" s="81">
        <v>0</v>
      </c>
      <c r="BC644" s="81">
        <v>0</v>
      </c>
      <c r="BD644" s="81">
        <v>1</v>
      </c>
      <c r="BE644" s="81">
        <v>0</v>
      </c>
      <c r="BF644" s="81">
        <v>0</v>
      </c>
      <c r="BG644" s="81">
        <v>0</v>
      </c>
      <c r="BH644" s="81">
        <v>0</v>
      </c>
      <c r="BI644" s="81">
        <v>0</v>
      </c>
      <c r="BJ644" s="81">
        <v>0</v>
      </c>
      <c r="BK644" s="81">
        <v>0</v>
      </c>
      <c r="BL644" s="81">
        <v>0</v>
      </c>
      <c r="BM644" s="81">
        <v>0</v>
      </c>
      <c r="BN644" s="81">
        <v>0</v>
      </c>
      <c r="BO644" s="81">
        <v>0</v>
      </c>
      <c r="BP644" s="81">
        <v>0</v>
      </c>
      <c r="BQ644" s="81">
        <v>0</v>
      </c>
      <c r="BR644" s="81">
        <v>0</v>
      </c>
      <c r="BS644" s="81">
        <v>0</v>
      </c>
      <c r="BT644" s="81">
        <v>0</v>
      </c>
      <c r="BU644" s="81">
        <v>0</v>
      </c>
      <c r="BV644" s="81">
        <v>0</v>
      </c>
      <c r="BW644" s="81">
        <v>0</v>
      </c>
      <c r="BX644" s="81">
        <v>0</v>
      </c>
      <c r="BY644" s="81">
        <v>0</v>
      </c>
      <c r="BZ644" s="81">
        <v>0</v>
      </c>
      <c r="CA644" s="81">
        <v>0</v>
      </c>
      <c r="CB644" s="81">
        <v>0</v>
      </c>
      <c r="CC644" s="81">
        <v>0</v>
      </c>
      <c r="CD644" s="81">
        <v>0</v>
      </c>
      <c r="CE644" s="81">
        <v>0</v>
      </c>
      <c r="CF644" s="81">
        <v>0</v>
      </c>
      <c r="CG644" s="81">
        <v>0</v>
      </c>
      <c r="CH644" s="81">
        <v>0</v>
      </c>
      <c r="CI644" s="81">
        <v>0</v>
      </c>
      <c r="CJ644" s="81">
        <v>0</v>
      </c>
      <c r="CK644" s="81">
        <v>0</v>
      </c>
      <c r="CL644" s="81">
        <v>0</v>
      </c>
      <c r="CM644" s="81">
        <v>0</v>
      </c>
      <c r="CN644" s="81">
        <v>0</v>
      </c>
      <c r="CO644" s="81">
        <v>0</v>
      </c>
      <c r="CP644" s="81">
        <v>0</v>
      </c>
      <c r="CQ644" s="81">
        <v>0</v>
      </c>
      <c r="CR644" s="81">
        <v>0</v>
      </c>
      <c r="CS644" s="81">
        <v>0</v>
      </c>
      <c r="CT644" s="81">
        <v>0</v>
      </c>
      <c r="CU644" s="81">
        <v>0</v>
      </c>
      <c r="CV644" s="81">
        <v>0</v>
      </c>
      <c r="CW644" s="81">
        <v>0</v>
      </c>
      <c r="CX644" s="81">
        <v>0</v>
      </c>
      <c r="CY644" s="81">
        <v>0</v>
      </c>
      <c r="CZ644" s="81">
        <v>0</v>
      </c>
      <c r="DA644" s="81">
        <v>0</v>
      </c>
      <c r="DB644" s="81">
        <v>0</v>
      </c>
      <c r="DC644" s="81">
        <v>0</v>
      </c>
      <c r="DD644" s="81">
        <v>0</v>
      </c>
      <c r="DE644" s="81">
        <v>0</v>
      </c>
      <c r="DF644" s="81">
        <v>0</v>
      </c>
      <c r="DG644" s="81">
        <v>0</v>
      </c>
      <c r="DH644" s="81">
        <v>0</v>
      </c>
      <c r="DI644" s="81">
        <v>0</v>
      </c>
      <c r="DJ644" s="81">
        <v>0</v>
      </c>
      <c r="DK644" s="81">
        <v>0</v>
      </c>
      <c r="DL644" s="81">
        <v>0</v>
      </c>
      <c r="DM644" s="81">
        <v>0</v>
      </c>
      <c r="DN644" s="81">
        <v>0</v>
      </c>
      <c r="DO644" s="81">
        <v>0</v>
      </c>
      <c r="DP644" s="81">
        <v>0</v>
      </c>
      <c r="DQ644" s="81">
        <v>0</v>
      </c>
      <c r="DR644" s="81">
        <v>0</v>
      </c>
      <c r="DS644" s="81">
        <v>0</v>
      </c>
      <c r="DT644" s="81">
        <v>0</v>
      </c>
      <c r="DU644" s="81">
        <v>0</v>
      </c>
      <c r="DV644" s="81">
        <v>0</v>
      </c>
      <c r="DW644" s="81">
        <v>0</v>
      </c>
    </row>
    <row r="645" spans="1:127" x14ac:dyDescent="0.25">
      <c r="A645" s="58" t="s">
        <v>2157</v>
      </c>
      <c r="B645" s="58" t="s">
        <v>2158</v>
      </c>
      <c r="C645" s="58" t="s">
        <v>2159</v>
      </c>
      <c r="D645" s="59">
        <v>55500</v>
      </c>
      <c r="E645" s="59" t="str">
        <f>VLOOKUP(C645,Data_PulledFromUniProt!$B$2:$E$782,4,FALSE)</f>
        <v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v>
      </c>
      <c r="F645" s="58">
        <v>4.83</v>
      </c>
      <c r="G645" s="81">
        <v>0</v>
      </c>
      <c r="H645" s="81">
        <v>0</v>
      </c>
      <c r="I645" s="81">
        <v>0</v>
      </c>
      <c r="J645" s="81">
        <v>0</v>
      </c>
      <c r="K645" s="81">
        <v>0</v>
      </c>
      <c r="L645" s="81">
        <v>0</v>
      </c>
      <c r="M645" s="81">
        <v>0</v>
      </c>
      <c r="N645" s="81">
        <v>0</v>
      </c>
      <c r="O645" s="81">
        <v>0</v>
      </c>
      <c r="P645" s="81">
        <v>0</v>
      </c>
      <c r="Q645" s="81">
        <v>0</v>
      </c>
      <c r="R645" s="81">
        <v>0</v>
      </c>
      <c r="S645" s="81">
        <v>0</v>
      </c>
      <c r="T645" s="81">
        <v>0</v>
      </c>
      <c r="U645" s="81">
        <v>0</v>
      </c>
      <c r="V645" s="81">
        <v>0</v>
      </c>
      <c r="W645" s="81">
        <v>0</v>
      </c>
      <c r="X645" s="81">
        <v>0</v>
      </c>
      <c r="Y645" s="81">
        <v>0</v>
      </c>
      <c r="Z645" s="81">
        <v>0</v>
      </c>
      <c r="AA645" s="81">
        <v>0</v>
      </c>
      <c r="AB645" s="81">
        <v>0</v>
      </c>
      <c r="AC645" s="81">
        <v>0</v>
      </c>
      <c r="AD645" s="81">
        <v>0</v>
      </c>
      <c r="AE645" s="81">
        <v>0</v>
      </c>
      <c r="AF645" s="81">
        <v>0</v>
      </c>
      <c r="AG645" s="81">
        <v>0</v>
      </c>
      <c r="AH645" s="81">
        <v>0</v>
      </c>
      <c r="AI645" s="81">
        <v>0</v>
      </c>
      <c r="AJ645" s="81">
        <v>0</v>
      </c>
      <c r="AK645" s="81">
        <v>0</v>
      </c>
      <c r="AL645" s="81">
        <v>0</v>
      </c>
      <c r="AM645" s="81">
        <v>0</v>
      </c>
      <c r="AN645" s="81">
        <v>0</v>
      </c>
      <c r="AO645" s="81">
        <v>0</v>
      </c>
      <c r="AP645" s="81">
        <v>0</v>
      </c>
      <c r="AQ645" s="81">
        <v>0</v>
      </c>
      <c r="AR645" s="81">
        <v>0</v>
      </c>
      <c r="AS645" s="81">
        <v>0</v>
      </c>
      <c r="AT645" s="81">
        <v>0</v>
      </c>
      <c r="AU645" s="81">
        <v>0</v>
      </c>
      <c r="AV645" s="81">
        <v>0</v>
      </c>
      <c r="AW645" s="81">
        <v>0</v>
      </c>
      <c r="AX645" s="81">
        <v>0</v>
      </c>
      <c r="AY645" s="81">
        <v>0</v>
      </c>
      <c r="AZ645" s="81">
        <v>0</v>
      </c>
      <c r="BA645" s="81">
        <v>0</v>
      </c>
      <c r="BB645" s="81">
        <v>0</v>
      </c>
      <c r="BC645" s="81">
        <v>0</v>
      </c>
      <c r="BD645" s="81">
        <v>1</v>
      </c>
      <c r="BE645" s="81">
        <v>0</v>
      </c>
      <c r="BF645" s="81">
        <v>0</v>
      </c>
      <c r="BG645" s="81">
        <v>0</v>
      </c>
      <c r="BH645" s="81">
        <v>0</v>
      </c>
      <c r="BI645" s="81">
        <v>0</v>
      </c>
      <c r="BJ645" s="81">
        <v>0</v>
      </c>
      <c r="BK645" s="81">
        <v>0</v>
      </c>
      <c r="BL645" s="81">
        <v>0</v>
      </c>
      <c r="BM645" s="81">
        <v>0</v>
      </c>
      <c r="BN645" s="81">
        <v>0</v>
      </c>
      <c r="BO645" s="81">
        <v>0</v>
      </c>
      <c r="BP645" s="81">
        <v>0</v>
      </c>
      <c r="BQ645" s="81">
        <v>0</v>
      </c>
      <c r="BR645" s="81">
        <v>0</v>
      </c>
      <c r="BS645" s="81">
        <v>0</v>
      </c>
      <c r="BT645" s="81">
        <v>0</v>
      </c>
      <c r="BU645" s="81">
        <v>0</v>
      </c>
      <c r="BV645" s="81">
        <v>0</v>
      </c>
      <c r="BW645" s="81">
        <v>0</v>
      </c>
      <c r="BX645" s="81">
        <v>0</v>
      </c>
      <c r="BY645" s="81">
        <v>0</v>
      </c>
      <c r="BZ645" s="81">
        <v>0</v>
      </c>
      <c r="CA645" s="81">
        <v>0</v>
      </c>
      <c r="CB645" s="81">
        <v>0</v>
      </c>
      <c r="CC645" s="81">
        <v>0</v>
      </c>
      <c r="CD645" s="81">
        <v>0</v>
      </c>
      <c r="CE645" s="81">
        <v>0</v>
      </c>
      <c r="CF645" s="81">
        <v>0</v>
      </c>
      <c r="CG645" s="81">
        <v>0</v>
      </c>
      <c r="CH645" s="81">
        <v>0</v>
      </c>
      <c r="CI645" s="81">
        <v>0</v>
      </c>
      <c r="CJ645" s="81">
        <v>0</v>
      </c>
      <c r="CK645" s="81">
        <v>0</v>
      </c>
      <c r="CL645" s="81">
        <v>0</v>
      </c>
      <c r="CM645" s="81">
        <v>0</v>
      </c>
      <c r="CN645" s="81">
        <v>0</v>
      </c>
      <c r="CO645" s="81">
        <v>0</v>
      </c>
      <c r="CP645" s="81">
        <v>0</v>
      </c>
      <c r="CQ645" s="81">
        <v>0</v>
      </c>
      <c r="CR645" s="81">
        <v>0</v>
      </c>
      <c r="CS645" s="81">
        <v>0</v>
      </c>
      <c r="CT645" s="81">
        <v>0</v>
      </c>
      <c r="CU645" s="81">
        <v>0</v>
      </c>
      <c r="CV645" s="81">
        <v>0</v>
      </c>
      <c r="CW645" s="81">
        <v>0</v>
      </c>
      <c r="CX645" s="81">
        <v>0</v>
      </c>
      <c r="CY645" s="81">
        <v>0</v>
      </c>
      <c r="CZ645" s="81">
        <v>0</v>
      </c>
      <c r="DA645" s="81">
        <v>0</v>
      </c>
      <c r="DB645" s="81">
        <v>0</v>
      </c>
      <c r="DC645" s="81">
        <v>0</v>
      </c>
      <c r="DD645" s="81">
        <v>0</v>
      </c>
      <c r="DE645" s="81">
        <v>0</v>
      </c>
      <c r="DF645" s="81">
        <v>0</v>
      </c>
      <c r="DG645" s="81">
        <v>0</v>
      </c>
      <c r="DH645" s="81">
        <v>0</v>
      </c>
      <c r="DI645" s="81">
        <v>0</v>
      </c>
      <c r="DJ645" s="81">
        <v>0</v>
      </c>
      <c r="DK645" s="81">
        <v>0</v>
      </c>
      <c r="DL645" s="81">
        <v>0</v>
      </c>
      <c r="DM645" s="81">
        <v>0</v>
      </c>
      <c r="DN645" s="81">
        <v>0</v>
      </c>
      <c r="DO645" s="81">
        <v>0</v>
      </c>
      <c r="DP645" s="81">
        <v>0</v>
      </c>
      <c r="DQ645" s="81">
        <v>0</v>
      </c>
      <c r="DR645" s="81">
        <v>0</v>
      </c>
      <c r="DS645" s="81">
        <v>0</v>
      </c>
      <c r="DT645" s="81">
        <v>0</v>
      </c>
      <c r="DU645" s="81">
        <v>0</v>
      </c>
      <c r="DV645" s="81">
        <v>0</v>
      </c>
      <c r="DW645" s="81">
        <v>0</v>
      </c>
    </row>
    <row r="646" spans="1:127" x14ac:dyDescent="0.25">
      <c r="A646" s="58" t="s">
        <v>2160</v>
      </c>
      <c r="B646" s="58" t="s">
        <v>2161</v>
      </c>
      <c r="C646" s="58" t="s">
        <v>2162</v>
      </c>
      <c r="D646" s="59">
        <v>69500</v>
      </c>
      <c r="E646" s="59" t="str">
        <f>VLOOKUP(C646,Data_PulledFromUniProt!$B$2:$E$782,4,FALSE)</f>
        <v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v>
      </c>
      <c r="F646" s="58">
        <v>5.66</v>
      </c>
      <c r="G646" s="81">
        <v>0</v>
      </c>
      <c r="H646" s="81">
        <v>0</v>
      </c>
      <c r="I646" s="81">
        <v>0</v>
      </c>
      <c r="J646" s="81">
        <v>0</v>
      </c>
      <c r="K646" s="81">
        <v>0</v>
      </c>
      <c r="L646" s="81">
        <v>0</v>
      </c>
      <c r="M646" s="81">
        <v>0</v>
      </c>
      <c r="N646" s="81">
        <v>0</v>
      </c>
      <c r="O646" s="81">
        <v>0</v>
      </c>
      <c r="P646" s="81">
        <v>0</v>
      </c>
      <c r="Q646" s="81">
        <v>0</v>
      </c>
      <c r="R646" s="81">
        <v>0</v>
      </c>
      <c r="S646" s="81">
        <v>0</v>
      </c>
      <c r="T646" s="81">
        <v>0</v>
      </c>
      <c r="U646" s="81">
        <v>0</v>
      </c>
      <c r="V646" s="81">
        <v>0</v>
      </c>
      <c r="W646" s="81">
        <v>0</v>
      </c>
      <c r="X646" s="81">
        <v>0</v>
      </c>
      <c r="Y646" s="81">
        <v>0</v>
      </c>
      <c r="Z646" s="81">
        <v>0</v>
      </c>
      <c r="AA646" s="81">
        <v>0</v>
      </c>
      <c r="AB646" s="81">
        <v>0</v>
      </c>
      <c r="AC646" s="81">
        <v>0</v>
      </c>
      <c r="AD646" s="81">
        <v>0</v>
      </c>
      <c r="AE646" s="81">
        <v>0</v>
      </c>
      <c r="AF646" s="81">
        <v>0</v>
      </c>
      <c r="AG646" s="81">
        <v>0</v>
      </c>
      <c r="AH646" s="81">
        <v>0</v>
      </c>
      <c r="AI646" s="81">
        <v>0</v>
      </c>
      <c r="AJ646" s="81">
        <v>0</v>
      </c>
      <c r="AK646" s="81">
        <v>0</v>
      </c>
      <c r="AL646" s="81">
        <v>0</v>
      </c>
      <c r="AM646" s="81">
        <v>0</v>
      </c>
      <c r="AN646" s="81">
        <v>0</v>
      </c>
      <c r="AO646" s="81">
        <v>0</v>
      </c>
      <c r="AP646" s="81">
        <v>0</v>
      </c>
      <c r="AQ646" s="81">
        <v>0</v>
      </c>
      <c r="AR646" s="81">
        <v>0</v>
      </c>
      <c r="AS646" s="81">
        <v>0</v>
      </c>
      <c r="AT646" s="81">
        <v>0</v>
      </c>
      <c r="AU646" s="81">
        <v>0</v>
      </c>
      <c r="AV646" s="81">
        <v>0</v>
      </c>
      <c r="AW646" s="81">
        <v>0</v>
      </c>
      <c r="AX646" s="81">
        <v>0</v>
      </c>
      <c r="AY646" s="81">
        <v>0</v>
      </c>
      <c r="AZ646" s="81">
        <v>0</v>
      </c>
      <c r="BA646" s="81">
        <v>0</v>
      </c>
      <c r="BB646" s="81">
        <v>0</v>
      </c>
      <c r="BC646" s="81">
        <v>0</v>
      </c>
      <c r="BD646" s="81">
        <v>2</v>
      </c>
      <c r="BE646" s="81">
        <v>0</v>
      </c>
      <c r="BF646" s="81">
        <v>0</v>
      </c>
      <c r="BG646" s="81">
        <v>0</v>
      </c>
      <c r="BH646" s="81">
        <v>0</v>
      </c>
      <c r="BI646" s="81">
        <v>0</v>
      </c>
      <c r="BJ646" s="81">
        <v>0</v>
      </c>
      <c r="BK646" s="81">
        <v>0</v>
      </c>
      <c r="BL646" s="81">
        <v>0</v>
      </c>
      <c r="BM646" s="81">
        <v>0</v>
      </c>
      <c r="BN646" s="81">
        <v>0</v>
      </c>
      <c r="BO646" s="81">
        <v>0</v>
      </c>
      <c r="BP646" s="81">
        <v>0</v>
      </c>
      <c r="BQ646" s="81">
        <v>0</v>
      </c>
      <c r="BR646" s="81">
        <v>0</v>
      </c>
      <c r="BS646" s="81">
        <v>0</v>
      </c>
      <c r="BT646" s="81">
        <v>0</v>
      </c>
      <c r="BU646" s="81">
        <v>0</v>
      </c>
      <c r="BV646" s="81">
        <v>0</v>
      </c>
      <c r="BW646" s="81">
        <v>0</v>
      </c>
      <c r="BX646" s="81">
        <v>0</v>
      </c>
      <c r="BY646" s="81">
        <v>0</v>
      </c>
      <c r="BZ646" s="81">
        <v>0</v>
      </c>
      <c r="CA646" s="81">
        <v>0</v>
      </c>
      <c r="CB646" s="81">
        <v>0</v>
      </c>
      <c r="CC646" s="81">
        <v>0</v>
      </c>
      <c r="CD646" s="81">
        <v>0</v>
      </c>
      <c r="CE646" s="81">
        <v>0</v>
      </c>
      <c r="CF646" s="81">
        <v>0</v>
      </c>
      <c r="CG646" s="81">
        <v>0</v>
      </c>
      <c r="CH646" s="81">
        <v>0</v>
      </c>
      <c r="CI646" s="81">
        <v>0</v>
      </c>
      <c r="CJ646" s="81">
        <v>0</v>
      </c>
      <c r="CK646" s="81">
        <v>0</v>
      </c>
      <c r="CL646" s="81">
        <v>0</v>
      </c>
      <c r="CM646" s="81">
        <v>0</v>
      </c>
      <c r="CN646" s="81">
        <v>0</v>
      </c>
      <c r="CO646" s="81">
        <v>0</v>
      </c>
      <c r="CP646" s="81">
        <v>0</v>
      </c>
      <c r="CQ646" s="81">
        <v>0</v>
      </c>
      <c r="CR646" s="81">
        <v>0</v>
      </c>
      <c r="CS646" s="81">
        <v>0</v>
      </c>
      <c r="CT646" s="81">
        <v>0</v>
      </c>
      <c r="CU646" s="81">
        <v>0</v>
      </c>
      <c r="CV646" s="81">
        <v>0</v>
      </c>
      <c r="CW646" s="81">
        <v>0</v>
      </c>
      <c r="CX646" s="81">
        <v>0</v>
      </c>
      <c r="CY646" s="81">
        <v>0</v>
      </c>
      <c r="CZ646" s="81">
        <v>0</v>
      </c>
      <c r="DA646" s="81">
        <v>0</v>
      </c>
      <c r="DB646" s="81">
        <v>0</v>
      </c>
      <c r="DC646" s="81">
        <v>0</v>
      </c>
      <c r="DD646" s="81">
        <v>0</v>
      </c>
      <c r="DE646" s="81">
        <v>0</v>
      </c>
      <c r="DF646" s="81">
        <v>0</v>
      </c>
      <c r="DG646" s="81">
        <v>0</v>
      </c>
      <c r="DH646" s="81">
        <v>0</v>
      </c>
      <c r="DI646" s="81">
        <v>0</v>
      </c>
      <c r="DJ646" s="81">
        <v>0</v>
      </c>
      <c r="DK646" s="81">
        <v>0</v>
      </c>
      <c r="DL646" s="81">
        <v>0</v>
      </c>
      <c r="DM646" s="81">
        <v>0</v>
      </c>
      <c r="DN646" s="81">
        <v>0</v>
      </c>
      <c r="DO646" s="81">
        <v>0</v>
      </c>
      <c r="DP646" s="81">
        <v>0</v>
      </c>
      <c r="DQ646" s="81">
        <v>0</v>
      </c>
      <c r="DR646" s="81">
        <v>0</v>
      </c>
      <c r="DS646" s="81">
        <v>0</v>
      </c>
      <c r="DT646" s="81">
        <v>0</v>
      </c>
      <c r="DU646" s="81">
        <v>0</v>
      </c>
      <c r="DV646" s="81">
        <v>0</v>
      </c>
      <c r="DW646" s="81">
        <v>0</v>
      </c>
    </row>
    <row r="647" spans="1:127" x14ac:dyDescent="0.25">
      <c r="A647" s="58" t="s">
        <v>2163</v>
      </c>
      <c r="B647" s="58" t="s">
        <v>2164</v>
      </c>
      <c r="C647" s="58" t="s">
        <v>2165</v>
      </c>
      <c r="D647" s="59">
        <v>49500</v>
      </c>
      <c r="E647" s="59" t="str">
        <f>VLOOKUP(C647,Data_PulledFromUniProt!$B$2:$E$782,4,FALSE)</f>
        <v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v>
      </c>
      <c r="F647" s="58">
        <v>4.75</v>
      </c>
      <c r="G647" s="81">
        <v>0</v>
      </c>
      <c r="H647" s="81">
        <v>0</v>
      </c>
      <c r="I647" s="81">
        <v>0</v>
      </c>
      <c r="J647" s="81">
        <v>0</v>
      </c>
      <c r="K647" s="81">
        <v>0</v>
      </c>
      <c r="L647" s="81">
        <v>0</v>
      </c>
      <c r="M647" s="81">
        <v>0</v>
      </c>
      <c r="N647" s="81">
        <v>0</v>
      </c>
      <c r="O647" s="81">
        <v>0</v>
      </c>
      <c r="P647" s="81">
        <v>0</v>
      </c>
      <c r="Q647" s="81">
        <v>0</v>
      </c>
      <c r="R647" s="81">
        <v>0</v>
      </c>
      <c r="S647" s="81">
        <v>1</v>
      </c>
      <c r="T647" s="81">
        <v>0</v>
      </c>
      <c r="U647" s="81">
        <v>0</v>
      </c>
      <c r="V647" s="81">
        <v>0</v>
      </c>
      <c r="W647" s="81">
        <v>0</v>
      </c>
      <c r="X647" s="81">
        <v>0</v>
      </c>
      <c r="Y647" s="81">
        <v>0</v>
      </c>
      <c r="Z647" s="81">
        <v>0</v>
      </c>
      <c r="AA647" s="81">
        <v>0</v>
      </c>
      <c r="AB647" s="81">
        <v>0</v>
      </c>
      <c r="AC647" s="81">
        <v>0</v>
      </c>
      <c r="AD647" s="81">
        <v>0</v>
      </c>
      <c r="AE647" s="81">
        <v>0</v>
      </c>
      <c r="AF647" s="81">
        <v>0</v>
      </c>
      <c r="AG647" s="81">
        <v>0</v>
      </c>
      <c r="AH647" s="81">
        <v>0</v>
      </c>
      <c r="AI647" s="81">
        <v>0</v>
      </c>
      <c r="AJ647" s="81">
        <v>0</v>
      </c>
      <c r="AK647" s="81">
        <v>0</v>
      </c>
      <c r="AL647" s="81">
        <v>0</v>
      </c>
      <c r="AM647" s="81">
        <v>0</v>
      </c>
      <c r="AN647" s="81">
        <v>0</v>
      </c>
      <c r="AO647" s="81">
        <v>0</v>
      </c>
      <c r="AP647" s="81">
        <v>0</v>
      </c>
      <c r="AQ647" s="81">
        <v>0</v>
      </c>
      <c r="AR647" s="81">
        <v>0</v>
      </c>
      <c r="AS647" s="81">
        <v>0</v>
      </c>
      <c r="AT647" s="81">
        <v>0</v>
      </c>
      <c r="AU647" s="81">
        <v>0</v>
      </c>
      <c r="AV647" s="81">
        <v>0</v>
      </c>
      <c r="AW647" s="81">
        <v>0</v>
      </c>
      <c r="AX647" s="81">
        <v>0</v>
      </c>
      <c r="AY647" s="81">
        <v>0</v>
      </c>
      <c r="AZ647" s="81">
        <v>0</v>
      </c>
      <c r="BA647" s="81">
        <v>0</v>
      </c>
      <c r="BB647" s="81">
        <v>0</v>
      </c>
      <c r="BC647" s="81">
        <v>0</v>
      </c>
      <c r="BD647" s="81">
        <v>0</v>
      </c>
      <c r="BE647" s="81">
        <v>0</v>
      </c>
      <c r="BF647" s="81">
        <v>0</v>
      </c>
      <c r="BG647" s="81">
        <v>0</v>
      </c>
      <c r="BH647" s="81">
        <v>0</v>
      </c>
      <c r="BI647" s="81">
        <v>0</v>
      </c>
      <c r="BJ647" s="81">
        <v>0</v>
      </c>
      <c r="BK647" s="81">
        <v>0</v>
      </c>
      <c r="BL647" s="81">
        <v>0</v>
      </c>
      <c r="BM647" s="81">
        <v>0</v>
      </c>
      <c r="BN647" s="81">
        <v>0</v>
      </c>
      <c r="BO647" s="81">
        <v>0</v>
      </c>
      <c r="BP647" s="81">
        <v>0</v>
      </c>
      <c r="BQ647" s="81">
        <v>0</v>
      </c>
      <c r="BR647" s="81">
        <v>0</v>
      </c>
      <c r="BS647" s="81">
        <v>0</v>
      </c>
      <c r="BT647" s="81">
        <v>0</v>
      </c>
      <c r="BU647" s="81">
        <v>0</v>
      </c>
      <c r="BV647" s="81">
        <v>0</v>
      </c>
      <c r="BW647" s="81">
        <v>0</v>
      </c>
      <c r="BX647" s="81">
        <v>0</v>
      </c>
      <c r="BY647" s="81">
        <v>0</v>
      </c>
      <c r="BZ647" s="81">
        <v>0</v>
      </c>
      <c r="CA647" s="81">
        <v>0</v>
      </c>
      <c r="CB647" s="81">
        <v>0</v>
      </c>
      <c r="CC647" s="81">
        <v>0</v>
      </c>
      <c r="CD647" s="81">
        <v>0</v>
      </c>
      <c r="CE647" s="81">
        <v>0</v>
      </c>
      <c r="CF647" s="81">
        <v>0</v>
      </c>
      <c r="CG647" s="81">
        <v>0</v>
      </c>
      <c r="CH647" s="81">
        <v>0</v>
      </c>
      <c r="CI647" s="81">
        <v>0</v>
      </c>
      <c r="CJ647" s="81">
        <v>0</v>
      </c>
      <c r="CK647" s="81">
        <v>0</v>
      </c>
      <c r="CL647" s="81">
        <v>0</v>
      </c>
      <c r="CM647" s="81">
        <v>0</v>
      </c>
      <c r="CN647" s="81">
        <v>0</v>
      </c>
      <c r="CO647" s="81">
        <v>0</v>
      </c>
      <c r="CP647" s="81">
        <v>0</v>
      </c>
      <c r="CQ647" s="81">
        <v>0</v>
      </c>
      <c r="CR647" s="81">
        <v>0</v>
      </c>
      <c r="CS647" s="81">
        <v>0</v>
      </c>
      <c r="CT647" s="81">
        <v>0</v>
      </c>
      <c r="CU647" s="81">
        <v>0</v>
      </c>
      <c r="CV647" s="81">
        <v>0</v>
      </c>
      <c r="CW647" s="81">
        <v>0</v>
      </c>
      <c r="CX647" s="81">
        <v>0</v>
      </c>
      <c r="CY647" s="81">
        <v>0</v>
      </c>
      <c r="CZ647" s="81">
        <v>0</v>
      </c>
      <c r="DA647" s="81">
        <v>0</v>
      </c>
      <c r="DB647" s="81">
        <v>0</v>
      </c>
      <c r="DC647" s="81">
        <v>0</v>
      </c>
      <c r="DD647" s="81">
        <v>0</v>
      </c>
      <c r="DE647" s="81">
        <v>0</v>
      </c>
      <c r="DF647" s="81">
        <v>0</v>
      </c>
      <c r="DG647" s="81">
        <v>0</v>
      </c>
      <c r="DH647" s="81">
        <v>0</v>
      </c>
      <c r="DI647" s="81">
        <v>0</v>
      </c>
      <c r="DJ647" s="81">
        <v>0</v>
      </c>
      <c r="DK647" s="81">
        <v>0</v>
      </c>
      <c r="DL647" s="81">
        <v>0</v>
      </c>
      <c r="DM647" s="81">
        <v>0</v>
      </c>
      <c r="DN647" s="81">
        <v>0</v>
      </c>
      <c r="DO647" s="81">
        <v>0</v>
      </c>
      <c r="DP647" s="81">
        <v>0</v>
      </c>
      <c r="DQ647" s="81">
        <v>0</v>
      </c>
      <c r="DR647" s="81">
        <v>0</v>
      </c>
      <c r="DS647" s="81">
        <v>0</v>
      </c>
      <c r="DT647" s="81">
        <v>0</v>
      </c>
      <c r="DU647" s="81">
        <v>0</v>
      </c>
      <c r="DV647" s="81">
        <v>0</v>
      </c>
      <c r="DW647" s="81">
        <v>0</v>
      </c>
    </row>
    <row r="648" spans="1:127" x14ac:dyDescent="0.25">
      <c r="A648" s="58" t="s">
        <v>2166</v>
      </c>
      <c r="B648" s="58" t="s">
        <v>2167</v>
      </c>
      <c r="C648" s="58" t="s">
        <v>2168</v>
      </c>
      <c r="D648" s="59">
        <v>80600</v>
      </c>
      <c r="E648" s="59" t="str">
        <f>VLOOKUP(C648,Data_PulledFromUniProt!$B$2:$E$782,4,FALSE)</f>
        <v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v>
      </c>
      <c r="F648" s="58">
        <v>6.39</v>
      </c>
      <c r="G648" s="81">
        <v>0</v>
      </c>
      <c r="H648" s="81">
        <v>0</v>
      </c>
      <c r="I648" s="81">
        <v>0</v>
      </c>
      <c r="J648" s="81">
        <v>0</v>
      </c>
      <c r="K648" s="81">
        <v>0</v>
      </c>
      <c r="L648" s="81">
        <v>0</v>
      </c>
      <c r="M648" s="81">
        <v>0</v>
      </c>
      <c r="N648" s="81">
        <v>0</v>
      </c>
      <c r="O648" s="81">
        <v>0</v>
      </c>
      <c r="P648" s="81">
        <v>0</v>
      </c>
      <c r="Q648" s="81">
        <v>0</v>
      </c>
      <c r="R648" s="81">
        <v>0</v>
      </c>
      <c r="S648" s="81">
        <v>1</v>
      </c>
      <c r="T648" s="81">
        <v>0</v>
      </c>
      <c r="U648" s="81">
        <v>0</v>
      </c>
      <c r="V648" s="81">
        <v>0</v>
      </c>
      <c r="W648" s="81">
        <v>0</v>
      </c>
      <c r="X648" s="81">
        <v>0</v>
      </c>
      <c r="Y648" s="81">
        <v>0</v>
      </c>
      <c r="Z648" s="81">
        <v>0</v>
      </c>
      <c r="AA648" s="81">
        <v>0</v>
      </c>
      <c r="AB648" s="81">
        <v>0</v>
      </c>
      <c r="AC648" s="81">
        <v>0</v>
      </c>
      <c r="AD648" s="81">
        <v>0</v>
      </c>
      <c r="AE648" s="81">
        <v>0</v>
      </c>
      <c r="AF648" s="81">
        <v>0</v>
      </c>
      <c r="AG648" s="81">
        <v>0</v>
      </c>
      <c r="AH648" s="81">
        <v>0</v>
      </c>
      <c r="AI648" s="81">
        <v>0</v>
      </c>
      <c r="AJ648" s="81">
        <v>0</v>
      </c>
      <c r="AK648" s="81">
        <v>0</v>
      </c>
      <c r="AL648" s="81">
        <v>0</v>
      </c>
      <c r="AM648" s="81">
        <v>0</v>
      </c>
      <c r="AN648" s="81">
        <v>0</v>
      </c>
      <c r="AO648" s="81">
        <v>0</v>
      </c>
      <c r="AP648" s="81">
        <v>0</v>
      </c>
      <c r="AQ648" s="81">
        <v>0</v>
      </c>
      <c r="AR648" s="81">
        <v>0</v>
      </c>
      <c r="AS648" s="81">
        <v>0</v>
      </c>
      <c r="AT648" s="81">
        <v>0</v>
      </c>
      <c r="AU648" s="81">
        <v>0</v>
      </c>
      <c r="AV648" s="81">
        <v>0</v>
      </c>
      <c r="AW648" s="81">
        <v>0</v>
      </c>
      <c r="AX648" s="81">
        <v>0</v>
      </c>
      <c r="AY648" s="81">
        <v>0</v>
      </c>
      <c r="AZ648" s="81">
        <v>0</v>
      </c>
      <c r="BA648" s="81">
        <v>0</v>
      </c>
      <c r="BB648" s="81">
        <v>0</v>
      </c>
      <c r="BC648" s="81">
        <v>0</v>
      </c>
      <c r="BD648" s="81">
        <v>0</v>
      </c>
      <c r="BE648" s="81">
        <v>0</v>
      </c>
      <c r="BF648" s="81">
        <v>0</v>
      </c>
      <c r="BG648" s="81">
        <v>0</v>
      </c>
      <c r="BH648" s="81">
        <v>0</v>
      </c>
      <c r="BI648" s="81">
        <v>0</v>
      </c>
      <c r="BJ648" s="81">
        <v>0</v>
      </c>
      <c r="BK648" s="81">
        <v>0</v>
      </c>
      <c r="BL648" s="81">
        <v>0</v>
      </c>
      <c r="BM648" s="81">
        <v>0</v>
      </c>
      <c r="BN648" s="81">
        <v>0</v>
      </c>
      <c r="BO648" s="81">
        <v>0</v>
      </c>
      <c r="BP648" s="81">
        <v>0</v>
      </c>
      <c r="BQ648" s="81">
        <v>0</v>
      </c>
      <c r="BR648" s="81">
        <v>0</v>
      </c>
      <c r="BS648" s="81">
        <v>0</v>
      </c>
      <c r="BT648" s="81">
        <v>0</v>
      </c>
      <c r="BU648" s="81">
        <v>0</v>
      </c>
      <c r="BV648" s="81">
        <v>0</v>
      </c>
      <c r="BW648" s="81">
        <v>0</v>
      </c>
      <c r="BX648" s="81">
        <v>0</v>
      </c>
      <c r="BY648" s="81">
        <v>0</v>
      </c>
      <c r="BZ648" s="81">
        <v>0</v>
      </c>
      <c r="CA648" s="81">
        <v>0</v>
      </c>
      <c r="CB648" s="81">
        <v>0</v>
      </c>
      <c r="CC648" s="81">
        <v>0</v>
      </c>
      <c r="CD648" s="81">
        <v>0</v>
      </c>
      <c r="CE648" s="81">
        <v>0</v>
      </c>
      <c r="CF648" s="81">
        <v>0</v>
      </c>
      <c r="CG648" s="81">
        <v>0</v>
      </c>
      <c r="CH648" s="81">
        <v>0</v>
      </c>
      <c r="CI648" s="81">
        <v>0</v>
      </c>
      <c r="CJ648" s="81">
        <v>0</v>
      </c>
      <c r="CK648" s="81">
        <v>0</v>
      </c>
      <c r="CL648" s="81">
        <v>0</v>
      </c>
      <c r="CM648" s="81">
        <v>0</v>
      </c>
      <c r="CN648" s="81">
        <v>0</v>
      </c>
      <c r="CO648" s="81">
        <v>0</v>
      </c>
      <c r="CP648" s="81">
        <v>0</v>
      </c>
      <c r="CQ648" s="81">
        <v>0</v>
      </c>
      <c r="CR648" s="81">
        <v>0</v>
      </c>
      <c r="CS648" s="81">
        <v>0</v>
      </c>
      <c r="CT648" s="81">
        <v>0</v>
      </c>
      <c r="CU648" s="81">
        <v>0</v>
      </c>
      <c r="CV648" s="81">
        <v>0</v>
      </c>
      <c r="CW648" s="81">
        <v>0</v>
      </c>
      <c r="CX648" s="81">
        <v>0</v>
      </c>
      <c r="CY648" s="81">
        <v>0</v>
      </c>
      <c r="CZ648" s="81">
        <v>0</v>
      </c>
      <c r="DA648" s="81">
        <v>0</v>
      </c>
      <c r="DB648" s="81">
        <v>0</v>
      </c>
      <c r="DC648" s="81">
        <v>0</v>
      </c>
      <c r="DD648" s="81">
        <v>0</v>
      </c>
      <c r="DE648" s="81">
        <v>0</v>
      </c>
      <c r="DF648" s="81">
        <v>0</v>
      </c>
      <c r="DG648" s="81">
        <v>0</v>
      </c>
      <c r="DH648" s="81">
        <v>0</v>
      </c>
      <c r="DI648" s="81">
        <v>0</v>
      </c>
      <c r="DJ648" s="81">
        <v>0</v>
      </c>
      <c r="DK648" s="81">
        <v>0</v>
      </c>
      <c r="DL648" s="81">
        <v>0</v>
      </c>
      <c r="DM648" s="81">
        <v>0</v>
      </c>
      <c r="DN648" s="81">
        <v>0</v>
      </c>
      <c r="DO648" s="81">
        <v>0</v>
      </c>
      <c r="DP648" s="81">
        <v>0</v>
      </c>
      <c r="DQ648" s="81">
        <v>0</v>
      </c>
      <c r="DR648" s="81">
        <v>0</v>
      </c>
      <c r="DS648" s="81">
        <v>0</v>
      </c>
      <c r="DT648" s="81">
        <v>0</v>
      </c>
      <c r="DU648" s="81">
        <v>0</v>
      </c>
      <c r="DV648" s="81">
        <v>0</v>
      </c>
      <c r="DW648" s="81">
        <v>0</v>
      </c>
    </row>
    <row r="649" spans="1:127" x14ac:dyDescent="0.25">
      <c r="A649" s="58" t="s">
        <v>2169</v>
      </c>
      <c r="B649" s="58" t="s">
        <v>2170</v>
      </c>
      <c r="C649" s="58" t="s">
        <v>2171</v>
      </c>
      <c r="D649" s="59">
        <v>102000</v>
      </c>
      <c r="E649" s="59" t="str">
        <f>VLOOKUP(C649,Data_PulledFromUniProt!$B$2:$E$782,4,FALSE)</f>
        <v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v>
      </c>
      <c r="F649" s="58">
        <v>6.39</v>
      </c>
      <c r="G649" s="81">
        <v>0</v>
      </c>
      <c r="H649" s="81">
        <v>0</v>
      </c>
      <c r="I649" s="81">
        <v>0</v>
      </c>
      <c r="J649" s="81">
        <v>0</v>
      </c>
      <c r="K649" s="81">
        <v>0</v>
      </c>
      <c r="L649" s="81">
        <v>0</v>
      </c>
      <c r="M649" s="81">
        <v>0</v>
      </c>
      <c r="N649" s="81">
        <v>0</v>
      </c>
      <c r="O649" s="81">
        <v>0</v>
      </c>
      <c r="P649" s="81">
        <v>0</v>
      </c>
      <c r="Q649" s="81">
        <v>0</v>
      </c>
      <c r="R649" s="81">
        <v>0</v>
      </c>
      <c r="S649" s="81">
        <v>1</v>
      </c>
      <c r="T649" s="81">
        <v>0</v>
      </c>
      <c r="U649" s="81">
        <v>0</v>
      </c>
      <c r="V649" s="81">
        <v>0</v>
      </c>
      <c r="W649" s="81">
        <v>0</v>
      </c>
      <c r="X649" s="81">
        <v>0</v>
      </c>
      <c r="Y649" s="81">
        <v>0</v>
      </c>
      <c r="Z649" s="81">
        <v>0</v>
      </c>
      <c r="AA649" s="81">
        <v>0</v>
      </c>
      <c r="AB649" s="81">
        <v>0</v>
      </c>
      <c r="AC649" s="81">
        <v>0</v>
      </c>
      <c r="AD649" s="81">
        <v>0</v>
      </c>
      <c r="AE649" s="81">
        <v>0</v>
      </c>
      <c r="AF649" s="81">
        <v>0</v>
      </c>
      <c r="AG649" s="81">
        <v>0</v>
      </c>
      <c r="AH649" s="81">
        <v>0</v>
      </c>
      <c r="AI649" s="81">
        <v>0</v>
      </c>
      <c r="AJ649" s="81">
        <v>0</v>
      </c>
      <c r="AK649" s="81">
        <v>0</v>
      </c>
      <c r="AL649" s="81">
        <v>0</v>
      </c>
      <c r="AM649" s="81">
        <v>0</v>
      </c>
      <c r="AN649" s="81">
        <v>0</v>
      </c>
      <c r="AO649" s="81">
        <v>0</v>
      </c>
      <c r="AP649" s="81">
        <v>0</v>
      </c>
      <c r="AQ649" s="81">
        <v>0</v>
      </c>
      <c r="AR649" s="81">
        <v>0</v>
      </c>
      <c r="AS649" s="81">
        <v>0</v>
      </c>
      <c r="AT649" s="81">
        <v>0</v>
      </c>
      <c r="AU649" s="81">
        <v>0</v>
      </c>
      <c r="AV649" s="81">
        <v>0</v>
      </c>
      <c r="AW649" s="81">
        <v>0</v>
      </c>
      <c r="AX649" s="81">
        <v>0</v>
      </c>
      <c r="AY649" s="81">
        <v>0</v>
      </c>
      <c r="AZ649" s="81">
        <v>0</v>
      </c>
      <c r="BA649" s="81">
        <v>0</v>
      </c>
      <c r="BB649" s="81">
        <v>0</v>
      </c>
      <c r="BC649" s="81">
        <v>0</v>
      </c>
      <c r="BD649" s="81">
        <v>0</v>
      </c>
      <c r="BE649" s="81">
        <v>0</v>
      </c>
      <c r="BF649" s="81">
        <v>0</v>
      </c>
      <c r="BG649" s="81">
        <v>0</v>
      </c>
      <c r="BH649" s="81">
        <v>0</v>
      </c>
      <c r="BI649" s="81">
        <v>0</v>
      </c>
      <c r="BJ649" s="81">
        <v>0</v>
      </c>
      <c r="BK649" s="81">
        <v>0</v>
      </c>
      <c r="BL649" s="81">
        <v>0</v>
      </c>
      <c r="BM649" s="81">
        <v>0</v>
      </c>
      <c r="BN649" s="81">
        <v>0</v>
      </c>
      <c r="BO649" s="81">
        <v>0</v>
      </c>
      <c r="BP649" s="81">
        <v>0</v>
      </c>
      <c r="BQ649" s="81">
        <v>0</v>
      </c>
      <c r="BR649" s="81">
        <v>0</v>
      </c>
      <c r="BS649" s="81">
        <v>0</v>
      </c>
      <c r="BT649" s="81">
        <v>0</v>
      </c>
      <c r="BU649" s="81">
        <v>0</v>
      </c>
      <c r="BV649" s="81">
        <v>0</v>
      </c>
      <c r="BW649" s="81">
        <v>0</v>
      </c>
      <c r="BX649" s="81">
        <v>0</v>
      </c>
      <c r="BY649" s="81">
        <v>0</v>
      </c>
      <c r="BZ649" s="81">
        <v>0</v>
      </c>
      <c r="CA649" s="81">
        <v>0</v>
      </c>
      <c r="CB649" s="81">
        <v>0</v>
      </c>
      <c r="CC649" s="81">
        <v>0</v>
      </c>
      <c r="CD649" s="81">
        <v>0</v>
      </c>
      <c r="CE649" s="81">
        <v>0</v>
      </c>
      <c r="CF649" s="81">
        <v>0</v>
      </c>
      <c r="CG649" s="81">
        <v>0</v>
      </c>
      <c r="CH649" s="81">
        <v>0</v>
      </c>
      <c r="CI649" s="81">
        <v>0</v>
      </c>
      <c r="CJ649" s="81">
        <v>0</v>
      </c>
      <c r="CK649" s="81">
        <v>0</v>
      </c>
      <c r="CL649" s="81">
        <v>0</v>
      </c>
      <c r="CM649" s="81">
        <v>0</v>
      </c>
      <c r="CN649" s="81">
        <v>0</v>
      </c>
      <c r="CO649" s="81">
        <v>0</v>
      </c>
      <c r="CP649" s="81">
        <v>0</v>
      </c>
      <c r="CQ649" s="81">
        <v>0</v>
      </c>
      <c r="CR649" s="81">
        <v>0</v>
      </c>
      <c r="CS649" s="81">
        <v>0</v>
      </c>
      <c r="CT649" s="81">
        <v>0</v>
      </c>
      <c r="CU649" s="81">
        <v>0</v>
      </c>
      <c r="CV649" s="81">
        <v>0</v>
      </c>
      <c r="CW649" s="81">
        <v>0</v>
      </c>
      <c r="CX649" s="81">
        <v>0</v>
      </c>
      <c r="CY649" s="81">
        <v>0</v>
      </c>
      <c r="CZ649" s="81">
        <v>0</v>
      </c>
      <c r="DA649" s="81">
        <v>0</v>
      </c>
      <c r="DB649" s="81">
        <v>0</v>
      </c>
      <c r="DC649" s="81">
        <v>0</v>
      </c>
      <c r="DD649" s="81">
        <v>0</v>
      </c>
      <c r="DE649" s="81">
        <v>0</v>
      </c>
      <c r="DF649" s="81">
        <v>0</v>
      </c>
      <c r="DG649" s="81">
        <v>0</v>
      </c>
      <c r="DH649" s="81">
        <v>0</v>
      </c>
      <c r="DI649" s="81">
        <v>0</v>
      </c>
      <c r="DJ649" s="81">
        <v>0</v>
      </c>
      <c r="DK649" s="81">
        <v>0</v>
      </c>
      <c r="DL649" s="81">
        <v>0</v>
      </c>
      <c r="DM649" s="81">
        <v>0</v>
      </c>
      <c r="DN649" s="81">
        <v>0</v>
      </c>
      <c r="DO649" s="81">
        <v>0</v>
      </c>
      <c r="DP649" s="81">
        <v>0</v>
      </c>
      <c r="DQ649" s="81">
        <v>0</v>
      </c>
      <c r="DR649" s="81">
        <v>0</v>
      </c>
      <c r="DS649" s="81">
        <v>0</v>
      </c>
      <c r="DT649" s="81">
        <v>0</v>
      </c>
      <c r="DU649" s="81">
        <v>0</v>
      </c>
      <c r="DV649" s="81">
        <v>0</v>
      </c>
      <c r="DW649" s="81">
        <v>0</v>
      </c>
    </row>
    <row r="650" spans="1:127" x14ac:dyDescent="0.25">
      <c r="A650" s="58" t="s">
        <v>2172</v>
      </c>
      <c r="B650" s="58" t="s">
        <v>2173</v>
      </c>
      <c r="C650" s="58" t="s">
        <v>2174</v>
      </c>
      <c r="D650" s="59">
        <v>136000</v>
      </c>
      <c r="E650" s="59" t="str">
        <f>VLOOKUP(C650,Data_PulledFromUniProt!$B$2:$E$782,4,FALSE)</f>
        <v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v>
      </c>
      <c r="F650" s="58">
        <v>6.39</v>
      </c>
      <c r="G650" s="81">
        <v>0</v>
      </c>
      <c r="H650" s="81">
        <v>0</v>
      </c>
      <c r="I650" s="81">
        <v>0</v>
      </c>
      <c r="J650" s="81">
        <v>0</v>
      </c>
      <c r="K650" s="81">
        <v>0</v>
      </c>
      <c r="L650" s="81">
        <v>0</v>
      </c>
      <c r="M650" s="81">
        <v>0</v>
      </c>
      <c r="N650" s="81">
        <v>0</v>
      </c>
      <c r="O650" s="81">
        <v>0</v>
      </c>
      <c r="P650" s="81">
        <v>0</v>
      </c>
      <c r="Q650" s="81">
        <v>0</v>
      </c>
      <c r="R650" s="81">
        <v>0</v>
      </c>
      <c r="S650" s="81">
        <v>1</v>
      </c>
      <c r="T650" s="81">
        <v>0</v>
      </c>
      <c r="U650" s="81">
        <v>0</v>
      </c>
      <c r="V650" s="81">
        <v>0</v>
      </c>
      <c r="W650" s="81">
        <v>0</v>
      </c>
      <c r="X650" s="81">
        <v>0</v>
      </c>
      <c r="Y650" s="81">
        <v>0</v>
      </c>
      <c r="Z650" s="81">
        <v>0</v>
      </c>
      <c r="AA650" s="81">
        <v>0</v>
      </c>
      <c r="AB650" s="81">
        <v>0</v>
      </c>
      <c r="AC650" s="81">
        <v>0</v>
      </c>
      <c r="AD650" s="81">
        <v>0</v>
      </c>
      <c r="AE650" s="81">
        <v>0</v>
      </c>
      <c r="AF650" s="81">
        <v>0</v>
      </c>
      <c r="AG650" s="81">
        <v>0</v>
      </c>
      <c r="AH650" s="81">
        <v>0</v>
      </c>
      <c r="AI650" s="81">
        <v>0</v>
      </c>
      <c r="AJ650" s="81">
        <v>0</v>
      </c>
      <c r="AK650" s="81">
        <v>0</v>
      </c>
      <c r="AL650" s="81">
        <v>0</v>
      </c>
      <c r="AM650" s="81">
        <v>0</v>
      </c>
      <c r="AN650" s="81">
        <v>0</v>
      </c>
      <c r="AO650" s="81">
        <v>0</v>
      </c>
      <c r="AP650" s="81">
        <v>0</v>
      </c>
      <c r="AQ650" s="81">
        <v>0</v>
      </c>
      <c r="AR650" s="81">
        <v>0</v>
      </c>
      <c r="AS650" s="81">
        <v>0</v>
      </c>
      <c r="AT650" s="81">
        <v>0</v>
      </c>
      <c r="AU650" s="81">
        <v>0</v>
      </c>
      <c r="AV650" s="81">
        <v>0</v>
      </c>
      <c r="AW650" s="81">
        <v>0</v>
      </c>
      <c r="AX650" s="81">
        <v>0</v>
      </c>
      <c r="AY650" s="81">
        <v>0</v>
      </c>
      <c r="AZ650" s="81">
        <v>0</v>
      </c>
      <c r="BA650" s="81">
        <v>0</v>
      </c>
      <c r="BB650" s="81">
        <v>0</v>
      </c>
      <c r="BC650" s="81">
        <v>0</v>
      </c>
      <c r="BD650" s="81">
        <v>0</v>
      </c>
      <c r="BE650" s="81">
        <v>0</v>
      </c>
      <c r="BF650" s="81">
        <v>0</v>
      </c>
      <c r="BG650" s="81">
        <v>0</v>
      </c>
      <c r="BH650" s="81">
        <v>0</v>
      </c>
      <c r="BI650" s="81">
        <v>0</v>
      </c>
      <c r="BJ650" s="81">
        <v>0</v>
      </c>
      <c r="BK650" s="81">
        <v>0</v>
      </c>
      <c r="BL650" s="81">
        <v>0</v>
      </c>
      <c r="BM650" s="81">
        <v>0</v>
      </c>
      <c r="BN650" s="81">
        <v>0</v>
      </c>
      <c r="BO650" s="81">
        <v>0</v>
      </c>
      <c r="BP650" s="81">
        <v>0</v>
      </c>
      <c r="BQ650" s="81">
        <v>0</v>
      </c>
      <c r="BR650" s="81">
        <v>0</v>
      </c>
      <c r="BS650" s="81">
        <v>0</v>
      </c>
      <c r="BT650" s="81">
        <v>0</v>
      </c>
      <c r="BU650" s="81">
        <v>0</v>
      </c>
      <c r="BV650" s="81">
        <v>0</v>
      </c>
      <c r="BW650" s="81">
        <v>0</v>
      </c>
      <c r="BX650" s="81">
        <v>0</v>
      </c>
      <c r="BY650" s="81">
        <v>0</v>
      </c>
      <c r="BZ650" s="81">
        <v>0</v>
      </c>
      <c r="CA650" s="81">
        <v>0</v>
      </c>
      <c r="CB650" s="81">
        <v>0</v>
      </c>
      <c r="CC650" s="81">
        <v>0</v>
      </c>
      <c r="CD650" s="81">
        <v>0</v>
      </c>
      <c r="CE650" s="81">
        <v>0</v>
      </c>
      <c r="CF650" s="81">
        <v>0</v>
      </c>
      <c r="CG650" s="81">
        <v>0</v>
      </c>
      <c r="CH650" s="81">
        <v>0</v>
      </c>
      <c r="CI650" s="81">
        <v>0</v>
      </c>
      <c r="CJ650" s="81">
        <v>0</v>
      </c>
      <c r="CK650" s="81">
        <v>0</v>
      </c>
      <c r="CL650" s="81">
        <v>0</v>
      </c>
      <c r="CM650" s="81">
        <v>0</v>
      </c>
      <c r="CN650" s="81">
        <v>0</v>
      </c>
      <c r="CO650" s="81">
        <v>0</v>
      </c>
      <c r="CP650" s="81">
        <v>0</v>
      </c>
      <c r="CQ650" s="81">
        <v>0</v>
      </c>
      <c r="CR650" s="81">
        <v>0</v>
      </c>
      <c r="CS650" s="81">
        <v>0</v>
      </c>
      <c r="CT650" s="81">
        <v>0</v>
      </c>
      <c r="CU650" s="81">
        <v>0</v>
      </c>
      <c r="CV650" s="81">
        <v>0</v>
      </c>
      <c r="CW650" s="81">
        <v>0</v>
      </c>
      <c r="CX650" s="81">
        <v>0</v>
      </c>
      <c r="CY650" s="81">
        <v>0</v>
      </c>
      <c r="CZ650" s="81">
        <v>0</v>
      </c>
      <c r="DA650" s="81">
        <v>0</v>
      </c>
      <c r="DB650" s="81">
        <v>0</v>
      </c>
      <c r="DC650" s="81">
        <v>0</v>
      </c>
      <c r="DD650" s="81">
        <v>0</v>
      </c>
      <c r="DE650" s="81">
        <v>0</v>
      </c>
      <c r="DF650" s="81">
        <v>0</v>
      </c>
      <c r="DG650" s="81">
        <v>0</v>
      </c>
      <c r="DH650" s="81">
        <v>0</v>
      </c>
      <c r="DI650" s="81">
        <v>0</v>
      </c>
      <c r="DJ650" s="81">
        <v>0</v>
      </c>
      <c r="DK650" s="81">
        <v>0</v>
      </c>
      <c r="DL650" s="81">
        <v>0</v>
      </c>
      <c r="DM650" s="81">
        <v>0</v>
      </c>
      <c r="DN650" s="81">
        <v>0</v>
      </c>
      <c r="DO650" s="81">
        <v>0</v>
      </c>
      <c r="DP650" s="81">
        <v>0</v>
      </c>
      <c r="DQ650" s="81">
        <v>0</v>
      </c>
      <c r="DR650" s="81">
        <v>0</v>
      </c>
      <c r="DS650" s="81">
        <v>0</v>
      </c>
      <c r="DT650" s="81">
        <v>0</v>
      </c>
      <c r="DU650" s="81">
        <v>0</v>
      </c>
      <c r="DV650" s="81">
        <v>0</v>
      </c>
      <c r="DW650" s="81">
        <v>0</v>
      </c>
    </row>
    <row r="651" spans="1:127" x14ac:dyDescent="0.25">
      <c r="A651" s="58" t="s">
        <v>2175</v>
      </c>
      <c r="B651" s="58" t="s">
        <v>2176</v>
      </c>
      <c r="C651" s="58" t="s">
        <v>2177</v>
      </c>
      <c r="D651" s="59">
        <v>140000</v>
      </c>
      <c r="E651" s="59" t="str">
        <f>VLOOKUP(C651,Data_PulledFromUniProt!$B$2:$E$782,4,FALSE)</f>
        <v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v>
      </c>
      <c r="F651" s="58">
        <v>6.39</v>
      </c>
      <c r="G651" s="81">
        <v>0</v>
      </c>
      <c r="H651" s="81">
        <v>0</v>
      </c>
      <c r="I651" s="81">
        <v>0</v>
      </c>
      <c r="J651" s="81">
        <v>0</v>
      </c>
      <c r="K651" s="81">
        <v>0</v>
      </c>
      <c r="L651" s="81">
        <v>0</v>
      </c>
      <c r="M651" s="81">
        <v>0</v>
      </c>
      <c r="N651" s="81">
        <v>0</v>
      </c>
      <c r="O651" s="81">
        <v>0</v>
      </c>
      <c r="P651" s="81">
        <v>0</v>
      </c>
      <c r="Q651" s="81">
        <v>0</v>
      </c>
      <c r="R651" s="81">
        <v>0</v>
      </c>
      <c r="S651" s="81">
        <v>1</v>
      </c>
      <c r="T651" s="81">
        <v>0</v>
      </c>
      <c r="U651" s="81">
        <v>0</v>
      </c>
      <c r="V651" s="81">
        <v>0</v>
      </c>
      <c r="W651" s="81">
        <v>0</v>
      </c>
      <c r="X651" s="81">
        <v>0</v>
      </c>
      <c r="Y651" s="81">
        <v>0</v>
      </c>
      <c r="Z651" s="81">
        <v>0</v>
      </c>
      <c r="AA651" s="81">
        <v>0</v>
      </c>
      <c r="AB651" s="81">
        <v>0</v>
      </c>
      <c r="AC651" s="81">
        <v>0</v>
      </c>
      <c r="AD651" s="81">
        <v>0</v>
      </c>
      <c r="AE651" s="81">
        <v>0</v>
      </c>
      <c r="AF651" s="81">
        <v>0</v>
      </c>
      <c r="AG651" s="81">
        <v>0</v>
      </c>
      <c r="AH651" s="81">
        <v>0</v>
      </c>
      <c r="AI651" s="81">
        <v>0</v>
      </c>
      <c r="AJ651" s="81">
        <v>0</v>
      </c>
      <c r="AK651" s="81">
        <v>0</v>
      </c>
      <c r="AL651" s="81">
        <v>0</v>
      </c>
      <c r="AM651" s="81">
        <v>0</v>
      </c>
      <c r="AN651" s="81">
        <v>0</v>
      </c>
      <c r="AO651" s="81">
        <v>0</v>
      </c>
      <c r="AP651" s="81">
        <v>0</v>
      </c>
      <c r="AQ651" s="81">
        <v>0</v>
      </c>
      <c r="AR651" s="81">
        <v>0</v>
      </c>
      <c r="AS651" s="81">
        <v>0</v>
      </c>
      <c r="AT651" s="81">
        <v>0</v>
      </c>
      <c r="AU651" s="81">
        <v>0</v>
      </c>
      <c r="AV651" s="81">
        <v>0</v>
      </c>
      <c r="AW651" s="81">
        <v>0</v>
      </c>
      <c r="AX651" s="81">
        <v>0</v>
      </c>
      <c r="AY651" s="81">
        <v>0</v>
      </c>
      <c r="AZ651" s="81">
        <v>0</v>
      </c>
      <c r="BA651" s="81">
        <v>0</v>
      </c>
      <c r="BB651" s="81">
        <v>0</v>
      </c>
      <c r="BC651" s="81">
        <v>0</v>
      </c>
      <c r="BD651" s="81">
        <v>0</v>
      </c>
      <c r="BE651" s="81">
        <v>0</v>
      </c>
      <c r="BF651" s="81">
        <v>0</v>
      </c>
      <c r="BG651" s="81">
        <v>0</v>
      </c>
      <c r="BH651" s="81">
        <v>0</v>
      </c>
      <c r="BI651" s="81">
        <v>0</v>
      </c>
      <c r="BJ651" s="81">
        <v>0</v>
      </c>
      <c r="BK651" s="81">
        <v>0</v>
      </c>
      <c r="BL651" s="81">
        <v>0</v>
      </c>
      <c r="BM651" s="81">
        <v>0</v>
      </c>
      <c r="BN651" s="81">
        <v>0</v>
      </c>
      <c r="BO651" s="81">
        <v>0</v>
      </c>
      <c r="BP651" s="81">
        <v>0</v>
      </c>
      <c r="BQ651" s="81">
        <v>0</v>
      </c>
      <c r="BR651" s="81">
        <v>0</v>
      </c>
      <c r="BS651" s="81">
        <v>0</v>
      </c>
      <c r="BT651" s="81">
        <v>0</v>
      </c>
      <c r="BU651" s="81">
        <v>0</v>
      </c>
      <c r="BV651" s="81">
        <v>0</v>
      </c>
      <c r="BW651" s="81">
        <v>0</v>
      </c>
      <c r="BX651" s="81">
        <v>0</v>
      </c>
      <c r="BY651" s="81">
        <v>0</v>
      </c>
      <c r="BZ651" s="81">
        <v>0</v>
      </c>
      <c r="CA651" s="81">
        <v>0</v>
      </c>
      <c r="CB651" s="81">
        <v>0</v>
      </c>
      <c r="CC651" s="81">
        <v>0</v>
      </c>
      <c r="CD651" s="81">
        <v>0</v>
      </c>
      <c r="CE651" s="81">
        <v>0</v>
      </c>
      <c r="CF651" s="81">
        <v>0</v>
      </c>
      <c r="CG651" s="81">
        <v>0</v>
      </c>
      <c r="CH651" s="81">
        <v>0</v>
      </c>
      <c r="CI651" s="81">
        <v>0</v>
      </c>
      <c r="CJ651" s="81">
        <v>0</v>
      </c>
      <c r="CK651" s="81">
        <v>0</v>
      </c>
      <c r="CL651" s="81">
        <v>0</v>
      </c>
      <c r="CM651" s="81">
        <v>0</v>
      </c>
      <c r="CN651" s="81">
        <v>0</v>
      </c>
      <c r="CO651" s="81">
        <v>0</v>
      </c>
      <c r="CP651" s="81">
        <v>0</v>
      </c>
      <c r="CQ651" s="81">
        <v>0</v>
      </c>
      <c r="CR651" s="81">
        <v>0</v>
      </c>
      <c r="CS651" s="81">
        <v>0</v>
      </c>
      <c r="CT651" s="81">
        <v>0</v>
      </c>
      <c r="CU651" s="81">
        <v>0</v>
      </c>
      <c r="CV651" s="81">
        <v>0</v>
      </c>
      <c r="CW651" s="81">
        <v>0</v>
      </c>
      <c r="CX651" s="81">
        <v>0</v>
      </c>
      <c r="CY651" s="81">
        <v>0</v>
      </c>
      <c r="CZ651" s="81">
        <v>0</v>
      </c>
      <c r="DA651" s="81">
        <v>0</v>
      </c>
      <c r="DB651" s="81">
        <v>0</v>
      </c>
      <c r="DC651" s="81">
        <v>0</v>
      </c>
      <c r="DD651" s="81">
        <v>0</v>
      </c>
      <c r="DE651" s="81">
        <v>0</v>
      </c>
      <c r="DF651" s="81">
        <v>0</v>
      </c>
      <c r="DG651" s="81">
        <v>0</v>
      </c>
      <c r="DH651" s="81">
        <v>0</v>
      </c>
      <c r="DI651" s="81">
        <v>0</v>
      </c>
      <c r="DJ651" s="81">
        <v>0</v>
      </c>
      <c r="DK651" s="81">
        <v>0</v>
      </c>
      <c r="DL651" s="81">
        <v>0</v>
      </c>
      <c r="DM651" s="81">
        <v>0</v>
      </c>
      <c r="DN651" s="81">
        <v>0</v>
      </c>
      <c r="DO651" s="81">
        <v>0</v>
      </c>
      <c r="DP651" s="81">
        <v>0</v>
      </c>
      <c r="DQ651" s="81">
        <v>0</v>
      </c>
      <c r="DR651" s="81">
        <v>0</v>
      </c>
      <c r="DS651" s="81">
        <v>0</v>
      </c>
      <c r="DT651" s="81">
        <v>0</v>
      </c>
      <c r="DU651" s="81">
        <v>0</v>
      </c>
      <c r="DV651" s="81">
        <v>0</v>
      </c>
      <c r="DW651" s="81">
        <v>0</v>
      </c>
    </row>
    <row r="652" spans="1:127" x14ac:dyDescent="0.25">
      <c r="A652" s="58" t="s">
        <v>1983</v>
      </c>
      <c r="B652" s="58" t="s">
        <v>1984</v>
      </c>
      <c r="C652" s="58" t="s">
        <v>2178</v>
      </c>
      <c r="D652" s="59">
        <v>62800</v>
      </c>
      <c r="E652" s="59" t="str">
        <f>VLOOKUP(C652,Data_PulledFromUniProt!$B$2:$E$782,4,FALSE)</f>
        <v>MSNSKEIPSFRWTQSLRRGLSEFTTPVKTDVLRDAKMILDGLDFNQVSLVQRILRKSKRNDGDLDKLRDLNKEVDNLMSMKSSQRDTILKLGDLNKSELMDLASDLEKLKRKVGQTERSASGGVYLGNLSQSQLTKRSDLLRKLGFQQQQVRSPGVVRIWDVADPNRLNNQFGSVPALTIACMTKQSDNTMGDVVQALTSLGLLYTVKFPNLIDLEKLTAEHDCLQIVTKDESGLNISGYNYSLSAAVKAGATLLDGGNMLETIRITPDNFSQIIKTTLSIKKKEGMFVDEKPGNRNPYENLLYKICLSGEGWPYIGSRSQIKGRSWENTTVDLSTKPQQGPRTPEKAGQNIRLSHLTELQESVVREAMGKIDPTLTTWIDIEGTSNDPVELALYQPDTGNYILCYRKPHDEKGFKNGSRHSHGMLLKDLESAQPGLLSYVIGLLPQNMVLTTQGSDDIRRLVDTHGRKDLKIVDIKLASEQARKFEEPIWSDFGHLCKKHNGVIVPKKKKDKDIPQSSEPHCALLDCLMFQSAIAGQPPQTKLEGLLPDALLFTLEAAFTI</v>
      </c>
      <c r="F652" s="58">
        <v>9.01</v>
      </c>
      <c r="G652" s="81">
        <v>0</v>
      </c>
      <c r="H652" s="81">
        <v>0</v>
      </c>
      <c r="I652" s="81">
        <v>0</v>
      </c>
      <c r="J652" s="81">
        <v>0</v>
      </c>
      <c r="K652" s="81">
        <v>0</v>
      </c>
      <c r="L652" s="81">
        <v>0</v>
      </c>
      <c r="M652" s="81">
        <v>0</v>
      </c>
      <c r="N652" s="81">
        <v>0</v>
      </c>
      <c r="O652" s="81">
        <v>0</v>
      </c>
      <c r="P652" s="81">
        <v>0</v>
      </c>
      <c r="Q652" s="81">
        <v>0</v>
      </c>
      <c r="R652" s="81">
        <v>0</v>
      </c>
      <c r="S652" s="81">
        <v>0</v>
      </c>
      <c r="T652" s="81">
        <v>0</v>
      </c>
      <c r="U652" s="81">
        <v>0</v>
      </c>
      <c r="V652" s="81">
        <v>0</v>
      </c>
      <c r="W652" s="81">
        <v>0</v>
      </c>
      <c r="X652" s="81">
        <v>0</v>
      </c>
      <c r="Y652" s="81">
        <v>0</v>
      </c>
      <c r="Z652" s="81">
        <v>0</v>
      </c>
      <c r="AA652" s="81">
        <v>0</v>
      </c>
      <c r="AB652" s="81">
        <v>0</v>
      </c>
      <c r="AC652" s="81">
        <v>0</v>
      </c>
      <c r="AD652" s="81">
        <v>0</v>
      </c>
      <c r="AE652" s="81">
        <v>0</v>
      </c>
      <c r="AF652" s="81">
        <v>0</v>
      </c>
      <c r="AG652" s="81">
        <v>0</v>
      </c>
      <c r="AH652" s="81">
        <v>0</v>
      </c>
      <c r="AI652" s="81">
        <v>0</v>
      </c>
      <c r="AJ652" s="81">
        <v>0</v>
      </c>
      <c r="AK652" s="81">
        <v>0</v>
      </c>
      <c r="AL652" s="81">
        <v>0</v>
      </c>
      <c r="AM652" s="81">
        <v>0</v>
      </c>
      <c r="AN652" s="81">
        <v>0</v>
      </c>
      <c r="AO652" s="81">
        <v>0</v>
      </c>
      <c r="AP652" s="81">
        <v>0</v>
      </c>
      <c r="AQ652" s="81">
        <v>0</v>
      </c>
      <c r="AR652" s="81">
        <v>0</v>
      </c>
      <c r="AS652" s="81">
        <v>0</v>
      </c>
      <c r="AT652" s="81">
        <v>0</v>
      </c>
      <c r="AU652" s="81">
        <v>0</v>
      </c>
      <c r="AV652" s="81">
        <v>0</v>
      </c>
      <c r="AW652" s="81">
        <v>0</v>
      </c>
      <c r="AX652" s="81">
        <v>0</v>
      </c>
      <c r="AY652" s="81">
        <v>0</v>
      </c>
      <c r="AZ652" s="81">
        <v>0</v>
      </c>
      <c r="BA652" s="81">
        <v>0</v>
      </c>
      <c r="BB652" s="81">
        <v>0</v>
      </c>
      <c r="BC652" s="81">
        <v>0</v>
      </c>
      <c r="BD652" s="81">
        <v>0</v>
      </c>
      <c r="BE652" s="81">
        <v>0</v>
      </c>
      <c r="BF652" s="81">
        <v>0</v>
      </c>
      <c r="BG652" s="81">
        <v>0</v>
      </c>
      <c r="BH652" s="81">
        <v>0</v>
      </c>
      <c r="BI652" s="81">
        <v>0</v>
      </c>
      <c r="BJ652" s="81">
        <v>0</v>
      </c>
      <c r="BK652" s="81">
        <v>0</v>
      </c>
      <c r="BL652" s="81">
        <v>0</v>
      </c>
      <c r="BM652" s="81">
        <v>0</v>
      </c>
      <c r="BN652" s="81">
        <v>0</v>
      </c>
      <c r="BO652" s="81">
        <v>0</v>
      </c>
      <c r="BP652" s="81">
        <v>0</v>
      </c>
      <c r="BQ652" s="81">
        <v>0</v>
      </c>
      <c r="BR652" s="81">
        <v>4</v>
      </c>
      <c r="BS652" s="81">
        <v>0</v>
      </c>
      <c r="BT652" s="81">
        <v>0</v>
      </c>
      <c r="BU652" s="81">
        <v>0</v>
      </c>
      <c r="BV652" s="81">
        <v>0</v>
      </c>
      <c r="BW652" s="81">
        <v>0</v>
      </c>
      <c r="BX652" s="81">
        <v>0</v>
      </c>
      <c r="BY652" s="81">
        <v>0</v>
      </c>
      <c r="BZ652" s="81">
        <v>0</v>
      </c>
      <c r="CA652" s="81">
        <v>0</v>
      </c>
      <c r="CB652" s="81">
        <v>0</v>
      </c>
      <c r="CC652" s="81">
        <v>0</v>
      </c>
      <c r="CD652" s="81">
        <v>0</v>
      </c>
      <c r="CE652" s="81">
        <v>0</v>
      </c>
      <c r="CF652" s="81">
        <v>0</v>
      </c>
      <c r="CG652" s="81">
        <v>0</v>
      </c>
      <c r="CH652" s="81">
        <v>0</v>
      </c>
      <c r="CI652" s="81">
        <v>0</v>
      </c>
      <c r="CJ652" s="81">
        <v>0</v>
      </c>
      <c r="CK652" s="81">
        <v>0</v>
      </c>
      <c r="CL652" s="81">
        <v>0</v>
      </c>
      <c r="CM652" s="81">
        <v>0</v>
      </c>
      <c r="CN652" s="81">
        <v>0</v>
      </c>
      <c r="CO652" s="81">
        <v>0</v>
      </c>
      <c r="CP652" s="81">
        <v>0</v>
      </c>
      <c r="CQ652" s="81">
        <v>0</v>
      </c>
      <c r="CR652" s="81">
        <v>0</v>
      </c>
      <c r="CS652" s="81">
        <v>0</v>
      </c>
      <c r="CT652" s="81">
        <v>0</v>
      </c>
      <c r="CU652" s="81">
        <v>0</v>
      </c>
      <c r="CV652" s="81">
        <v>0</v>
      </c>
      <c r="CW652" s="81">
        <v>0</v>
      </c>
      <c r="CX652" s="81">
        <v>0</v>
      </c>
      <c r="CY652" s="81">
        <v>0</v>
      </c>
      <c r="CZ652" s="81">
        <v>0</v>
      </c>
      <c r="DA652" s="81">
        <v>0</v>
      </c>
      <c r="DB652" s="81">
        <v>0</v>
      </c>
      <c r="DC652" s="81">
        <v>0</v>
      </c>
      <c r="DD652" s="81">
        <v>0</v>
      </c>
      <c r="DE652" s="81">
        <v>0</v>
      </c>
      <c r="DF652" s="81">
        <v>0</v>
      </c>
      <c r="DG652" s="81">
        <v>0</v>
      </c>
      <c r="DH652" s="81">
        <v>0</v>
      </c>
      <c r="DI652" s="81">
        <v>0</v>
      </c>
      <c r="DJ652" s="81">
        <v>0</v>
      </c>
      <c r="DK652" s="81">
        <v>0</v>
      </c>
      <c r="DL652" s="81">
        <v>0</v>
      </c>
      <c r="DM652" s="81">
        <v>0</v>
      </c>
      <c r="DN652" s="81">
        <v>0</v>
      </c>
      <c r="DO652" s="81">
        <v>0</v>
      </c>
      <c r="DP652" s="81">
        <v>0</v>
      </c>
      <c r="DQ652" s="81">
        <v>0</v>
      </c>
      <c r="DR652" s="81">
        <v>0</v>
      </c>
      <c r="DS652" s="81">
        <v>0</v>
      </c>
      <c r="DT652" s="81">
        <v>0</v>
      </c>
      <c r="DU652" s="81">
        <v>0</v>
      </c>
      <c r="DV652" s="81">
        <v>0</v>
      </c>
      <c r="DW652" s="81">
        <v>0</v>
      </c>
    </row>
    <row r="653" spans="1:127" x14ac:dyDescent="0.25">
      <c r="A653" s="58" t="s">
        <v>2179</v>
      </c>
      <c r="B653" s="58" t="s">
        <v>2180</v>
      </c>
      <c r="C653" s="58" t="s">
        <v>2181</v>
      </c>
      <c r="D653" s="59">
        <v>56800</v>
      </c>
      <c r="E653" s="59" t="str">
        <f>VLOOKUP(C653,Data_PulledFromUniProt!$B$2:$E$782,4,FALSE)</f>
        <v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v>
      </c>
      <c r="F653" s="58">
        <v>6.39</v>
      </c>
      <c r="G653" s="81">
        <v>0</v>
      </c>
      <c r="H653" s="81">
        <v>0</v>
      </c>
      <c r="I653" s="81">
        <v>0</v>
      </c>
      <c r="J653" s="81">
        <v>0</v>
      </c>
      <c r="K653" s="81">
        <v>0</v>
      </c>
      <c r="L653" s="81">
        <v>0</v>
      </c>
      <c r="M653" s="81">
        <v>0</v>
      </c>
      <c r="N653" s="81">
        <v>0</v>
      </c>
      <c r="O653" s="81">
        <v>0</v>
      </c>
      <c r="P653" s="81">
        <v>0</v>
      </c>
      <c r="Q653" s="81">
        <v>0</v>
      </c>
      <c r="R653" s="81">
        <v>0</v>
      </c>
      <c r="S653" s="81">
        <v>0</v>
      </c>
      <c r="T653" s="81">
        <v>0</v>
      </c>
      <c r="U653" s="81">
        <v>0</v>
      </c>
      <c r="V653" s="81">
        <v>0</v>
      </c>
      <c r="W653" s="81">
        <v>0</v>
      </c>
      <c r="X653" s="81">
        <v>0</v>
      </c>
      <c r="Y653" s="81">
        <v>0</v>
      </c>
      <c r="Z653" s="81">
        <v>0</v>
      </c>
      <c r="AA653" s="81">
        <v>0</v>
      </c>
      <c r="AB653" s="81">
        <v>0</v>
      </c>
      <c r="AC653" s="81">
        <v>0</v>
      </c>
      <c r="AD653" s="81">
        <v>0</v>
      </c>
      <c r="AE653" s="81">
        <v>0</v>
      </c>
      <c r="AF653" s="81">
        <v>0</v>
      </c>
      <c r="AG653" s="81">
        <v>0</v>
      </c>
      <c r="AH653" s="81">
        <v>0</v>
      </c>
      <c r="AI653" s="81">
        <v>0</v>
      </c>
      <c r="AJ653" s="81">
        <v>0</v>
      </c>
      <c r="AK653" s="81">
        <v>0</v>
      </c>
      <c r="AL653" s="81">
        <v>0</v>
      </c>
      <c r="AM653" s="81">
        <v>0</v>
      </c>
      <c r="AN653" s="81">
        <v>0</v>
      </c>
      <c r="AO653" s="81">
        <v>0</v>
      </c>
      <c r="AP653" s="81">
        <v>0</v>
      </c>
      <c r="AQ653" s="81">
        <v>0</v>
      </c>
      <c r="AR653" s="81">
        <v>0</v>
      </c>
      <c r="AS653" s="81">
        <v>0</v>
      </c>
      <c r="AT653" s="81">
        <v>0</v>
      </c>
      <c r="AU653" s="81">
        <v>0</v>
      </c>
      <c r="AV653" s="81">
        <v>0</v>
      </c>
      <c r="AW653" s="81">
        <v>0</v>
      </c>
      <c r="AX653" s="81">
        <v>0</v>
      </c>
      <c r="AY653" s="81">
        <v>0</v>
      </c>
      <c r="AZ653" s="81">
        <v>0</v>
      </c>
      <c r="BA653" s="81">
        <v>0</v>
      </c>
      <c r="BB653" s="81">
        <v>0</v>
      </c>
      <c r="BC653" s="81">
        <v>0</v>
      </c>
      <c r="BD653" s="81">
        <v>0</v>
      </c>
      <c r="BE653" s="81">
        <v>0</v>
      </c>
      <c r="BF653" s="81">
        <v>0</v>
      </c>
      <c r="BG653" s="81">
        <v>0</v>
      </c>
      <c r="BH653" s="81">
        <v>0</v>
      </c>
      <c r="BI653" s="81">
        <v>0</v>
      </c>
      <c r="BJ653" s="81">
        <v>0</v>
      </c>
      <c r="BK653" s="81">
        <v>0</v>
      </c>
      <c r="BL653" s="81">
        <v>0</v>
      </c>
      <c r="BM653" s="81">
        <v>0</v>
      </c>
      <c r="BN653" s="81">
        <v>0</v>
      </c>
      <c r="BO653" s="81">
        <v>0</v>
      </c>
      <c r="BP653" s="81">
        <v>0</v>
      </c>
      <c r="BQ653" s="81">
        <v>0</v>
      </c>
      <c r="BR653" s="81">
        <v>1</v>
      </c>
      <c r="BS653" s="81">
        <v>0</v>
      </c>
      <c r="BT653" s="81">
        <v>0</v>
      </c>
      <c r="BU653" s="81">
        <v>0</v>
      </c>
      <c r="BV653" s="81">
        <v>0</v>
      </c>
      <c r="BW653" s="81">
        <v>0</v>
      </c>
      <c r="BX653" s="81">
        <v>0</v>
      </c>
      <c r="BY653" s="81">
        <v>0</v>
      </c>
      <c r="BZ653" s="81">
        <v>0</v>
      </c>
      <c r="CA653" s="81">
        <v>0</v>
      </c>
      <c r="CB653" s="81">
        <v>0</v>
      </c>
      <c r="CC653" s="81">
        <v>0</v>
      </c>
      <c r="CD653" s="81">
        <v>0</v>
      </c>
      <c r="CE653" s="81">
        <v>0</v>
      </c>
      <c r="CF653" s="81">
        <v>0</v>
      </c>
      <c r="CG653" s="81">
        <v>0</v>
      </c>
      <c r="CH653" s="81">
        <v>0</v>
      </c>
      <c r="CI653" s="81">
        <v>0</v>
      </c>
      <c r="CJ653" s="81">
        <v>0</v>
      </c>
      <c r="CK653" s="81">
        <v>0</v>
      </c>
      <c r="CL653" s="81">
        <v>0</v>
      </c>
      <c r="CM653" s="81">
        <v>0</v>
      </c>
      <c r="CN653" s="81">
        <v>0</v>
      </c>
      <c r="CO653" s="81">
        <v>0</v>
      </c>
      <c r="CP653" s="81">
        <v>0</v>
      </c>
      <c r="CQ653" s="81">
        <v>0</v>
      </c>
      <c r="CR653" s="81">
        <v>0</v>
      </c>
      <c r="CS653" s="81">
        <v>0</v>
      </c>
      <c r="CT653" s="81">
        <v>0</v>
      </c>
      <c r="CU653" s="81">
        <v>0</v>
      </c>
      <c r="CV653" s="81">
        <v>0</v>
      </c>
      <c r="CW653" s="81">
        <v>0</v>
      </c>
      <c r="CX653" s="81">
        <v>0</v>
      </c>
      <c r="CY653" s="81">
        <v>0</v>
      </c>
      <c r="CZ653" s="81">
        <v>0</v>
      </c>
      <c r="DA653" s="81">
        <v>0</v>
      </c>
      <c r="DB653" s="81">
        <v>0</v>
      </c>
      <c r="DC653" s="81">
        <v>0</v>
      </c>
      <c r="DD653" s="81">
        <v>0</v>
      </c>
      <c r="DE653" s="81">
        <v>0</v>
      </c>
      <c r="DF653" s="81">
        <v>0</v>
      </c>
      <c r="DG653" s="81">
        <v>0</v>
      </c>
      <c r="DH653" s="81">
        <v>0</v>
      </c>
      <c r="DI653" s="81">
        <v>0</v>
      </c>
      <c r="DJ653" s="81">
        <v>0</v>
      </c>
      <c r="DK653" s="81">
        <v>0</v>
      </c>
      <c r="DL653" s="81">
        <v>0</v>
      </c>
      <c r="DM653" s="81">
        <v>0</v>
      </c>
      <c r="DN653" s="81">
        <v>0</v>
      </c>
      <c r="DO653" s="81">
        <v>0</v>
      </c>
      <c r="DP653" s="81">
        <v>0</v>
      </c>
      <c r="DQ653" s="81">
        <v>0</v>
      </c>
      <c r="DR653" s="81">
        <v>0</v>
      </c>
      <c r="DS653" s="81">
        <v>0</v>
      </c>
      <c r="DT653" s="81">
        <v>0</v>
      </c>
      <c r="DU653" s="81">
        <v>0</v>
      </c>
      <c r="DV653" s="81">
        <v>0</v>
      </c>
      <c r="DW653" s="81">
        <v>0</v>
      </c>
    </row>
    <row r="654" spans="1:127" x14ac:dyDescent="0.25">
      <c r="A654" s="58" t="s">
        <v>2182</v>
      </c>
      <c r="B654" s="58" t="s">
        <v>2183</v>
      </c>
      <c r="C654" s="58" t="s">
        <v>2184</v>
      </c>
      <c r="D654" s="59">
        <v>60400</v>
      </c>
      <c r="E654" s="59" t="str">
        <f>VLOOKUP(C654,Data_PulledFromUniProt!$B$2:$E$782,4,FALSE)</f>
        <v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v>
      </c>
      <c r="F654" s="58">
        <v>10.07</v>
      </c>
      <c r="G654" s="81">
        <v>0</v>
      </c>
      <c r="H654" s="81">
        <v>0</v>
      </c>
      <c r="I654" s="81">
        <v>0</v>
      </c>
      <c r="J654" s="81">
        <v>0</v>
      </c>
      <c r="K654" s="81">
        <v>0</v>
      </c>
      <c r="L654" s="81">
        <v>0</v>
      </c>
      <c r="M654" s="81">
        <v>0</v>
      </c>
      <c r="N654" s="81">
        <v>0</v>
      </c>
      <c r="O654" s="81">
        <v>0</v>
      </c>
      <c r="P654" s="81">
        <v>0</v>
      </c>
      <c r="Q654" s="81">
        <v>0</v>
      </c>
      <c r="R654" s="81">
        <v>0</v>
      </c>
      <c r="S654" s="81">
        <v>0</v>
      </c>
      <c r="T654" s="81">
        <v>0</v>
      </c>
      <c r="U654" s="81">
        <v>0</v>
      </c>
      <c r="V654" s="81">
        <v>0</v>
      </c>
      <c r="W654" s="81">
        <v>0</v>
      </c>
      <c r="X654" s="81">
        <v>0</v>
      </c>
      <c r="Y654" s="81">
        <v>0</v>
      </c>
      <c r="Z654" s="81">
        <v>0</v>
      </c>
      <c r="AA654" s="81">
        <v>0</v>
      </c>
      <c r="AB654" s="81">
        <v>0</v>
      </c>
      <c r="AC654" s="81">
        <v>0</v>
      </c>
      <c r="AD654" s="81">
        <v>0</v>
      </c>
      <c r="AE654" s="81">
        <v>0</v>
      </c>
      <c r="AF654" s="81">
        <v>0</v>
      </c>
      <c r="AG654" s="81">
        <v>0</v>
      </c>
      <c r="AH654" s="81">
        <v>0</v>
      </c>
      <c r="AI654" s="81">
        <v>0</v>
      </c>
      <c r="AJ654" s="81">
        <v>0</v>
      </c>
      <c r="AK654" s="81">
        <v>0</v>
      </c>
      <c r="AL654" s="81">
        <v>0</v>
      </c>
      <c r="AM654" s="81">
        <v>0</v>
      </c>
      <c r="AN654" s="81">
        <v>0</v>
      </c>
      <c r="AO654" s="81">
        <v>0</v>
      </c>
      <c r="AP654" s="81">
        <v>0</v>
      </c>
      <c r="AQ654" s="81">
        <v>0</v>
      </c>
      <c r="AR654" s="81">
        <v>0</v>
      </c>
      <c r="AS654" s="81">
        <v>0</v>
      </c>
      <c r="AT654" s="81">
        <v>0</v>
      </c>
      <c r="AU654" s="81">
        <v>0</v>
      </c>
      <c r="AV654" s="81">
        <v>0</v>
      </c>
      <c r="AW654" s="81">
        <v>0</v>
      </c>
      <c r="AX654" s="81">
        <v>0</v>
      </c>
      <c r="AY654" s="81">
        <v>0</v>
      </c>
      <c r="AZ654" s="81">
        <v>0</v>
      </c>
      <c r="BA654" s="81">
        <v>0</v>
      </c>
      <c r="BB654" s="81">
        <v>0</v>
      </c>
      <c r="BC654" s="81">
        <v>0</v>
      </c>
      <c r="BD654" s="81">
        <v>0</v>
      </c>
      <c r="BE654" s="81">
        <v>0</v>
      </c>
      <c r="BF654" s="81">
        <v>0</v>
      </c>
      <c r="BG654" s="81">
        <v>0</v>
      </c>
      <c r="BH654" s="81">
        <v>0</v>
      </c>
      <c r="BI654" s="81">
        <v>0</v>
      </c>
      <c r="BJ654" s="81">
        <v>0</v>
      </c>
      <c r="BK654" s="81">
        <v>0</v>
      </c>
      <c r="BL654" s="81">
        <v>0</v>
      </c>
      <c r="BM654" s="81">
        <v>0</v>
      </c>
      <c r="BN654" s="81">
        <v>0</v>
      </c>
      <c r="BO654" s="81">
        <v>0</v>
      </c>
      <c r="BP654" s="81">
        <v>0</v>
      </c>
      <c r="BQ654" s="81">
        <v>0</v>
      </c>
      <c r="BR654" s="81">
        <v>1</v>
      </c>
      <c r="BS654" s="81">
        <v>0</v>
      </c>
      <c r="BT654" s="81">
        <v>0</v>
      </c>
      <c r="BU654" s="81">
        <v>0</v>
      </c>
      <c r="BV654" s="81">
        <v>0</v>
      </c>
      <c r="BW654" s="81">
        <v>0</v>
      </c>
      <c r="BX654" s="81">
        <v>0</v>
      </c>
      <c r="BY654" s="81">
        <v>0</v>
      </c>
      <c r="BZ654" s="81">
        <v>0</v>
      </c>
      <c r="CA654" s="81">
        <v>0</v>
      </c>
      <c r="CB654" s="81">
        <v>0</v>
      </c>
      <c r="CC654" s="81">
        <v>0</v>
      </c>
      <c r="CD654" s="81">
        <v>0</v>
      </c>
      <c r="CE654" s="81">
        <v>0</v>
      </c>
      <c r="CF654" s="81">
        <v>0</v>
      </c>
      <c r="CG654" s="81">
        <v>0</v>
      </c>
      <c r="CH654" s="81">
        <v>0</v>
      </c>
      <c r="CI654" s="81">
        <v>0</v>
      </c>
      <c r="CJ654" s="81">
        <v>0</v>
      </c>
      <c r="CK654" s="81">
        <v>0</v>
      </c>
      <c r="CL654" s="81">
        <v>0</v>
      </c>
      <c r="CM654" s="81">
        <v>0</v>
      </c>
      <c r="CN654" s="81">
        <v>0</v>
      </c>
      <c r="CO654" s="81">
        <v>0</v>
      </c>
      <c r="CP654" s="81">
        <v>0</v>
      </c>
      <c r="CQ654" s="81">
        <v>0</v>
      </c>
      <c r="CR654" s="81">
        <v>0</v>
      </c>
      <c r="CS654" s="81">
        <v>0</v>
      </c>
      <c r="CT654" s="81">
        <v>0</v>
      </c>
      <c r="CU654" s="81">
        <v>0</v>
      </c>
      <c r="CV654" s="81">
        <v>0</v>
      </c>
      <c r="CW654" s="81">
        <v>0</v>
      </c>
      <c r="CX654" s="81">
        <v>0</v>
      </c>
      <c r="CY654" s="81">
        <v>0</v>
      </c>
      <c r="CZ654" s="81">
        <v>0</v>
      </c>
      <c r="DA654" s="81">
        <v>0</v>
      </c>
      <c r="DB654" s="81">
        <v>0</v>
      </c>
      <c r="DC654" s="81">
        <v>0</v>
      </c>
      <c r="DD654" s="81">
        <v>0</v>
      </c>
      <c r="DE654" s="81">
        <v>0</v>
      </c>
      <c r="DF654" s="81">
        <v>0</v>
      </c>
      <c r="DG654" s="81">
        <v>0</v>
      </c>
      <c r="DH654" s="81">
        <v>0</v>
      </c>
      <c r="DI654" s="81">
        <v>0</v>
      </c>
      <c r="DJ654" s="81">
        <v>0</v>
      </c>
      <c r="DK654" s="81">
        <v>0</v>
      </c>
      <c r="DL654" s="81">
        <v>0</v>
      </c>
      <c r="DM654" s="81">
        <v>0</v>
      </c>
      <c r="DN654" s="81">
        <v>0</v>
      </c>
      <c r="DO654" s="81">
        <v>0</v>
      </c>
      <c r="DP654" s="81">
        <v>0</v>
      </c>
      <c r="DQ654" s="81">
        <v>0</v>
      </c>
      <c r="DR654" s="81">
        <v>0</v>
      </c>
      <c r="DS654" s="81">
        <v>0</v>
      </c>
      <c r="DT654" s="81">
        <v>0</v>
      </c>
      <c r="DU654" s="81">
        <v>0</v>
      </c>
      <c r="DV654" s="81">
        <v>0</v>
      </c>
      <c r="DW654" s="81">
        <v>0</v>
      </c>
    </row>
    <row r="655" spans="1:127" x14ac:dyDescent="0.25">
      <c r="A655" s="58" t="s">
        <v>2185</v>
      </c>
      <c r="B655" s="58" t="s">
        <v>2186</v>
      </c>
      <c r="C655" s="58" t="s">
        <v>2187</v>
      </c>
      <c r="D655" s="59">
        <v>43400</v>
      </c>
      <c r="E655" s="59" t="str">
        <f>VLOOKUP(C655,Data_PulledFromUniProt!$B$2:$E$782,4,FALSE)</f>
        <v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v>
      </c>
      <c r="F655" s="58">
        <v>9.01</v>
      </c>
      <c r="G655" s="81">
        <v>0</v>
      </c>
      <c r="H655" s="81">
        <v>0</v>
      </c>
      <c r="I655" s="81">
        <v>0</v>
      </c>
      <c r="J655" s="81">
        <v>0</v>
      </c>
      <c r="K655" s="81">
        <v>0</v>
      </c>
      <c r="L655" s="81">
        <v>0</v>
      </c>
      <c r="M655" s="81">
        <v>0</v>
      </c>
      <c r="N655" s="81">
        <v>0</v>
      </c>
      <c r="O655" s="81">
        <v>0</v>
      </c>
      <c r="P655" s="81">
        <v>0</v>
      </c>
      <c r="Q655" s="81">
        <v>0</v>
      </c>
      <c r="R655" s="81">
        <v>0</v>
      </c>
      <c r="S655" s="81">
        <v>0</v>
      </c>
      <c r="T655" s="81">
        <v>0</v>
      </c>
      <c r="U655" s="81">
        <v>0</v>
      </c>
      <c r="V655" s="81">
        <v>0</v>
      </c>
      <c r="W655" s="81">
        <v>0</v>
      </c>
      <c r="X655" s="81">
        <v>0</v>
      </c>
      <c r="Y655" s="81">
        <v>0</v>
      </c>
      <c r="Z655" s="81">
        <v>0</v>
      </c>
      <c r="AA655" s="81">
        <v>0</v>
      </c>
      <c r="AB655" s="81">
        <v>0</v>
      </c>
      <c r="AC655" s="81">
        <v>0</v>
      </c>
      <c r="AD655" s="81">
        <v>0</v>
      </c>
      <c r="AE655" s="81">
        <v>0</v>
      </c>
      <c r="AF655" s="81">
        <v>0</v>
      </c>
      <c r="AG655" s="81">
        <v>0</v>
      </c>
      <c r="AH655" s="81">
        <v>0</v>
      </c>
      <c r="AI655" s="81">
        <v>0</v>
      </c>
      <c r="AJ655" s="81">
        <v>0</v>
      </c>
      <c r="AK655" s="81">
        <v>0</v>
      </c>
      <c r="AL655" s="81">
        <v>0</v>
      </c>
      <c r="AM655" s="81">
        <v>0</v>
      </c>
      <c r="AN655" s="81">
        <v>0</v>
      </c>
      <c r="AO655" s="81">
        <v>0</v>
      </c>
      <c r="AP655" s="81">
        <v>0</v>
      </c>
      <c r="AQ655" s="81">
        <v>0</v>
      </c>
      <c r="AR655" s="81">
        <v>0</v>
      </c>
      <c r="AS655" s="81">
        <v>0</v>
      </c>
      <c r="AT655" s="81">
        <v>0</v>
      </c>
      <c r="AU655" s="81">
        <v>0</v>
      </c>
      <c r="AV655" s="81">
        <v>0</v>
      </c>
      <c r="AW655" s="81">
        <v>0</v>
      </c>
      <c r="AX655" s="81">
        <v>0</v>
      </c>
      <c r="AY655" s="81">
        <v>0</v>
      </c>
      <c r="AZ655" s="81">
        <v>0</v>
      </c>
      <c r="BA655" s="81">
        <v>0</v>
      </c>
      <c r="BB655" s="81">
        <v>0</v>
      </c>
      <c r="BC655" s="81">
        <v>0</v>
      </c>
      <c r="BD655" s="81">
        <v>0</v>
      </c>
      <c r="BE655" s="81">
        <v>0</v>
      </c>
      <c r="BF655" s="81">
        <v>0</v>
      </c>
      <c r="BG655" s="81">
        <v>0</v>
      </c>
      <c r="BH655" s="81">
        <v>0</v>
      </c>
      <c r="BI655" s="81">
        <v>0</v>
      </c>
      <c r="BJ655" s="81">
        <v>0</v>
      </c>
      <c r="BK655" s="81">
        <v>0</v>
      </c>
      <c r="BL655" s="81">
        <v>0</v>
      </c>
      <c r="BM655" s="81">
        <v>0</v>
      </c>
      <c r="BN655" s="81">
        <v>0</v>
      </c>
      <c r="BO655" s="81">
        <v>0</v>
      </c>
      <c r="BP655" s="81">
        <v>0</v>
      </c>
      <c r="BQ655" s="81">
        <v>0</v>
      </c>
      <c r="BR655" s="81">
        <v>1</v>
      </c>
      <c r="BS655" s="81">
        <v>0</v>
      </c>
      <c r="BT655" s="81">
        <v>0</v>
      </c>
      <c r="BU655" s="81">
        <v>0</v>
      </c>
      <c r="BV655" s="81">
        <v>0</v>
      </c>
      <c r="BW655" s="81">
        <v>0</v>
      </c>
      <c r="BX655" s="81">
        <v>0</v>
      </c>
      <c r="BY655" s="81">
        <v>0</v>
      </c>
      <c r="BZ655" s="81">
        <v>0</v>
      </c>
      <c r="CA655" s="81">
        <v>0</v>
      </c>
      <c r="CB655" s="81">
        <v>0</v>
      </c>
      <c r="CC655" s="81">
        <v>0</v>
      </c>
      <c r="CD655" s="81">
        <v>0</v>
      </c>
      <c r="CE655" s="81">
        <v>0</v>
      </c>
      <c r="CF655" s="81">
        <v>0</v>
      </c>
      <c r="CG655" s="81">
        <v>0</v>
      </c>
      <c r="CH655" s="81">
        <v>0</v>
      </c>
      <c r="CI655" s="81">
        <v>0</v>
      </c>
      <c r="CJ655" s="81">
        <v>0</v>
      </c>
      <c r="CK655" s="81">
        <v>0</v>
      </c>
      <c r="CL655" s="81">
        <v>0</v>
      </c>
      <c r="CM655" s="81">
        <v>0</v>
      </c>
      <c r="CN655" s="81">
        <v>0</v>
      </c>
      <c r="CO655" s="81">
        <v>0</v>
      </c>
      <c r="CP655" s="81">
        <v>0</v>
      </c>
      <c r="CQ655" s="81">
        <v>0</v>
      </c>
      <c r="CR655" s="81">
        <v>0</v>
      </c>
      <c r="CS655" s="81">
        <v>0</v>
      </c>
      <c r="CT655" s="81">
        <v>0</v>
      </c>
      <c r="CU655" s="81">
        <v>0</v>
      </c>
      <c r="CV655" s="81">
        <v>0</v>
      </c>
      <c r="CW655" s="81">
        <v>0</v>
      </c>
      <c r="CX655" s="81">
        <v>0</v>
      </c>
      <c r="CY655" s="81">
        <v>0</v>
      </c>
      <c r="CZ655" s="81">
        <v>0</v>
      </c>
      <c r="DA655" s="81">
        <v>0</v>
      </c>
      <c r="DB655" s="81">
        <v>0</v>
      </c>
      <c r="DC655" s="81">
        <v>0</v>
      </c>
      <c r="DD655" s="81">
        <v>0</v>
      </c>
      <c r="DE655" s="81">
        <v>0</v>
      </c>
      <c r="DF655" s="81">
        <v>0</v>
      </c>
      <c r="DG655" s="81">
        <v>0</v>
      </c>
      <c r="DH655" s="81">
        <v>0</v>
      </c>
      <c r="DI655" s="81">
        <v>0</v>
      </c>
      <c r="DJ655" s="81">
        <v>0</v>
      </c>
      <c r="DK655" s="81">
        <v>0</v>
      </c>
      <c r="DL655" s="81">
        <v>0</v>
      </c>
      <c r="DM655" s="81">
        <v>0</v>
      </c>
      <c r="DN655" s="81">
        <v>0</v>
      </c>
      <c r="DO655" s="81">
        <v>0</v>
      </c>
      <c r="DP655" s="81">
        <v>0</v>
      </c>
      <c r="DQ655" s="81">
        <v>0</v>
      </c>
      <c r="DR655" s="81">
        <v>0</v>
      </c>
      <c r="DS655" s="81">
        <v>0</v>
      </c>
      <c r="DT655" s="81">
        <v>0</v>
      </c>
      <c r="DU655" s="81">
        <v>0</v>
      </c>
      <c r="DV655" s="81">
        <v>0</v>
      </c>
      <c r="DW655" s="81">
        <v>0</v>
      </c>
    </row>
    <row r="656" spans="1:127" x14ac:dyDescent="0.25">
      <c r="A656" s="58" t="s">
        <v>2188</v>
      </c>
      <c r="B656" s="58" t="s">
        <v>2189</v>
      </c>
      <c r="C656" s="58" t="s">
        <v>2190</v>
      </c>
      <c r="D656" s="59">
        <v>100000</v>
      </c>
      <c r="E656" s="59" t="str">
        <f>VLOOKUP(C656,Data_PulledFromUniProt!$B$2:$E$782,4,FALSE)</f>
        <v>MRQGAPARGRRWFVVWALLGLTLGVLVASAAPSSPGTPGVAAATQAANGGPATPAPPAPGAPPTGDPKPKKNRKPKPPK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v>
      </c>
      <c r="F656" s="58">
        <v>9.01</v>
      </c>
      <c r="G656" s="81">
        <v>0</v>
      </c>
      <c r="H656" s="81">
        <v>0</v>
      </c>
      <c r="I656" s="81">
        <v>0</v>
      </c>
      <c r="J656" s="81">
        <v>0</v>
      </c>
      <c r="K656" s="81">
        <v>0</v>
      </c>
      <c r="L656" s="81">
        <v>0</v>
      </c>
      <c r="M656" s="81">
        <v>0</v>
      </c>
      <c r="N656" s="81">
        <v>0</v>
      </c>
      <c r="O656" s="81">
        <v>0</v>
      </c>
      <c r="P656" s="81">
        <v>0</v>
      </c>
      <c r="Q656" s="81">
        <v>0</v>
      </c>
      <c r="R656" s="81">
        <v>0</v>
      </c>
      <c r="S656" s="81">
        <v>0</v>
      </c>
      <c r="T656" s="81">
        <v>0</v>
      </c>
      <c r="U656" s="81">
        <v>0</v>
      </c>
      <c r="V656" s="81">
        <v>0</v>
      </c>
      <c r="W656" s="81">
        <v>0</v>
      </c>
      <c r="X656" s="81">
        <v>0</v>
      </c>
      <c r="Y656" s="81">
        <v>0</v>
      </c>
      <c r="Z656" s="81">
        <v>0</v>
      </c>
      <c r="AA656" s="81">
        <v>0</v>
      </c>
      <c r="AB656" s="81">
        <v>0</v>
      </c>
      <c r="AC656" s="81">
        <v>0</v>
      </c>
      <c r="AD656" s="81">
        <v>0</v>
      </c>
      <c r="AE656" s="81">
        <v>0</v>
      </c>
      <c r="AF656" s="81">
        <v>0</v>
      </c>
      <c r="AG656" s="81">
        <v>0</v>
      </c>
      <c r="AH656" s="81">
        <v>0</v>
      </c>
      <c r="AI656" s="81">
        <v>0</v>
      </c>
      <c r="AJ656" s="81">
        <v>0</v>
      </c>
      <c r="AK656" s="81">
        <v>0</v>
      </c>
      <c r="AL656" s="81">
        <v>0</v>
      </c>
      <c r="AM656" s="81">
        <v>0</v>
      </c>
      <c r="AN656" s="81">
        <v>0</v>
      </c>
      <c r="AO656" s="81">
        <v>0</v>
      </c>
      <c r="AP656" s="81">
        <v>0</v>
      </c>
      <c r="AQ656" s="81">
        <v>0</v>
      </c>
      <c r="AR656" s="81">
        <v>0</v>
      </c>
      <c r="AS656" s="81">
        <v>0</v>
      </c>
      <c r="AT656" s="81">
        <v>0</v>
      </c>
      <c r="AU656" s="81">
        <v>0</v>
      </c>
      <c r="AV656" s="81">
        <v>0</v>
      </c>
      <c r="AW656" s="81">
        <v>0</v>
      </c>
      <c r="AX656" s="81">
        <v>0</v>
      </c>
      <c r="AY656" s="81">
        <v>0</v>
      </c>
      <c r="AZ656" s="81">
        <v>0</v>
      </c>
      <c r="BA656" s="81">
        <v>0</v>
      </c>
      <c r="BB656" s="81">
        <v>0</v>
      </c>
      <c r="BC656" s="81">
        <v>0</v>
      </c>
      <c r="BD656" s="81">
        <v>0</v>
      </c>
      <c r="BE656" s="81">
        <v>0</v>
      </c>
      <c r="BF656" s="81">
        <v>0</v>
      </c>
      <c r="BG656" s="81">
        <v>0</v>
      </c>
      <c r="BH656" s="81">
        <v>0</v>
      </c>
      <c r="BI656" s="81">
        <v>0</v>
      </c>
      <c r="BJ656" s="81">
        <v>0</v>
      </c>
      <c r="BK656" s="81">
        <v>0</v>
      </c>
      <c r="BL656" s="81">
        <v>0</v>
      </c>
      <c r="BM656" s="81">
        <v>0</v>
      </c>
      <c r="BN656" s="81">
        <v>0</v>
      </c>
      <c r="BO656" s="81">
        <v>0</v>
      </c>
      <c r="BP656" s="81">
        <v>0</v>
      </c>
      <c r="BQ656" s="81">
        <v>0</v>
      </c>
      <c r="BR656" s="81">
        <v>0</v>
      </c>
      <c r="BS656" s="81">
        <v>0</v>
      </c>
      <c r="BT656" s="81">
        <v>0</v>
      </c>
      <c r="BU656" s="81">
        <v>0</v>
      </c>
      <c r="BV656" s="81">
        <v>0</v>
      </c>
      <c r="BW656" s="81">
        <v>0</v>
      </c>
      <c r="BX656" s="81">
        <v>0</v>
      </c>
      <c r="BY656" s="81">
        <v>0</v>
      </c>
      <c r="BZ656" s="81">
        <v>0</v>
      </c>
      <c r="CA656" s="81">
        <v>0</v>
      </c>
      <c r="CB656" s="81">
        <v>0</v>
      </c>
      <c r="CC656" s="81">
        <v>0</v>
      </c>
      <c r="CD656" s="81">
        <v>0</v>
      </c>
      <c r="CE656" s="81">
        <v>0</v>
      </c>
      <c r="CF656" s="81">
        <v>0</v>
      </c>
      <c r="CG656" s="81">
        <v>0</v>
      </c>
      <c r="CH656" s="81">
        <v>1</v>
      </c>
      <c r="CI656" s="81">
        <v>0</v>
      </c>
      <c r="CJ656" s="81">
        <v>0</v>
      </c>
      <c r="CK656" s="81">
        <v>0</v>
      </c>
      <c r="CL656" s="81">
        <v>0</v>
      </c>
      <c r="CM656" s="81">
        <v>0</v>
      </c>
      <c r="CN656" s="81">
        <v>0</v>
      </c>
      <c r="CO656" s="81">
        <v>0</v>
      </c>
      <c r="CP656" s="81">
        <v>0</v>
      </c>
      <c r="CQ656" s="81">
        <v>0</v>
      </c>
      <c r="CR656" s="81">
        <v>0</v>
      </c>
      <c r="CS656" s="81">
        <v>0</v>
      </c>
      <c r="CT656" s="81">
        <v>0</v>
      </c>
      <c r="CU656" s="81">
        <v>0</v>
      </c>
      <c r="CV656" s="81">
        <v>0</v>
      </c>
      <c r="CW656" s="81">
        <v>0</v>
      </c>
      <c r="CX656" s="81">
        <v>0</v>
      </c>
      <c r="CY656" s="81">
        <v>0</v>
      </c>
      <c r="CZ656" s="81">
        <v>0</v>
      </c>
      <c r="DA656" s="81">
        <v>0</v>
      </c>
      <c r="DB656" s="81">
        <v>0</v>
      </c>
      <c r="DC656" s="81">
        <v>0</v>
      </c>
      <c r="DD656" s="81">
        <v>0</v>
      </c>
      <c r="DE656" s="81">
        <v>0</v>
      </c>
      <c r="DF656" s="81">
        <v>0</v>
      </c>
      <c r="DG656" s="81">
        <v>0</v>
      </c>
      <c r="DH656" s="81">
        <v>0</v>
      </c>
      <c r="DI656" s="81">
        <v>0</v>
      </c>
      <c r="DJ656" s="81">
        <v>0</v>
      </c>
      <c r="DK656" s="81">
        <v>0</v>
      </c>
      <c r="DL656" s="81">
        <v>0</v>
      </c>
      <c r="DM656" s="81">
        <v>0</v>
      </c>
      <c r="DN656" s="81">
        <v>0</v>
      </c>
      <c r="DO656" s="81">
        <v>0</v>
      </c>
      <c r="DP656" s="81">
        <v>0</v>
      </c>
      <c r="DQ656" s="81">
        <v>0</v>
      </c>
      <c r="DR656" s="81">
        <v>0</v>
      </c>
      <c r="DS656" s="81">
        <v>0</v>
      </c>
      <c r="DT656" s="81">
        <v>0</v>
      </c>
      <c r="DU656" s="81">
        <v>0</v>
      </c>
      <c r="DV656" s="81">
        <v>0</v>
      </c>
      <c r="DW656" s="81">
        <v>0</v>
      </c>
    </row>
    <row r="657" spans="1:127" x14ac:dyDescent="0.25">
      <c r="A657" s="58" t="s">
        <v>2191</v>
      </c>
      <c r="B657" s="58" t="s">
        <v>2192</v>
      </c>
      <c r="C657" s="58" t="s">
        <v>2193</v>
      </c>
      <c r="D657" s="59">
        <v>132000</v>
      </c>
      <c r="E657" s="59" t="str">
        <f>VLOOKUP(C657,Data_PulledFromUniProt!$B$2:$E$782,4,FALSE)</f>
        <v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v>
      </c>
      <c r="F657" s="58">
        <v>9.01</v>
      </c>
      <c r="G657" s="81">
        <v>0</v>
      </c>
      <c r="H657" s="81">
        <v>0</v>
      </c>
      <c r="I657" s="81">
        <v>0</v>
      </c>
      <c r="J657" s="81">
        <v>0</v>
      </c>
      <c r="K657" s="81">
        <v>0</v>
      </c>
      <c r="L657" s="81">
        <v>0</v>
      </c>
      <c r="M657" s="81">
        <v>0</v>
      </c>
      <c r="N657" s="81">
        <v>0</v>
      </c>
      <c r="O657" s="81">
        <v>0</v>
      </c>
      <c r="P657" s="81">
        <v>0</v>
      </c>
      <c r="Q657" s="81">
        <v>0</v>
      </c>
      <c r="R657" s="81">
        <v>0</v>
      </c>
      <c r="S657" s="81">
        <v>0</v>
      </c>
      <c r="T657" s="81">
        <v>0</v>
      </c>
      <c r="U657" s="81">
        <v>0</v>
      </c>
      <c r="V657" s="81">
        <v>0</v>
      </c>
      <c r="W657" s="81">
        <v>0</v>
      </c>
      <c r="X657" s="81">
        <v>0</v>
      </c>
      <c r="Y657" s="81">
        <v>0</v>
      </c>
      <c r="Z657" s="81">
        <v>0</v>
      </c>
      <c r="AA657" s="81">
        <v>0</v>
      </c>
      <c r="AB657" s="81">
        <v>0</v>
      </c>
      <c r="AC657" s="81">
        <v>0</v>
      </c>
      <c r="AD657" s="81">
        <v>0</v>
      </c>
      <c r="AE657" s="81">
        <v>0</v>
      </c>
      <c r="AF657" s="81">
        <v>0</v>
      </c>
      <c r="AG657" s="81">
        <v>0</v>
      </c>
      <c r="AH657" s="81">
        <v>0</v>
      </c>
      <c r="AI657" s="81">
        <v>0</v>
      </c>
      <c r="AJ657" s="81">
        <v>0</v>
      </c>
      <c r="AK657" s="81">
        <v>0</v>
      </c>
      <c r="AL657" s="81">
        <v>0</v>
      </c>
      <c r="AM657" s="81">
        <v>0</v>
      </c>
      <c r="AN657" s="81">
        <v>0</v>
      </c>
      <c r="AO657" s="81">
        <v>0</v>
      </c>
      <c r="AP657" s="81">
        <v>0</v>
      </c>
      <c r="AQ657" s="81">
        <v>0</v>
      </c>
      <c r="AR657" s="81">
        <v>0</v>
      </c>
      <c r="AS657" s="81">
        <v>0</v>
      </c>
      <c r="AT657" s="81">
        <v>0</v>
      </c>
      <c r="AU657" s="81">
        <v>0</v>
      </c>
      <c r="AV657" s="81">
        <v>0</v>
      </c>
      <c r="AW657" s="81">
        <v>0</v>
      </c>
      <c r="AX657" s="81">
        <v>0</v>
      </c>
      <c r="AY657" s="81">
        <v>0</v>
      </c>
      <c r="AZ657" s="81">
        <v>0</v>
      </c>
      <c r="BA657" s="81">
        <v>0</v>
      </c>
      <c r="BB657" s="81">
        <v>0</v>
      </c>
      <c r="BC657" s="81">
        <v>0</v>
      </c>
      <c r="BD657" s="81">
        <v>0</v>
      </c>
      <c r="BE657" s="81">
        <v>0</v>
      </c>
      <c r="BF657" s="81">
        <v>0</v>
      </c>
      <c r="BG657" s="81">
        <v>0</v>
      </c>
      <c r="BH657" s="81">
        <v>0</v>
      </c>
      <c r="BI657" s="81">
        <v>0</v>
      </c>
      <c r="BJ657" s="81">
        <v>0</v>
      </c>
      <c r="BK657" s="81">
        <v>0</v>
      </c>
      <c r="BL657" s="81">
        <v>0</v>
      </c>
      <c r="BM657" s="81">
        <v>0</v>
      </c>
      <c r="BN657" s="81">
        <v>0</v>
      </c>
      <c r="BO657" s="81">
        <v>0</v>
      </c>
      <c r="BP657" s="81">
        <v>0</v>
      </c>
      <c r="BQ657" s="81">
        <v>0</v>
      </c>
      <c r="BR657" s="81">
        <v>0</v>
      </c>
      <c r="BS657" s="81">
        <v>0</v>
      </c>
      <c r="BT657" s="81">
        <v>0</v>
      </c>
      <c r="BU657" s="81">
        <v>0</v>
      </c>
      <c r="BV657" s="81">
        <v>0</v>
      </c>
      <c r="BW657" s="81">
        <v>0</v>
      </c>
      <c r="BX657" s="81">
        <v>0</v>
      </c>
      <c r="BY657" s="81">
        <v>0</v>
      </c>
      <c r="BZ657" s="81">
        <v>0</v>
      </c>
      <c r="CA657" s="81">
        <v>0</v>
      </c>
      <c r="CB657" s="81">
        <v>0</v>
      </c>
      <c r="CC657" s="81">
        <v>0</v>
      </c>
      <c r="CD657" s="81">
        <v>0</v>
      </c>
      <c r="CE657" s="81">
        <v>0</v>
      </c>
      <c r="CF657" s="81">
        <v>0</v>
      </c>
      <c r="CG657" s="81">
        <v>0</v>
      </c>
      <c r="CH657" s="81">
        <v>1</v>
      </c>
      <c r="CI657" s="81">
        <v>0</v>
      </c>
      <c r="CJ657" s="81">
        <v>0</v>
      </c>
      <c r="CK657" s="81">
        <v>0</v>
      </c>
      <c r="CL657" s="81">
        <v>0</v>
      </c>
      <c r="CM657" s="81">
        <v>0</v>
      </c>
      <c r="CN657" s="81">
        <v>0</v>
      </c>
      <c r="CO657" s="81">
        <v>0</v>
      </c>
      <c r="CP657" s="81">
        <v>0</v>
      </c>
      <c r="CQ657" s="81">
        <v>0</v>
      </c>
      <c r="CR657" s="81">
        <v>0</v>
      </c>
      <c r="CS657" s="81">
        <v>0</v>
      </c>
      <c r="CT657" s="81">
        <v>0</v>
      </c>
      <c r="CU657" s="81">
        <v>0</v>
      </c>
      <c r="CV657" s="81">
        <v>0</v>
      </c>
      <c r="CW657" s="81">
        <v>0</v>
      </c>
      <c r="CX657" s="81">
        <v>0</v>
      </c>
      <c r="CY657" s="81">
        <v>0</v>
      </c>
      <c r="CZ657" s="81">
        <v>0</v>
      </c>
      <c r="DA657" s="81">
        <v>0</v>
      </c>
      <c r="DB657" s="81">
        <v>0</v>
      </c>
      <c r="DC657" s="81">
        <v>0</v>
      </c>
      <c r="DD657" s="81">
        <v>0</v>
      </c>
      <c r="DE657" s="81">
        <v>0</v>
      </c>
      <c r="DF657" s="81">
        <v>0</v>
      </c>
      <c r="DG657" s="81">
        <v>0</v>
      </c>
      <c r="DH657" s="81">
        <v>0</v>
      </c>
      <c r="DI657" s="81">
        <v>0</v>
      </c>
      <c r="DJ657" s="81">
        <v>0</v>
      </c>
      <c r="DK657" s="81">
        <v>0</v>
      </c>
      <c r="DL657" s="81">
        <v>0</v>
      </c>
      <c r="DM657" s="81">
        <v>0</v>
      </c>
      <c r="DN657" s="81">
        <v>0</v>
      </c>
      <c r="DO657" s="81">
        <v>0</v>
      </c>
      <c r="DP657" s="81">
        <v>0</v>
      </c>
      <c r="DQ657" s="81">
        <v>0</v>
      </c>
      <c r="DR657" s="81">
        <v>0</v>
      </c>
      <c r="DS657" s="81">
        <v>0</v>
      </c>
      <c r="DT657" s="81">
        <v>0</v>
      </c>
      <c r="DU657" s="81">
        <v>0</v>
      </c>
      <c r="DV657" s="81">
        <v>0</v>
      </c>
      <c r="DW657" s="81">
        <v>0</v>
      </c>
    </row>
    <row r="658" spans="1:127" x14ac:dyDescent="0.25">
      <c r="A658" s="58" t="s">
        <v>2194</v>
      </c>
      <c r="B658" s="58" t="s">
        <v>2195</v>
      </c>
      <c r="C658" s="58" t="s">
        <v>2196</v>
      </c>
      <c r="D658" s="59">
        <v>101000</v>
      </c>
      <c r="E658" s="59" t="str">
        <f>VLOOKUP(C658,Data_PulledFromUniProt!$B$2:$E$782,4,FALSE)</f>
        <v>MTITVFATEYDPAHVIVNILCKNPSEHLIFPIIVKYKPSKNVYFCMQTQKCKFSKRIETVFVCDAESLNFSYYVKNALPIKSEDIIHCLNTEETENLYKDFLLSHVPEGSENIEFKSLVFFCKTIIIKHLTNKYLLPTSPFWFLSTYGQTEGMLLLTMYYYLFEEQKSTIATTKNYVQCFTDKLGDMVFTYSSMSEFINITLKSNYRKKFVSFSEYAKQKNIRDRKEFLYLDKQIDIFRNSVHLTNSFRVHYIYIAYSTALEKNKFIKYSQLTSYDPTRSDTSQCQENMYILGNSLHSDLISIMKQYFNEDSYFQNYVEIKRMLNNKFQMQQYVYDINSNRNIMLVINSDQISKMVNKCNKHGEGYFTPIKLGLQGFLKILASNKSILIDGKPVTRRQYLHDQFSNPIPMFRVQMSYKNLYCFGSAESWYKNMGFDQVMQFLPNEYISDESLTSTFWLQDTTFLSDEIEKQFYVTRHEIFNEYLPVTNYIGDLDLPLQDSAIITESLFFSMCKLMRNVLINAWQKIFPFIDKDAYPIFFFKTTCSNPENPLNHNVCYNEVETAFCVCKKKIGLRIAIPIPQGTAIIGSEPLKQLSKIFNHLMCLNHDLMQILNSVIFPGECFDTGIYNTGRCLRLGFMYKVDEENNRFLYGRLKPIFIVPEKMKKNFQDFVSMQLDLNNILHHGTKDQTITEIIYSIFDKACPTEFSFIDSRTKQLYHRKQSSLETLCLKYLHVNGFSETSCLSRDDLLMTFTRSIAWPQMLKKNIQHCEARTATQFQHVTFLKIDHKNIQLKKLQNGKLSDFSCLTRNHKGNRENVLVYLEFKVDNNRILIILWSKCFTTKCKSNSKQVHSSVVLDSLNM</v>
      </c>
      <c r="F658" s="58">
        <v>9.01</v>
      </c>
      <c r="G658" s="81">
        <v>0</v>
      </c>
      <c r="H658" s="81">
        <v>0</v>
      </c>
      <c r="I658" s="81">
        <v>0</v>
      </c>
      <c r="J658" s="81">
        <v>0</v>
      </c>
      <c r="K658" s="81">
        <v>0</v>
      </c>
      <c r="L658" s="81">
        <v>0</v>
      </c>
      <c r="M658" s="81">
        <v>0</v>
      </c>
      <c r="N658" s="81">
        <v>0</v>
      </c>
      <c r="O658" s="81">
        <v>0</v>
      </c>
      <c r="P658" s="81">
        <v>0</v>
      </c>
      <c r="Q658" s="81">
        <v>0</v>
      </c>
      <c r="R658" s="81">
        <v>0</v>
      </c>
      <c r="S658" s="81">
        <v>0</v>
      </c>
      <c r="T658" s="81">
        <v>0</v>
      </c>
      <c r="U658" s="81">
        <v>0</v>
      </c>
      <c r="V658" s="81">
        <v>0</v>
      </c>
      <c r="W658" s="81">
        <v>0</v>
      </c>
      <c r="X658" s="81">
        <v>0</v>
      </c>
      <c r="Y658" s="81">
        <v>0</v>
      </c>
      <c r="Z658" s="81">
        <v>0</v>
      </c>
      <c r="AA658" s="81">
        <v>0</v>
      </c>
      <c r="AB658" s="81">
        <v>0</v>
      </c>
      <c r="AC658" s="81">
        <v>0</v>
      </c>
      <c r="AD658" s="81">
        <v>0</v>
      </c>
      <c r="AE658" s="81">
        <v>0</v>
      </c>
      <c r="AF658" s="81">
        <v>0</v>
      </c>
      <c r="AG658" s="81">
        <v>0</v>
      </c>
      <c r="AH658" s="81">
        <v>0</v>
      </c>
      <c r="AI658" s="81">
        <v>0</v>
      </c>
      <c r="AJ658" s="81">
        <v>0</v>
      </c>
      <c r="AK658" s="81">
        <v>0</v>
      </c>
      <c r="AL658" s="81">
        <v>0</v>
      </c>
      <c r="AM658" s="81">
        <v>0</v>
      </c>
      <c r="AN658" s="81">
        <v>0</v>
      </c>
      <c r="AO658" s="81">
        <v>0</v>
      </c>
      <c r="AP658" s="81">
        <v>0</v>
      </c>
      <c r="AQ658" s="81">
        <v>0</v>
      </c>
      <c r="AR658" s="81">
        <v>0</v>
      </c>
      <c r="AS658" s="81">
        <v>0</v>
      </c>
      <c r="AT658" s="81">
        <v>0</v>
      </c>
      <c r="AU658" s="81">
        <v>0</v>
      </c>
      <c r="AV658" s="81">
        <v>0</v>
      </c>
      <c r="AW658" s="81">
        <v>0</v>
      </c>
      <c r="AX658" s="81">
        <v>0</v>
      </c>
      <c r="AY658" s="81">
        <v>0</v>
      </c>
      <c r="AZ658" s="81">
        <v>0</v>
      </c>
      <c r="BA658" s="81">
        <v>0</v>
      </c>
      <c r="BB658" s="81">
        <v>0</v>
      </c>
      <c r="BC658" s="81">
        <v>0</v>
      </c>
      <c r="BD658" s="81">
        <v>0</v>
      </c>
      <c r="BE658" s="81">
        <v>0</v>
      </c>
      <c r="BF658" s="81">
        <v>0</v>
      </c>
      <c r="BG658" s="81">
        <v>0</v>
      </c>
      <c r="BH658" s="81">
        <v>0</v>
      </c>
      <c r="BI658" s="81">
        <v>0</v>
      </c>
      <c r="BJ658" s="81">
        <v>0</v>
      </c>
      <c r="BK658" s="81">
        <v>0</v>
      </c>
      <c r="BL658" s="81">
        <v>0</v>
      </c>
      <c r="BM658" s="81">
        <v>0</v>
      </c>
      <c r="BN658" s="81">
        <v>0</v>
      </c>
      <c r="BO658" s="81">
        <v>0</v>
      </c>
      <c r="BP658" s="81">
        <v>0</v>
      </c>
      <c r="BQ658" s="81">
        <v>0</v>
      </c>
      <c r="BR658" s="81">
        <v>0</v>
      </c>
      <c r="BS658" s="81">
        <v>0</v>
      </c>
      <c r="BT658" s="81">
        <v>0</v>
      </c>
      <c r="BU658" s="81">
        <v>0</v>
      </c>
      <c r="BV658" s="81">
        <v>0</v>
      </c>
      <c r="BW658" s="81">
        <v>0</v>
      </c>
      <c r="BX658" s="81">
        <v>0</v>
      </c>
      <c r="BY658" s="81">
        <v>0</v>
      </c>
      <c r="BZ658" s="81">
        <v>0</v>
      </c>
      <c r="CA658" s="81">
        <v>0</v>
      </c>
      <c r="CB658" s="81">
        <v>0</v>
      </c>
      <c r="CC658" s="81">
        <v>0</v>
      </c>
      <c r="CD658" s="81">
        <v>0</v>
      </c>
      <c r="CE658" s="81">
        <v>0</v>
      </c>
      <c r="CF658" s="81">
        <v>0</v>
      </c>
      <c r="CG658" s="81">
        <v>0</v>
      </c>
      <c r="CH658" s="81">
        <v>1</v>
      </c>
      <c r="CI658" s="81">
        <v>0</v>
      </c>
      <c r="CJ658" s="81">
        <v>0</v>
      </c>
      <c r="CK658" s="81">
        <v>0</v>
      </c>
      <c r="CL658" s="81">
        <v>0</v>
      </c>
      <c r="CM658" s="81">
        <v>0</v>
      </c>
      <c r="CN658" s="81">
        <v>0</v>
      </c>
      <c r="CO658" s="81">
        <v>0</v>
      </c>
      <c r="CP658" s="81">
        <v>0</v>
      </c>
      <c r="CQ658" s="81">
        <v>0</v>
      </c>
      <c r="CR658" s="81">
        <v>0</v>
      </c>
      <c r="CS658" s="81">
        <v>0</v>
      </c>
      <c r="CT658" s="81">
        <v>0</v>
      </c>
      <c r="CU658" s="81">
        <v>0</v>
      </c>
      <c r="CV658" s="81">
        <v>0</v>
      </c>
      <c r="CW658" s="81">
        <v>0</v>
      </c>
      <c r="CX658" s="81">
        <v>0</v>
      </c>
      <c r="CY658" s="81">
        <v>0</v>
      </c>
      <c r="CZ658" s="81">
        <v>0</v>
      </c>
      <c r="DA658" s="81">
        <v>0</v>
      </c>
      <c r="DB658" s="81">
        <v>0</v>
      </c>
      <c r="DC658" s="81">
        <v>0</v>
      </c>
      <c r="DD658" s="81">
        <v>0</v>
      </c>
      <c r="DE658" s="81">
        <v>0</v>
      </c>
      <c r="DF658" s="81">
        <v>0</v>
      </c>
      <c r="DG658" s="81">
        <v>0</v>
      </c>
      <c r="DH658" s="81">
        <v>0</v>
      </c>
      <c r="DI658" s="81">
        <v>0</v>
      </c>
      <c r="DJ658" s="81">
        <v>0</v>
      </c>
      <c r="DK658" s="81">
        <v>0</v>
      </c>
      <c r="DL658" s="81">
        <v>0</v>
      </c>
      <c r="DM658" s="81">
        <v>0</v>
      </c>
      <c r="DN658" s="81">
        <v>0</v>
      </c>
      <c r="DO658" s="81">
        <v>0</v>
      </c>
      <c r="DP658" s="81">
        <v>0</v>
      </c>
      <c r="DQ658" s="81">
        <v>0</v>
      </c>
      <c r="DR658" s="81">
        <v>0</v>
      </c>
      <c r="DS658" s="81">
        <v>0</v>
      </c>
      <c r="DT658" s="81">
        <v>0</v>
      </c>
      <c r="DU658" s="81">
        <v>0</v>
      </c>
      <c r="DV658" s="81">
        <v>0</v>
      </c>
      <c r="DW658" s="81">
        <v>0</v>
      </c>
    </row>
    <row r="659" spans="1:127" x14ac:dyDescent="0.25">
      <c r="A659" s="58" t="s">
        <v>2197</v>
      </c>
      <c r="B659" s="58" t="s">
        <v>2198</v>
      </c>
      <c r="C659" s="58" t="s">
        <v>2199</v>
      </c>
      <c r="D659" s="59">
        <v>67800</v>
      </c>
      <c r="E659" s="59" t="str">
        <f>VLOOKUP(C659,Data_PulledFromUniProt!$B$2:$E$782,4,FALSE)</f>
        <v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v>
      </c>
      <c r="F659" s="58">
        <v>6.21</v>
      </c>
      <c r="G659" s="81">
        <v>0</v>
      </c>
      <c r="H659" s="81">
        <v>0</v>
      </c>
      <c r="I659" s="81">
        <v>0</v>
      </c>
      <c r="J659" s="81">
        <v>0</v>
      </c>
      <c r="K659" s="81">
        <v>0</v>
      </c>
      <c r="L659" s="81">
        <v>0</v>
      </c>
      <c r="M659" s="81">
        <v>0</v>
      </c>
      <c r="N659" s="81">
        <v>0</v>
      </c>
      <c r="O659" s="81">
        <v>0</v>
      </c>
      <c r="P659" s="81">
        <v>0</v>
      </c>
      <c r="Q659" s="81">
        <v>0</v>
      </c>
      <c r="R659" s="81">
        <v>0</v>
      </c>
      <c r="S659" s="81">
        <v>0</v>
      </c>
      <c r="T659" s="81">
        <v>0</v>
      </c>
      <c r="U659" s="81">
        <v>0</v>
      </c>
      <c r="V659" s="81">
        <v>0</v>
      </c>
      <c r="W659" s="81">
        <v>0</v>
      </c>
      <c r="X659" s="81">
        <v>0</v>
      </c>
      <c r="Y659" s="81">
        <v>0</v>
      </c>
      <c r="Z659" s="81">
        <v>0</v>
      </c>
      <c r="AA659" s="81">
        <v>0</v>
      </c>
      <c r="AB659" s="81">
        <v>0</v>
      </c>
      <c r="AC659" s="81">
        <v>0</v>
      </c>
      <c r="AD659" s="81">
        <v>0</v>
      </c>
      <c r="AE659" s="81">
        <v>0</v>
      </c>
      <c r="AF659" s="81">
        <v>0</v>
      </c>
      <c r="AG659" s="81">
        <v>0</v>
      </c>
      <c r="AH659" s="81">
        <v>0</v>
      </c>
      <c r="AI659" s="81">
        <v>0</v>
      </c>
      <c r="AJ659" s="81">
        <v>0</v>
      </c>
      <c r="AK659" s="81">
        <v>0</v>
      </c>
      <c r="AL659" s="81">
        <v>0</v>
      </c>
      <c r="AM659" s="81">
        <v>0</v>
      </c>
      <c r="AN659" s="81">
        <v>0</v>
      </c>
      <c r="AO659" s="81">
        <v>0</v>
      </c>
      <c r="AP659" s="81">
        <v>0</v>
      </c>
      <c r="AQ659" s="81">
        <v>0</v>
      </c>
      <c r="AR659" s="81">
        <v>0</v>
      </c>
      <c r="AS659" s="81">
        <v>0</v>
      </c>
      <c r="AT659" s="81">
        <v>0</v>
      </c>
      <c r="AU659" s="81">
        <v>0</v>
      </c>
      <c r="AV659" s="81">
        <v>0</v>
      </c>
      <c r="AW659" s="81">
        <v>0</v>
      </c>
      <c r="AX659" s="81">
        <v>0</v>
      </c>
      <c r="AY659" s="81">
        <v>0</v>
      </c>
      <c r="AZ659" s="81">
        <v>0</v>
      </c>
      <c r="BA659" s="81">
        <v>0</v>
      </c>
      <c r="BB659" s="81">
        <v>0</v>
      </c>
      <c r="BC659" s="81">
        <v>0</v>
      </c>
      <c r="BD659" s="81">
        <v>0</v>
      </c>
      <c r="BE659" s="81">
        <v>0</v>
      </c>
      <c r="BF659" s="81">
        <v>0</v>
      </c>
      <c r="BG659" s="81">
        <v>0</v>
      </c>
      <c r="BH659" s="81">
        <v>0</v>
      </c>
      <c r="BI659" s="81">
        <v>0</v>
      </c>
      <c r="BJ659" s="81">
        <v>0</v>
      </c>
      <c r="BK659" s="81">
        <v>0</v>
      </c>
      <c r="BL659" s="81">
        <v>0</v>
      </c>
      <c r="BM659" s="81">
        <v>0</v>
      </c>
      <c r="BN659" s="81">
        <v>0</v>
      </c>
      <c r="BO659" s="81">
        <v>0</v>
      </c>
      <c r="BP659" s="81">
        <v>0</v>
      </c>
      <c r="BQ659" s="81">
        <v>0</v>
      </c>
      <c r="BR659" s="81">
        <v>0</v>
      </c>
      <c r="BS659" s="81">
        <v>0</v>
      </c>
      <c r="BT659" s="81">
        <v>0</v>
      </c>
      <c r="BU659" s="81">
        <v>0</v>
      </c>
      <c r="BV659" s="81">
        <v>0</v>
      </c>
      <c r="BW659" s="81">
        <v>0</v>
      </c>
      <c r="BX659" s="81">
        <v>0</v>
      </c>
      <c r="BY659" s="81">
        <v>0</v>
      </c>
      <c r="BZ659" s="81">
        <v>0</v>
      </c>
      <c r="CA659" s="81">
        <v>0</v>
      </c>
      <c r="CB659" s="81">
        <v>0</v>
      </c>
      <c r="CC659" s="81">
        <v>0</v>
      </c>
      <c r="CD659" s="81">
        <v>0</v>
      </c>
      <c r="CE659" s="81">
        <v>0</v>
      </c>
      <c r="CF659" s="81">
        <v>0</v>
      </c>
      <c r="CG659" s="81">
        <v>0</v>
      </c>
      <c r="CH659" s="81">
        <v>0</v>
      </c>
      <c r="CI659" s="81">
        <v>0</v>
      </c>
      <c r="CJ659" s="81">
        <v>0</v>
      </c>
      <c r="CK659" s="81">
        <v>2</v>
      </c>
      <c r="CL659" s="81">
        <v>0</v>
      </c>
      <c r="CM659" s="81">
        <v>0</v>
      </c>
      <c r="CN659" s="81">
        <v>0</v>
      </c>
      <c r="CO659" s="81">
        <v>0</v>
      </c>
      <c r="CP659" s="81">
        <v>0</v>
      </c>
      <c r="CQ659" s="81">
        <v>0</v>
      </c>
      <c r="CR659" s="81">
        <v>0</v>
      </c>
      <c r="CS659" s="81">
        <v>0</v>
      </c>
      <c r="CT659" s="81">
        <v>0</v>
      </c>
      <c r="CU659" s="81">
        <v>0</v>
      </c>
      <c r="CV659" s="81">
        <v>0</v>
      </c>
      <c r="CW659" s="81">
        <v>0</v>
      </c>
      <c r="CX659" s="81">
        <v>0</v>
      </c>
      <c r="CY659" s="81">
        <v>0</v>
      </c>
      <c r="CZ659" s="81">
        <v>0</v>
      </c>
      <c r="DA659" s="81">
        <v>0</v>
      </c>
      <c r="DB659" s="81">
        <v>0</v>
      </c>
      <c r="DC659" s="81">
        <v>0</v>
      </c>
      <c r="DD659" s="81">
        <v>0</v>
      </c>
      <c r="DE659" s="81">
        <v>0</v>
      </c>
      <c r="DF659" s="81">
        <v>0</v>
      </c>
      <c r="DG659" s="81">
        <v>0</v>
      </c>
      <c r="DH659" s="81">
        <v>0</v>
      </c>
      <c r="DI659" s="81">
        <v>0</v>
      </c>
      <c r="DJ659" s="81">
        <v>0</v>
      </c>
      <c r="DK659" s="81">
        <v>0</v>
      </c>
      <c r="DL659" s="81">
        <v>0</v>
      </c>
      <c r="DM659" s="81">
        <v>0</v>
      </c>
      <c r="DN659" s="81">
        <v>0</v>
      </c>
      <c r="DO659" s="81">
        <v>0</v>
      </c>
      <c r="DP659" s="81">
        <v>0</v>
      </c>
      <c r="DQ659" s="81">
        <v>0</v>
      </c>
      <c r="DR659" s="81">
        <v>0</v>
      </c>
      <c r="DS659" s="81">
        <v>0</v>
      </c>
      <c r="DT659" s="81">
        <v>0</v>
      </c>
      <c r="DU659" s="81">
        <v>0</v>
      </c>
      <c r="DV659" s="81">
        <v>0</v>
      </c>
      <c r="DW659" s="81">
        <v>0</v>
      </c>
    </row>
    <row r="660" spans="1:127" x14ac:dyDescent="0.25">
      <c r="A660" s="58" t="s">
        <v>2200</v>
      </c>
      <c r="B660" s="58" t="s">
        <v>2201</v>
      </c>
      <c r="C660" s="58" t="s">
        <v>2202</v>
      </c>
      <c r="D660" s="59">
        <v>31400</v>
      </c>
      <c r="E660" s="59" t="str">
        <f>VLOOKUP(C660,Data_PulledFromUniProt!$B$2:$E$782,4,FALSE)</f>
        <v>MNMSVLTLQEYEFEKQFNENEAIQWMQENWKKSFLFSALYAAFIFGGRHLMNKRAKFELRKPLVLWSLTLAVFSIFGALRTGAYMVYILMTKGLKQSVCDQGFYNGPVSKFWAYAFVLSKAPELGDTIFIILRKQKLIFLHWYHHITVLLYSWYSYKDMVAGGGWFMTMNYGVHAVMYSYYALRAAGFRVSRKFAMFITLSQITQMLMGCVVNYLVFCWMQHDQCHSHFQNIFWSSLMYLSYLVLFCHFFFEAYIGKMRKTTKAE</v>
      </c>
      <c r="F660" s="58">
        <v>9.99</v>
      </c>
      <c r="G660" s="81">
        <v>0</v>
      </c>
      <c r="H660" s="81">
        <v>0</v>
      </c>
      <c r="I660" s="81">
        <v>0</v>
      </c>
      <c r="J660" s="81">
        <v>0</v>
      </c>
      <c r="K660" s="81">
        <v>0</v>
      </c>
      <c r="L660" s="81">
        <v>0</v>
      </c>
      <c r="M660" s="81">
        <v>0</v>
      </c>
      <c r="N660" s="81">
        <v>0</v>
      </c>
      <c r="O660" s="81">
        <v>0</v>
      </c>
      <c r="P660" s="81">
        <v>0</v>
      </c>
      <c r="Q660" s="81">
        <v>0</v>
      </c>
      <c r="R660" s="81">
        <v>0</v>
      </c>
      <c r="S660" s="81">
        <v>0</v>
      </c>
      <c r="T660" s="81">
        <v>0</v>
      </c>
      <c r="U660" s="81">
        <v>0</v>
      </c>
      <c r="V660" s="81">
        <v>0</v>
      </c>
      <c r="W660" s="81">
        <v>0</v>
      </c>
      <c r="X660" s="81">
        <v>0</v>
      </c>
      <c r="Y660" s="81">
        <v>0</v>
      </c>
      <c r="Z660" s="81">
        <v>0</v>
      </c>
      <c r="AA660" s="81">
        <v>0</v>
      </c>
      <c r="AB660" s="81">
        <v>0</v>
      </c>
      <c r="AC660" s="81">
        <v>0</v>
      </c>
      <c r="AD660" s="81">
        <v>0</v>
      </c>
      <c r="AE660" s="81">
        <v>0</v>
      </c>
      <c r="AF660" s="81">
        <v>0</v>
      </c>
      <c r="AG660" s="81">
        <v>0</v>
      </c>
      <c r="AH660" s="81">
        <v>0</v>
      </c>
      <c r="AI660" s="81">
        <v>0</v>
      </c>
      <c r="AJ660" s="81">
        <v>0</v>
      </c>
      <c r="AK660" s="81">
        <v>0</v>
      </c>
      <c r="AL660" s="81">
        <v>0</v>
      </c>
      <c r="AM660" s="81">
        <v>0</v>
      </c>
      <c r="AN660" s="81">
        <v>0</v>
      </c>
      <c r="AO660" s="81">
        <v>0</v>
      </c>
      <c r="AP660" s="81">
        <v>0</v>
      </c>
      <c r="AQ660" s="81">
        <v>0</v>
      </c>
      <c r="AR660" s="81">
        <v>0</v>
      </c>
      <c r="AS660" s="81">
        <v>0</v>
      </c>
      <c r="AT660" s="81">
        <v>0</v>
      </c>
      <c r="AU660" s="81">
        <v>0</v>
      </c>
      <c r="AV660" s="81">
        <v>0</v>
      </c>
      <c r="AW660" s="81">
        <v>0</v>
      </c>
      <c r="AX660" s="81">
        <v>0</v>
      </c>
      <c r="AY660" s="81">
        <v>0</v>
      </c>
      <c r="AZ660" s="81">
        <v>0</v>
      </c>
      <c r="BA660" s="81">
        <v>0</v>
      </c>
      <c r="BB660" s="81">
        <v>0</v>
      </c>
      <c r="BC660" s="81">
        <v>0</v>
      </c>
      <c r="BD660" s="81">
        <v>0</v>
      </c>
      <c r="BE660" s="81">
        <v>0</v>
      </c>
      <c r="BF660" s="81">
        <v>0</v>
      </c>
      <c r="BG660" s="81">
        <v>0</v>
      </c>
      <c r="BH660" s="81">
        <v>0</v>
      </c>
      <c r="BI660" s="81">
        <v>0</v>
      </c>
      <c r="BJ660" s="81">
        <v>0</v>
      </c>
      <c r="BK660" s="81">
        <v>0</v>
      </c>
      <c r="BL660" s="81">
        <v>0</v>
      </c>
      <c r="BM660" s="81">
        <v>0</v>
      </c>
      <c r="BN660" s="81">
        <v>0</v>
      </c>
      <c r="BO660" s="81">
        <v>0</v>
      </c>
      <c r="BP660" s="81">
        <v>0</v>
      </c>
      <c r="BQ660" s="81">
        <v>0</v>
      </c>
      <c r="BR660" s="81">
        <v>0</v>
      </c>
      <c r="BS660" s="81">
        <v>0</v>
      </c>
      <c r="BT660" s="81">
        <v>0</v>
      </c>
      <c r="BU660" s="81">
        <v>0</v>
      </c>
      <c r="BV660" s="81">
        <v>0</v>
      </c>
      <c r="BW660" s="81">
        <v>0</v>
      </c>
      <c r="BX660" s="81">
        <v>0</v>
      </c>
      <c r="BY660" s="81">
        <v>0</v>
      </c>
      <c r="BZ660" s="81">
        <v>0</v>
      </c>
      <c r="CA660" s="81">
        <v>0</v>
      </c>
      <c r="CB660" s="81">
        <v>0</v>
      </c>
      <c r="CC660" s="81">
        <v>0</v>
      </c>
      <c r="CD660" s="81">
        <v>0</v>
      </c>
      <c r="CE660" s="81">
        <v>0</v>
      </c>
      <c r="CF660" s="81">
        <v>0</v>
      </c>
      <c r="CG660" s="81">
        <v>0</v>
      </c>
      <c r="CH660" s="81">
        <v>0</v>
      </c>
      <c r="CI660" s="81">
        <v>0</v>
      </c>
      <c r="CJ660" s="81">
        <v>0</v>
      </c>
      <c r="CK660" s="81">
        <v>1</v>
      </c>
      <c r="CL660" s="81">
        <v>0</v>
      </c>
      <c r="CM660" s="81">
        <v>0</v>
      </c>
      <c r="CN660" s="81">
        <v>0</v>
      </c>
      <c r="CO660" s="81">
        <v>0</v>
      </c>
      <c r="CP660" s="81">
        <v>0</v>
      </c>
      <c r="CQ660" s="81">
        <v>0</v>
      </c>
      <c r="CR660" s="81">
        <v>0</v>
      </c>
      <c r="CS660" s="81">
        <v>0</v>
      </c>
      <c r="CT660" s="81">
        <v>0</v>
      </c>
      <c r="CU660" s="81">
        <v>0</v>
      </c>
      <c r="CV660" s="81">
        <v>0</v>
      </c>
      <c r="CW660" s="81">
        <v>0</v>
      </c>
      <c r="CX660" s="81">
        <v>0</v>
      </c>
      <c r="CY660" s="81">
        <v>0</v>
      </c>
      <c r="CZ660" s="81">
        <v>0</v>
      </c>
      <c r="DA660" s="81">
        <v>0</v>
      </c>
      <c r="DB660" s="81">
        <v>0</v>
      </c>
      <c r="DC660" s="81">
        <v>0</v>
      </c>
      <c r="DD660" s="81">
        <v>0</v>
      </c>
      <c r="DE660" s="81">
        <v>0</v>
      </c>
      <c r="DF660" s="81">
        <v>0</v>
      </c>
      <c r="DG660" s="81">
        <v>0</v>
      </c>
      <c r="DH660" s="81">
        <v>0</v>
      </c>
      <c r="DI660" s="81">
        <v>0</v>
      </c>
      <c r="DJ660" s="81">
        <v>0</v>
      </c>
      <c r="DK660" s="81">
        <v>0</v>
      </c>
      <c r="DL660" s="81">
        <v>0</v>
      </c>
      <c r="DM660" s="81">
        <v>0</v>
      </c>
      <c r="DN660" s="81">
        <v>0</v>
      </c>
      <c r="DO660" s="81">
        <v>0</v>
      </c>
      <c r="DP660" s="81">
        <v>0</v>
      </c>
      <c r="DQ660" s="81">
        <v>0</v>
      </c>
      <c r="DR660" s="81">
        <v>0</v>
      </c>
      <c r="DS660" s="81">
        <v>0</v>
      </c>
      <c r="DT660" s="81">
        <v>0</v>
      </c>
      <c r="DU660" s="81">
        <v>0</v>
      </c>
      <c r="DV660" s="81">
        <v>0</v>
      </c>
      <c r="DW660" s="81">
        <v>0</v>
      </c>
    </row>
    <row r="661" spans="1:127" x14ac:dyDescent="0.25">
      <c r="A661" s="58" t="s">
        <v>2203</v>
      </c>
      <c r="B661" s="58" t="s">
        <v>2204</v>
      </c>
      <c r="C661" s="58" t="s">
        <v>2205</v>
      </c>
      <c r="D661" s="59">
        <v>113000</v>
      </c>
      <c r="E661" s="59" t="str">
        <f>VLOOKUP(C661,Data_PulledFromUniProt!$B$2:$E$782,4,FALSE)</f>
        <v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v>
      </c>
      <c r="F661" s="58">
        <v>7.41</v>
      </c>
      <c r="G661" s="81">
        <v>0</v>
      </c>
      <c r="H661" s="81">
        <v>0</v>
      </c>
      <c r="I661" s="81">
        <v>0</v>
      </c>
      <c r="J661" s="81">
        <v>0</v>
      </c>
      <c r="K661" s="81">
        <v>0</v>
      </c>
      <c r="L661" s="81">
        <v>0</v>
      </c>
      <c r="M661" s="81">
        <v>0</v>
      </c>
      <c r="N661" s="81">
        <v>0</v>
      </c>
      <c r="O661" s="81">
        <v>0</v>
      </c>
      <c r="P661" s="81">
        <v>0</v>
      </c>
      <c r="Q661" s="81">
        <v>0</v>
      </c>
      <c r="R661" s="81">
        <v>0</v>
      </c>
      <c r="S661" s="81">
        <v>0</v>
      </c>
      <c r="T661" s="81">
        <v>0</v>
      </c>
      <c r="U661" s="81">
        <v>0</v>
      </c>
      <c r="V661" s="81">
        <v>0</v>
      </c>
      <c r="W661" s="81">
        <v>0</v>
      </c>
      <c r="X661" s="81">
        <v>0</v>
      </c>
      <c r="Y661" s="81">
        <v>0</v>
      </c>
      <c r="Z661" s="81">
        <v>0</v>
      </c>
      <c r="AA661" s="81">
        <v>0</v>
      </c>
      <c r="AB661" s="81">
        <v>0</v>
      </c>
      <c r="AC661" s="81">
        <v>0</v>
      </c>
      <c r="AD661" s="81">
        <v>0</v>
      </c>
      <c r="AE661" s="81">
        <v>0</v>
      </c>
      <c r="AF661" s="81">
        <v>0</v>
      </c>
      <c r="AG661" s="81">
        <v>0</v>
      </c>
      <c r="AH661" s="81">
        <v>0</v>
      </c>
      <c r="AI661" s="81">
        <v>0</v>
      </c>
      <c r="AJ661" s="81">
        <v>0</v>
      </c>
      <c r="AK661" s="81">
        <v>0</v>
      </c>
      <c r="AL661" s="81">
        <v>0</v>
      </c>
      <c r="AM661" s="81">
        <v>0</v>
      </c>
      <c r="AN661" s="81">
        <v>0</v>
      </c>
      <c r="AO661" s="81">
        <v>0</v>
      </c>
      <c r="AP661" s="81">
        <v>0</v>
      </c>
      <c r="AQ661" s="81">
        <v>0</v>
      </c>
      <c r="AR661" s="81">
        <v>0</v>
      </c>
      <c r="AS661" s="81">
        <v>0</v>
      </c>
      <c r="AT661" s="81">
        <v>0</v>
      </c>
      <c r="AU661" s="81">
        <v>0</v>
      </c>
      <c r="AV661" s="81">
        <v>0</v>
      </c>
      <c r="AW661" s="81">
        <v>0</v>
      </c>
      <c r="AX661" s="81">
        <v>0</v>
      </c>
      <c r="AY661" s="81">
        <v>0</v>
      </c>
      <c r="AZ661" s="81">
        <v>0</v>
      </c>
      <c r="BA661" s="81">
        <v>0</v>
      </c>
      <c r="BB661" s="81">
        <v>0</v>
      </c>
      <c r="BC661" s="81">
        <v>0</v>
      </c>
      <c r="BD661" s="81">
        <v>0</v>
      </c>
      <c r="BE661" s="81">
        <v>0</v>
      </c>
      <c r="BF661" s="81">
        <v>0</v>
      </c>
      <c r="BG661" s="81">
        <v>0</v>
      </c>
      <c r="BH661" s="81">
        <v>0</v>
      </c>
      <c r="BI661" s="81">
        <v>0</v>
      </c>
      <c r="BJ661" s="81">
        <v>0</v>
      </c>
      <c r="BK661" s="81">
        <v>0</v>
      </c>
      <c r="BL661" s="81">
        <v>0</v>
      </c>
      <c r="BM661" s="81">
        <v>0</v>
      </c>
      <c r="BN661" s="81">
        <v>0</v>
      </c>
      <c r="BO661" s="81">
        <v>0</v>
      </c>
      <c r="BP661" s="81">
        <v>0</v>
      </c>
      <c r="BQ661" s="81">
        <v>0</v>
      </c>
      <c r="BR661" s="81">
        <v>0</v>
      </c>
      <c r="BS661" s="81">
        <v>0</v>
      </c>
      <c r="BT661" s="81">
        <v>0</v>
      </c>
      <c r="BU661" s="81">
        <v>0</v>
      </c>
      <c r="BV661" s="81">
        <v>0</v>
      </c>
      <c r="BW661" s="81">
        <v>0</v>
      </c>
      <c r="BX661" s="81">
        <v>0</v>
      </c>
      <c r="BY661" s="81">
        <v>0</v>
      </c>
      <c r="BZ661" s="81">
        <v>0</v>
      </c>
      <c r="CA661" s="81">
        <v>0</v>
      </c>
      <c r="CB661" s="81">
        <v>0</v>
      </c>
      <c r="CC661" s="81">
        <v>0</v>
      </c>
      <c r="CD661" s="81">
        <v>0</v>
      </c>
      <c r="CE661" s="81">
        <v>0</v>
      </c>
      <c r="CF661" s="81">
        <v>0</v>
      </c>
      <c r="CG661" s="81">
        <v>0</v>
      </c>
      <c r="CH661" s="81">
        <v>0</v>
      </c>
      <c r="CI661" s="81">
        <v>0</v>
      </c>
      <c r="CJ661" s="81">
        <v>0</v>
      </c>
      <c r="CK661" s="81">
        <v>1</v>
      </c>
      <c r="CL661" s="81">
        <v>0</v>
      </c>
      <c r="CM661" s="81">
        <v>0</v>
      </c>
      <c r="CN661" s="81">
        <v>0</v>
      </c>
      <c r="CO661" s="81">
        <v>0</v>
      </c>
      <c r="CP661" s="81">
        <v>0</v>
      </c>
      <c r="CQ661" s="81">
        <v>0</v>
      </c>
      <c r="CR661" s="81">
        <v>0</v>
      </c>
      <c r="CS661" s="81">
        <v>0</v>
      </c>
      <c r="CT661" s="81">
        <v>0</v>
      </c>
      <c r="CU661" s="81">
        <v>0</v>
      </c>
      <c r="CV661" s="81">
        <v>0</v>
      </c>
      <c r="CW661" s="81">
        <v>0</v>
      </c>
      <c r="CX661" s="81">
        <v>0</v>
      </c>
      <c r="CY661" s="81">
        <v>0</v>
      </c>
      <c r="CZ661" s="81">
        <v>0</v>
      </c>
      <c r="DA661" s="81">
        <v>0</v>
      </c>
      <c r="DB661" s="81">
        <v>0</v>
      </c>
      <c r="DC661" s="81">
        <v>0</v>
      </c>
      <c r="DD661" s="81">
        <v>0</v>
      </c>
      <c r="DE661" s="81">
        <v>0</v>
      </c>
      <c r="DF661" s="81">
        <v>0</v>
      </c>
      <c r="DG661" s="81">
        <v>0</v>
      </c>
      <c r="DH661" s="81">
        <v>0</v>
      </c>
      <c r="DI661" s="81">
        <v>0</v>
      </c>
      <c r="DJ661" s="81">
        <v>0</v>
      </c>
      <c r="DK661" s="81">
        <v>0</v>
      </c>
      <c r="DL661" s="81">
        <v>0</v>
      </c>
      <c r="DM661" s="81">
        <v>0</v>
      </c>
      <c r="DN661" s="81">
        <v>0</v>
      </c>
      <c r="DO661" s="81">
        <v>0</v>
      </c>
      <c r="DP661" s="81">
        <v>0</v>
      </c>
      <c r="DQ661" s="81">
        <v>0</v>
      </c>
      <c r="DR661" s="81">
        <v>0</v>
      </c>
      <c r="DS661" s="81">
        <v>0</v>
      </c>
      <c r="DT661" s="81">
        <v>0</v>
      </c>
      <c r="DU661" s="81">
        <v>0</v>
      </c>
      <c r="DV661" s="81">
        <v>0</v>
      </c>
      <c r="DW661" s="81">
        <v>0</v>
      </c>
    </row>
    <row r="662" spans="1:127" x14ac:dyDescent="0.25">
      <c r="A662" s="58" t="s">
        <v>2206</v>
      </c>
      <c r="B662" s="58" t="s">
        <v>2207</v>
      </c>
      <c r="C662" s="58" t="s">
        <v>2208</v>
      </c>
      <c r="D662" s="59">
        <v>333000</v>
      </c>
      <c r="E662" s="59" t="str">
        <f>VLOOKUP(C662,Data_PulledFromUniProt!$B$2:$E$782,4,FALSE)</f>
        <v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v>
      </c>
      <c r="F662" s="58">
        <v>5.46</v>
      </c>
      <c r="G662" s="81">
        <v>0</v>
      </c>
      <c r="H662" s="81">
        <v>0</v>
      </c>
      <c r="I662" s="81">
        <v>0</v>
      </c>
      <c r="J662" s="81">
        <v>0</v>
      </c>
      <c r="K662" s="81">
        <v>0</v>
      </c>
      <c r="L662" s="81">
        <v>0</v>
      </c>
      <c r="M662" s="81">
        <v>0</v>
      </c>
      <c r="N662" s="81">
        <v>0</v>
      </c>
      <c r="O662" s="81">
        <v>0</v>
      </c>
      <c r="P662" s="81">
        <v>0</v>
      </c>
      <c r="Q662" s="81">
        <v>0</v>
      </c>
      <c r="R662" s="81">
        <v>0</v>
      </c>
      <c r="S662" s="81">
        <v>0</v>
      </c>
      <c r="T662" s="81">
        <v>0</v>
      </c>
      <c r="U662" s="81">
        <v>0</v>
      </c>
      <c r="V662" s="81">
        <v>0</v>
      </c>
      <c r="W662" s="81">
        <v>0</v>
      </c>
      <c r="X662" s="81">
        <v>0</v>
      </c>
      <c r="Y662" s="81">
        <v>0</v>
      </c>
      <c r="Z662" s="81">
        <v>0</v>
      </c>
      <c r="AA662" s="81">
        <v>0</v>
      </c>
      <c r="AB662" s="81">
        <v>0</v>
      </c>
      <c r="AC662" s="81">
        <v>0</v>
      </c>
      <c r="AD662" s="81">
        <v>0</v>
      </c>
      <c r="AE662" s="81">
        <v>0</v>
      </c>
      <c r="AF662" s="81">
        <v>0</v>
      </c>
      <c r="AG662" s="81">
        <v>0</v>
      </c>
      <c r="AH662" s="81">
        <v>0</v>
      </c>
      <c r="AI662" s="81">
        <v>0</v>
      </c>
      <c r="AJ662" s="81">
        <v>0</v>
      </c>
      <c r="AK662" s="81">
        <v>0</v>
      </c>
      <c r="AL662" s="81">
        <v>0</v>
      </c>
      <c r="AM662" s="81">
        <v>0</v>
      </c>
      <c r="AN662" s="81">
        <v>0</v>
      </c>
      <c r="AO662" s="81">
        <v>0</v>
      </c>
      <c r="AP662" s="81">
        <v>0</v>
      </c>
      <c r="AQ662" s="81">
        <v>0</v>
      </c>
      <c r="AR662" s="81">
        <v>0</v>
      </c>
      <c r="AS662" s="81">
        <v>0</v>
      </c>
      <c r="AT662" s="81">
        <v>0</v>
      </c>
      <c r="AU662" s="81">
        <v>0</v>
      </c>
      <c r="AV662" s="81">
        <v>0</v>
      </c>
      <c r="AW662" s="81">
        <v>0</v>
      </c>
      <c r="AX662" s="81">
        <v>0</v>
      </c>
      <c r="AY662" s="81">
        <v>0</v>
      </c>
      <c r="AZ662" s="81">
        <v>0</v>
      </c>
      <c r="BA662" s="81">
        <v>0</v>
      </c>
      <c r="BB662" s="81">
        <v>0</v>
      </c>
      <c r="BC662" s="81">
        <v>0</v>
      </c>
      <c r="BD662" s="81">
        <v>0</v>
      </c>
      <c r="BE662" s="81">
        <v>0</v>
      </c>
      <c r="BF662" s="81">
        <v>0</v>
      </c>
      <c r="BG662" s="81">
        <v>0</v>
      </c>
      <c r="BH662" s="81">
        <v>0</v>
      </c>
      <c r="BI662" s="81">
        <v>0</v>
      </c>
      <c r="BJ662" s="81">
        <v>0</v>
      </c>
      <c r="BK662" s="81">
        <v>0</v>
      </c>
      <c r="BL662" s="81">
        <v>0</v>
      </c>
      <c r="BM662" s="81">
        <v>0</v>
      </c>
      <c r="BN662" s="81">
        <v>0</v>
      </c>
      <c r="BO662" s="81">
        <v>0</v>
      </c>
      <c r="BP662" s="81">
        <v>0</v>
      </c>
      <c r="BQ662" s="81">
        <v>0</v>
      </c>
      <c r="BR662" s="81">
        <v>0</v>
      </c>
      <c r="BS662" s="81">
        <v>0</v>
      </c>
      <c r="BT662" s="81">
        <v>0</v>
      </c>
      <c r="BU662" s="81">
        <v>0</v>
      </c>
      <c r="BV662" s="81">
        <v>0</v>
      </c>
      <c r="BW662" s="81">
        <v>0</v>
      </c>
      <c r="BX662" s="81">
        <v>0</v>
      </c>
      <c r="BY662" s="81">
        <v>0</v>
      </c>
      <c r="BZ662" s="81">
        <v>0</v>
      </c>
      <c r="CA662" s="81">
        <v>0</v>
      </c>
      <c r="CB662" s="81">
        <v>0</v>
      </c>
      <c r="CC662" s="81">
        <v>0</v>
      </c>
      <c r="CD662" s="81">
        <v>0</v>
      </c>
      <c r="CE662" s="81">
        <v>0</v>
      </c>
      <c r="CF662" s="81">
        <v>0</v>
      </c>
      <c r="CG662" s="81">
        <v>0</v>
      </c>
      <c r="CH662" s="81">
        <v>0</v>
      </c>
      <c r="CI662" s="81">
        <v>0</v>
      </c>
      <c r="CJ662" s="81">
        <v>0</v>
      </c>
      <c r="CK662" s="81">
        <v>0</v>
      </c>
      <c r="CL662" s="81">
        <v>0</v>
      </c>
      <c r="CM662" s="81">
        <v>0</v>
      </c>
      <c r="CN662" s="81">
        <v>0</v>
      </c>
      <c r="CO662" s="81">
        <v>0</v>
      </c>
      <c r="CP662" s="81">
        <v>0</v>
      </c>
      <c r="CQ662" s="81">
        <v>0</v>
      </c>
      <c r="CR662" s="81">
        <v>0</v>
      </c>
      <c r="CS662" s="81">
        <v>0</v>
      </c>
      <c r="CT662" s="81">
        <v>0</v>
      </c>
      <c r="CU662" s="81">
        <v>0</v>
      </c>
      <c r="CV662" s="81">
        <v>0</v>
      </c>
      <c r="CW662" s="81">
        <v>0</v>
      </c>
      <c r="CX662" s="81">
        <v>2</v>
      </c>
      <c r="CY662" s="81">
        <v>0</v>
      </c>
      <c r="CZ662" s="81">
        <v>0</v>
      </c>
      <c r="DA662" s="81">
        <v>0</v>
      </c>
      <c r="DB662" s="81">
        <v>0</v>
      </c>
      <c r="DC662" s="81">
        <v>0</v>
      </c>
      <c r="DD662" s="81">
        <v>0</v>
      </c>
      <c r="DE662" s="81">
        <v>0</v>
      </c>
      <c r="DF662" s="81">
        <v>0</v>
      </c>
      <c r="DG662" s="81">
        <v>0</v>
      </c>
      <c r="DH662" s="81">
        <v>0</v>
      </c>
      <c r="DI662" s="81">
        <v>0</v>
      </c>
      <c r="DJ662" s="81">
        <v>0</v>
      </c>
      <c r="DK662" s="81">
        <v>0</v>
      </c>
      <c r="DL662" s="81">
        <v>0</v>
      </c>
      <c r="DM662" s="81">
        <v>0</v>
      </c>
      <c r="DN662" s="81">
        <v>0</v>
      </c>
      <c r="DO662" s="81">
        <v>0</v>
      </c>
      <c r="DP662" s="81">
        <v>0</v>
      </c>
      <c r="DQ662" s="81">
        <v>0</v>
      </c>
      <c r="DR662" s="81">
        <v>0</v>
      </c>
      <c r="DS662" s="81">
        <v>0</v>
      </c>
      <c r="DT662" s="81">
        <v>0</v>
      </c>
      <c r="DU662" s="81">
        <v>0</v>
      </c>
      <c r="DV662" s="81">
        <v>0</v>
      </c>
      <c r="DW662" s="81">
        <v>0</v>
      </c>
    </row>
    <row r="663" spans="1:127" x14ac:dyDescent="0.25">
      <c r="A663" s="58" t="s">
        <v>2209</v>
      </c>
      <c r="B663" s="58" t="s">
        <v>2210</v>
      </c>
      <c r="C663" s="58" t="s">
        <v>2211</v>
      </c>
      <c r="D663" s="59">
        <v>63100</v>
      </c>
      <c r="E663" s="59" t="str">
        <f>VLOOKUP(C663,Data_PulledFromUniProt!$B$2:$E$782,4,FALSE)</f>
        <v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v>
      </c>
      <c r="F663" s="58">
        <v>9.01</v>
      </c>
      <c r="G663" s="81">
        <v>0</v>
      </c>
      <c r="H663" s="81">
        <v>0</v>
      </c>
      <c r="I663" s="81">
        <v>0</v>
      </c>
      <c r="J663" s="81">
        <v>0</v>
      </c>
      <c r="K663" s="81">
        <v>0</v>
      </c>
      <c r="L663" s="81">
        <v>0</v>
      </c>
      <c r="M663" s="81">
        <v>0</v>
      </c>
      <c r="N663" s="81">
        <v>0</v>
      </c>
      <c r="O663" s="81">
        <v>0</v>
      </c>
      <c r="P663" s="81">
        <v>0</v>
      </c>
      <c r="Q663" s="81">
        <v>0</v>
      </c>
      <c r="R663" s="81">
        <v>0</v>
      </c>
      <c r="S663" s="81">
        <v>0</v>
      </c>
      <c r="T663" s="81">
        <v>0</v>
      </c>
      <c r="U663" s="81">
        <v>0</v>
      </c>
      <c r="V663" s="81">
        <v>0</v>
      </c>
      <c r="W663" s="81">
        <v>0</v>
      </c>
      <c r="X663" s="81">
        <v>0</v>
      </c>
      <c r="Y663" s="81">
        <v>0</v>
      </c>
      <c r="Z663" s="81">
        <v>0</v>
      </c>
      <c r="AA663" s="81">
        <v>0</v>
      </c>
      <c r="AB663" s="81">
        <v>0</v>
      </c>
      <c r="AC663" s="81">
        <v>0</v>
      </c>
      <c r="AD663" s="81">
        <v>0</v>
      </c>
      <c r="AE663" s="81">
        <v>0</v>
      </c>
      <c r="AF663" s="81">
        <v>0</v>
      </c>
      <c r="AG663" s="81">
        <v>0</v>
      </c>
      <c r="AH663" s="81">
        <v>0</v>
      </c>
      <c r="AI663" s="81">
        <v>0</v>
      </c>
      <c r="AJ663" s="81">
        <v>0</v>
      </c>
      <c r="AK663" s="81">
        <v>0</v>
      </c>
      <c r="AL663" s="81">
        <v>0</v>
      </c>
      <c r="AM663" s="81">
        <v>0</v>
      </c>
      <c r="AN663" s="81">
        <v>0</v>
      </c>
      <c r="AO663" s="81">
        <v>0</v>
      </c>
      <c r="AP663" s="81">
        <v>0</v>
      </c>
      <c r="AQ663" s="81">
        <v>0</v>
      </c>
      <c r="AR663" s="81">
        <v>0</v>
      </c>
      <c r="AS663" s="81">
        <v>0</v>
      </c>
      <c r="AT663" s="81">
        <v>0</v>
      </c>
      <c r="AU663" s="81">
        <v>0</v>
      </c>
      <c r="AV663" s="81">
        <v>0</v>
      </c>
      <c r="AW663" s="81">
        <v>0</v>
      </c>
      <c r="AX663" s="81">
        <v>0</v>
      </c>
      <c r="AY663" s="81">
        <v>0</v>
      </c>
      <c r="AZ663" s="81">
        <v>0</v>
      </c>
      <c r="BA663" s="81">
        <v>0</v>
      </c>
      <c r="BB663" s="81">
        <v>0</v>
      </c>
      <c r="BC663" s="81">
        <v>0</v>
      </c>
      <c r="BD663" s="81">
        <v>0</v>
      </c>
      <c r="BE663" s="81">
        <v>0</v>
      </c>
      <c r="BF663" s="81">
        <v>0</v>
      </c>
      <c r="BG663" s="81">
        <v>0</v>
      </c>
      <c r="BH663" s="81">
        <v>0</v>
      </c>
      <c r="BI663" s="81">
        <v>0</v>
      </c>
      <c r="BJ663" s="81">
        <v>0</v>
      </c>
      <c r="BK663" s="81">
        <v>0</v>
      </c>
      <c r="BL663" s="81">
        <v>0</v>
      </c>
      <c r="BM663" s="81">
        <v>0</v>
      </c>
      <c r="BN663" s="81">
        <v>0</v>
      </c>
      <c r="BO663" s="81">
        <v>0</v>
      </c>
      <c r="BP663" s="81">
        <v>0</v>
      </c>
      <c r="BQ663" s="81">
        <v>0</v>
      </c>
      <c r="BR663" s="81">
        <v>0</v>
      </c>
      <c r="BS663" s="81">
        <v>0</v>
      </c>
      <c r="BT663" s="81">
        <v>0</v>
      </c>
      <c r="BU663" s="81">
        <v>0</v>
      </c>
      <c r="BV663" s="81">
        <v>0</v>
      </c>
      <c r="BW663" s="81">
        <v>0</v>
      </c>
      <c r="BX663" s="81">
        <v>0</v>
      </c>
      <c r="BY663" s="81">
        <v>0</v>
      </c>
      <c r="BZ663" s="81">
        <v>0</v>
      </c>
      <c r="CA663" s="81">
        <v>0</v>
      </c>
      <c r="CB663" s="81">
        <v>0</v>
      </c>
      <c r="CC663" s="81">
        <v>0</v>
      </c>
      <c r="CD663" s="81">
        <v>0</v>
      </c>
      <c r="CE663" s="81">
        <v>0</v>
      </c>
      <c r="CF663" s="81">
        <v>0</v>
      </c>
      <c r="CG663" s="81">
        <v>0</v>
      </c>
      <c r="CH663" s="81">
        <v>0</v>
      </c>
      <c r="CI663" s="81">
        <v>0</v>
      </c>
      <c r="CJ663" s="81">
        <v>0</v>
      </c>
      <c r="CK663" s="81">
        <v>0</v>
      </c>
      <c r="CL663" s="81">
        <v>0</v>
      </c>
      <c r="CM663" s="81">
        <v>0</v>
      </c>
      <c r="CN663" s="81">
        <v>0</v>
      </c>
      <c r="CO663" s="81">
        <v>0</v>
      </c>
      <c r="CP663" s="81">
        <v>0</v>
      </c>
      <c r="CQ663" s="81">
        <v>0</v>
      </c>
      <c r="CR663" s="81">
        <v>0</v>
      </c>
      <c r="CS663" s="81">
        <v>0</v>
      </c>
      <c r="CT663" s="81">
        <v>0</v>
      </c>
      <c r="CU663" s="81">
        <v>0</v>
      </c>
      <c r="CV663" s="81">
        <v>0</v>
      </c>
      <c r="CW663" s="81">
        <v>0</v>
      </c>
      <c r="CX663" s="81">
        <v>1</v>
      </c>
      <c r="CY663" s="81">
        <v>0</v>
      </c>
      <c r="CZ663" s="81">
        <v>0</v>
      </c>
      <c r="DA663" s="81">
        <v>0</v>
      </c>
      <c r="DB663" s="81">
        <v>0</v>
      </c>
      <c r="DC663" s="81">
        <v>0</v>
      </c>
      <c r="DD663" s="81">
        <v>0</v>
      </c>
      <c r="DE663" s="81">
        <v>0</v>
      </c>
      <c r="DF663" s="81">
        <v>0</v>
      </c>
      <c r="DG663" s="81">
        <v>0</v>
      </c>
      <c r="DH663" s="81">
        <v>0</v>
      </c>
      <c r="DI663" s="81">
        <v>0</v>
      </c>
      <c r="DJ663" s="81">
        <v>0</v>
      </c>
      <c r="DK663" s="81">
        <v>0</v>
      </c>
      <c r="DL663" s="81">
        <v>0</v>
      </c>
      <c r="DM663" s="81">
        <v>0</v>
      </c>
      <c r="DN663" s="81">
        <v>0</v>
      </c>
      <c r="DO663" s="81">
        <v>0</v>
      </c>
      <c r="DP663" s="81">
        <v>0</v>
      </c>
      <c r="DQ663" s="81">
        <v>0</v>
      </c>
      <c r="DR663" s="81">
        <v>0</v>
      </c>
      <c r="DS663" s="81">
        <v>0</v>
      </c>
      <c r="DT663" s="81">
        <v>0</v>
      </c>
      <c r="DU663" s="81">
        <v>0</v>
      </c>
      <c r="DV663" s="81">
        <v>0</v>
      </c>
      <c r="DW663" s="81">
        <v>0</v>
      </c>
    </row>
    <row r="664" spans="1:127" x14ac:dyDescent="0.25">
      <c r="A664" s="58" t="s">
        <v>2212</v>
      </c>
      <c r="B664" s="58" t="s">
        <v>2213</v>
      </c>
      <c r="C664" s="58" t="s">
        <v>2214</v>
      </c>
      <c r="D664" s="59">
        <v>170000</v>
      </c>
      <c r="E664" s="59" t="str">
        <f>VLOOKUP(C664,Data_PulledFromUniProt!$B$2:$E$782,4,FALSE)</f>
        <v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v>
      </c>
      <c r="F664" s="58">
        <v>9.01</v>
      </c>
      <c r="G664" s="81">
        <v>0</v>
      </c>
      <c r="H664" s="81">
        <v>0</v>
      </c>
      <c r="I664" s="81">
        <v>0</v>
      </c>
      <c r="J664" s="81">
        <v>0</v>
      </c>
      <c r="K664" s="81">
        <v>0</v>
      </c>
      <c r="L664" s="81">
        <v>0</v>
      </c>
      <c r="M664" s="81">
        <v>0</v>
      </c>
      <c r="N664" s="81">
        <v>0</v>
      </c>
      <c r="O664" s="81">
        <v>0</v>
      </c>
      <c r="P664" s="81">
        <v>0</v>
      </c>
      <c r="Q664" s="81">
        <v>0</v>
      </c>
      <c r="R664" s="81">
        <v>0</v>
      </c>
      <c r="S664" s="81">
        <v>0</v>
      </c>
      <c r="T664" s="81">
        <v>0</v>
      </c>
      <c r="U664" s="81">
        <v>0</v>
      </c>
      <c r="V664" s="81">
        <v>0</v>
      </c>
      <c r="W664" s="81">
        <v>0</v>
      </c>
      <c r="X664" s="81">
        <v>0</v>
      </c>
      <c r="Y664" s="81">
        <v>0</v>
      </c>
      <c r="Z664" s="81">
        <v>0</v>
      </c>
      <c r="AA664" s="81">
        <v>0</v>
      </c>
      <c r="AB664" s="81">
        <v>0</v>
      </c>
      <c r="AC664" s="81">
        <v>0</v>
      </c>
      <c r="AD664" s="81">
        <v>0</v>
      </c>
      <c r="AE664" s="81">
        <v>0</v>
      </c>
      <c r="AF664" s="81">
        <v>0</v>
      </c>
      <c r="AG664" s="81">
        <v>0</v>
      </c>
      <c r="AH664" s="81">
        <v>0</v>
      </c>
      <c r="AI664" s="81">
        <v>0</v>
      </c>
      <c r="AJ664" s="81">
        <v>0</v>
      </c>
      <c r="AK664" s="81">
        <v>0</v>
      </c>
      <c r="AL664" s="81">
        <v>0</v>
      </c>
      <c r="AM664" s="81">
        <v>0</v>
      </c>
      <c r="AN664" s="81">
        <v>0</v>
      </c>
      <c r="AO664" s="81">
        <v>0</v>
      </c>
      <c r="AP664" s="81">
        <v>0</v>
      </c>
      <c r="AQ664" s="81">
        <v>0</v>
      </c>
      <c r="AR664" s="81">
        <v>0</v>
      </c>
      <c r="AS664" s="81">
        <v>0</v>
      </c>
      <c r="AT664" s="81">
        <v>0</v>
      </c>
      <c r="AU664" s="81">
        <v>0</v>
      </c>
      <c r="AV664" s="81">
        <v>0</v>
      </c>
      <c r="AW664" s="81">
        <v>0</v>
      </c>
      <c r="AX664" s="81">
        <v>0</v>
      </c>
      <c r="AY664" s="81">
        <v>0</v>
      </c>
      <c r="AZ664" s="81">
        <v>0</v>
      </c>
      <c r="BA664" s="81">
        <v>0</v>
      </c>
      <c r="BB664" s="81">
        <v>0</v>
      </c>
      <c r="BC664" s="81">
        <v>0</v>
      </c>
      <c r="BD664" s="81">
        <v>0</v>
      </c>
      <c r="BE664" s="81">
        <v>0</v>
      </c>
      <c r="BF664" s="81">
        <v>0</v>
      </c>
      <c r="BG664" s="81">
        <v>0</v>
      </c>
      <c r="BH664" s="81">
        <v>0</v>
      </c>
      <c r="BI664" s="81">
        <v>0</v>
      </c>
      <c r="BJ664" s="81">
        <v>0</v>
      </c>
      <c r="BK664" s="81">
        <v>0</v>
      </c>
      <c r="BL664" s="81">
        <v>0</v>
      </c>
      <c r="BM664" s="81">
        <v>0</v>
      </c>
      <c r="BN664" s="81">
        <v>0</v>
      </c>
      <c r="BO664" s="81">
        <v>0</v>
      </c>
      <c r="BP664" s="81">
        <v>0</v>
      </c>
      <c r="BQ664" s="81">
        <v>0</v>
      </c>
      <c r="BR664" s="81">
        <v>0</v>
      </c>
      <c r="BS664" s="81">
        <v>0</v>
      </c>
      <c r="BT664" s="81">
        <v>0</v>
      </c>
      <c r="BU664" s="81">
        <v>0</v>
      </c>
      <c r="BV664" s="81">
        <v>0</v>
      </c>
      <c r="BW664" s="81">
        <v>0</v>
      </c>
      <c r="BX664" s="81">
        <v>0</v>
      </c>
      <c r="BY664" s="81">
        <v>0</v>
      </c>
      <c r="BZ664" s="81">
        <v>0</v>
      </c>
      <c r="CA664" s="81">
        <v>0</v>
      </c>
      <c r="CB664" s="81">
        <v>0</v>
      </c>
      <c r="CC664" s="81">
        <v>0</v>
      </c>
      <c r="CD664" s="81">
        <v>0</v>
      </c>
      <c r="CE664" s="81">
        <v>0</v>
      </c>
      <c r="CF664" s="81">
        <v>0</v>
      </c>
      <c r="CG664" s="81">
        <v>0</v>
      </c>
      <c r="CH664" s="81">
        <v>0</v>
      </c>
      <c r="CI664" s="81">
        <v>0</v>
      </c>
      <c r="CJ664" s="81">
        <v>0</v>
      </c>
      <c r="CK664" s="81">
        <v>0</v>
      </c>
      <c r="CL664" s="81">
        <v>0</v>
      </c>
      <c r="CM664" s="81">
        <v>0</v>
      </c>
      <c r="CN664" s="81">
        <v>0</v>
      </c>
      <c r="CO664" s="81">
        <v>0</v>
      </c>
      <c r="CP664" s="81">
        <v>0</v>
      </c>
      <c r="CQ664" s="81">
        <v>0</v>
      </c>
      <c r="CR664" s="81">
        <v>0</v>
      </c>
      <c r="CS664" s="81">
        <v>0</v>
      </c>
      <c r="CT664" s="81">
        <v>0</v>
      </c>
      <c r="CU664" s="81">
        <v>0</v>
      </c>
      <c r="CV664" s="81">
        <v>0</v>
      </c>
      <c r="CW664" s="81">
        <v>0</v>
      </c>
      <c r="CX664" s="81">
        <v>1</v>
      </c>
      <c r="CY664" s="81">
        <v>0</v>
      </c>
      <c r="CZ664" s="81">
        <v>0</v>
      </c>
      <c r="DA664" s="81">
        <v>0</v>
      </c>
      <c r="DB664" s="81">
        <v>0</v>
      </c>
      <c r="DC664" s="81">
        <v>0</v>
      </c>
      <c r="DD664" s="81">
        <v>0</v>
      </c>
      <c r="DE664" s="81">
        <v>0</v>
      </c>
      <c r="DF664" s="81">
        <v>0</v>
      </c>
      <c r="DG664" s="81">
        <v>0</v>
      </c>
      <c r="DH664" s="81">
        <v>0</v>
      </c>
      <c r="DI664" s="81">
        <v>0</v>
      </c>
      <c r="DJ664" s="81">
        <v>0</v>
      </c>
      <c r="DK664" s="81">
        <v>0</v>
      </c>
      <c r="DL664" s="81">
        <v>0</v>
      </c>
      <c r="DM664" s="81">
        <v>0</v>
      </c>
      <c r="DN664" s="81">
        <v>0</v>
      </c>
      <c r="DO664" s="81">
        <v>0</v>
      </c>
      <c r="DP664" s="81">
        <v>0</v>
      </c>
      <c r="DQ664" s="81">
        <v>0</v>
      </c>
      <c r="DR664" s="81">
        <v>0</v>
      </c>
      <c r="DS664" s="81">
        <v>0</v>
      </c>
      <c r="DT664" s="81">
        <v>0</v>
      </c>
      <c r="DU664" s="81">
        <v>0</v>
      </c>
      <c r="DV664" s="81">
        <v>0</v>
      </c>
      <c r="DW664" s="81">
        <v>0</v>
      </c>
    </row>
    <row r="665" spans="1:127" x14ac:dyDescent="0.25">
      <c r="A665" s="58" t="s">
        <v>2215</v>
      </c>
      <c r="B665" s="58" t="s">
        <v>2216</v>
      </c>
      <c r="C665" s="58" t="s">
        <v>2217</v>
      </c>
      <c r="D665" s="59">
        <v>886000</v>
      </c>
      <c r="E665" s="59" t="str">
        <f>VLOOKUP(C665,Data_PulledFromUniProt!$B$2:$E$782,4,FALSE)</f>
        <v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v>
      </c>
      <c r="F665" s="58">
        <v>9.01</v>
      </c>
      <c r="G665" s="81">
        <v>0</v>
      </c>
      <c r="H665" s="81">
        <v>0</v>
      </c>
      <c r="I665" s="81">
        <v>0</v>
      </c>
      <c r="J665" s="81">
        <v>0</v>
      </c>
      <c r="K665" s="81">
        <v>0</v>
      </c>
      <c r="L665" s="81">
        <v>0</v>
      </c>
      <c r="M665" s="81">
        <v>0</v>
      </c>
      <c r="N665" s="81">
        <v>0</v>
      </c>
      <c r="O665" s="81">
        <v>0</v>
      </c>
      <c r="P665" s="81">
        <v>0</v>
      </c>
      <c r="Q665" s="81">
        <v>0</v>
      </c>
      <c r="R665" s="81">
        <v>0</v>
      </c>
      <c r="S665" s="81">
        <v>0</v>
      </c>
      <c r="T665" s="81">
        <v>0</v>
      </c>
      <c r="U665" s="81">
        <v>0</v>
      </c>
      <c r="V665" s="81">
        <v>0</v>
      </c>
      <c r="W665" s="81">
        <v>0</v>
      </c>
      <c r="X665" s="81">
        <v>0</v>
      </c>
      <c r="Y665" s="81">
        <v>0</v>
      </c>
      <c r="Z665" s="81">
        <v>0</v>
      </c>
      <c r="AA665" s="81">
        <v>0</v>
      </c>
      <c r="AB665" s="81">
        <v>0</v>
      </c>
      <c r="AC665" s="81">
        <v>0</v>
      </c>
      <c r="AD665" s="81">
        <v>0</v>
      </c>
      <c r="AE665" s="81">
        <v>0</v>
      </c>
      <c r="AF665" s="81">
        <v>0</v>
      </c>
      <c r="AG665" s="81">
        <v>0</v>
      </c>
      <c r="AH665" s="81">
        <v>0</v>
      </c>
      <c r="AI665" s="81">
        <v>0</v>
      </c>
      <c r="AJ665" s="81">
        <v>0</v>
      </c>
      <c r="AK665" s="81">
        <v>0</v>
      </c>
      <c r="AL665" s="81">
        <v>0</v>
      </c>
      <c r="AM665" s="81">
        <v>0</v>
      </c>
      <c r="AN665" s="81">
        <v>0</v>
      </c>
      <c r="AO665" s="81">
        <v>0</v>
      </c>
      <c r="AP665" s="81">
        <v>0</v>
      </c>
      <c r="AQ665" s="81">
        <v>0</v>
      </c>
      <c r="AR665" s="81">
        <v>0</v>
      </c>
      <c r="AS665" s="81">
        <v>0</v>
      </c>
      <c r="AT665" s="81">
        <v>0</v>
      </c>
      <c r="AU665" s="81">
        <v>0</v>
      </c>
      <c r="AV665" s="81">
        <v>0</v>
      </c>
      <c r="AW665" s="81">
        <v>0</v>
      </c>
      <c r="AX665" s="81">
        <v>0</v>
      </c>
      <c r="AY665" s="81">
        <v>0</v>
      </c>
      <c r="AZ665" s="81">
        <v>0</v>
      </c>
      <c r="BA665" s="81">
        <v>0</v>
      </c>
      <c r="BB665" s="81">
        <v>0</v>
      </c>
      <c r="BC665" s="81">
        <v>0</v>
      </c>
      <c r="BD665" s="81">
        <v>0</v>
      </c>
      <c r="BE665" s="81">
        <v>0</v>
      </c>
      <c r="BF665" s="81">
        <v>0</v>
      </c>
      <c r="BG665" s="81">
        <v>0</v>
      </c>
      <c r="BH665" s="81">
        <v>0</v>
      </c>
      <c r="BI665" s="81">
        <v>0</v>
      </c>
      <c r="BJ665" s="81">
        <v>0</v>
      </c>
      <c r="BK665" s="81">
        <v>0</v>
      </c>
      <c r="BL665" s="81">
        <v>0</v>
      </c>
      <c r="BM665" s="81">
        <v>0</v>
      </c>
      <c r="BN665" s="81">
        <v>0</v>
      </c>
      <c r="BO665" s="81">
        <v>0</v>
      </c>
      <c r="BP665" s="81">
        <v>0</v>
      </c>
      <c r="BQ665" s="81">
        <v>0</v>
      </c>
      <c r="BR665" s="81">
        <v>0</v>
      </c>
      <c r="BS665" s="81">
        <v>0</v>
      </c>
      <c r="BT665" s="81">
        <v>0</v>
      </c>
      <c r="BU665" s="81">
        <v>0</v>
      </c>
      <c r="BV665" s="81">
        <v>0</v>
      </c>
      <c r="BW665" s="81">
        <v>0</v>
      </c>
      <c r="BX665" s="81">
        <v>0</v>
      </c>
      <c r="BY665" s="81">
        <v>0</v>
      </c>
      <c r="BZ665" s="81">
        <v>0</v>
      </c>
      <c r="CA665" s="81">
        <v>0</v>
      </c>
      <c r="CB665" s="81">
        <v>0</v>
      </c>
      <c r="CC665" s="81">
        <v>0</v>
      </c>
      <c r="CD665" s="81">
        <v>0</v>
      </c>
      <c r="CE665" s="81">
        <v>0</v>
      </c>
      <c r="CF665" s="81">
        <v>0</v>
      </c>
      <c r="CG665" s="81">
        <v>0</v>
      </c>
      <c r="CH665" s="81">
        <v>0</v>
      </c>
      <c r="CI665" s="81">
        <v>0</v>
      </c>
      <c r="CJ665" s="81">
        <v>0</v>
      </c>
      <c r="CK665" s="81">
        <v>0</v>
      </c>
      <c r="CL665" s="81">
        <v>0</v>
      </c>
      <c r="CM665" s="81">
        <v>0</v>
      </c>
      <c r="CN665" s="81">
        <v>0</v>
      </c>
      <c r="CO665" s="81">
        <v>0</v>
      </c>
      <c r="CP665" s="81">
        <v>0</v>
      </c>
      <c r="CQ665" s="81">
        <v>0</v>
      </c>
      <c r="CR665" s="81">
        <v>0</v>
      </c>
      <c r="CS665" s="81">
        <v>0</v>
      </c>
      <c r="CT665" s="81">
        <v>0</v>
      </c>
      <c r="CU665" s="81">
        <v>0</v>
      </c>
      <c r="CV665" s="81">
        <v>0</v>
      </c>
      <c r="CW665" s="81">
        <v>0</v>
      </c>
      <c r="CX665" s="81">
        <v>1</v>
      </c>
      <c r="CY665" s="81">
        <v>0</v>
      </c>
      <c r="CZ665" s="81">
        <v>0</v>
      </c>
      <c r="DA665" s="81">
        <v>0</v>
      </c>
      <c r="DB665" s="81">
        <v>0</v>
      </c>
      <c r="DC665" s="81">
        <v>0</v>
      </c>
      <c r="DD665" s="81">
        <v>0</v>
      </c>
      <c r="DE665" s="81">
        <v>0</v>
      </c>
      <c r="DF665" s="81">
        <v>0</v>
      </c>
      <c r="DG665" s="81">
        <v>0</v>
      </c>
      <c r="DH665" s="81">
        <v>0</v>
      </c>
      <c r="DI665" s="81">
        <v>0</v>
      </c>
      <c r="DJ665" s="81">
        <v>0</v>
      </c>
      <c r="DK665" s="81">
        <v>0</v>
      </c>
      <c r="DL665" s="81">
        <v>0</v>
      </c>
      <c r="DM665" s="81">
        <v>0</v>
      </c>
      <c r="DN665" s="81">
        <v>0</v>
      </c>
      <c r="DO665" s="81">
        <v>0</v>
      </c>
      <c r="DP665" s="81">
        <v>0</v>
      </c>
      <c r="DQ665" s="81">
        <v>0</v>
      </c>
      <c r="DR665" s="81">
        <v>0</v>
      </c>
      <c r="DS665" s="81">
        <v>0</v>
      </c>
      <c r="DT665" s="81">
        <v>0</v>
      </c>
      <c r="DU665" s="81">
        <v>0</v>
      </c>
      <c r="DV665" s="81">
        <v>0</v>
      </c>
      <c r="DW665" s="81">
        <v>0</v>
      </c>
    </row>
    <row r="666" spans="1:127" x14ac:dyDescent="0.25">
      <c r="A666" s="58" t="s">
        <v>2218</v>
      </c>
      <c r="B666" s="58" t="s">
        <v>2219</v>
      </c>
      <c r="C666" s="58" t="s">
        <v>2220</v>
      </c>
      <c r="D666" s="59">
        <v>86200</v>
      </c>
      <c r="E666" s="59" t="str">
        <f>VLOOKUP(C666,Data_PulledFromUniProt!$B$2:$E$782,4,FALSE)</f>
        <v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v>
      </c>
      <c r="F666" s="58">
        <v>9.01</v>
      </c>
      <c r="G666" s="81">
        <v>0</v>
      </c>
      <c r="H666" s="81">
        <v>0</v>
      </c>
      <c r="I666" s="81">
        <v>0</v>
      </c>
      <c r="J666" s="81">
        <v>0</v>
      </c>
      <c r="K666" s="81">
        <v>0</v>
      </c>
      <c r="L666" s="81">
        <v>0</v>
      </c>
      <c r="M666" s="81">
        <v>0</v>
      </c>
      <c r="N666" s="81">
        <v>0</v>
      </c>
      <c r="O666" s="81">
        <v>0</v>
      </c>
      <c r="P666" s="81">
        <v>0</v>
      </c>
      <c r="Q666" s="81">
        <v>0</v>
      </c>
      <c r="R666" s="81">
        <v>0</v>
      </c>
      <c r="S666" s="81">
        <v>0</v>
      </c>
      <c r="T666" s="81">
        <v>0</v>
      </c>
      <c r="U666" s="81">
        <v>0</v>
      </c>
      <c r="V666" s="81">
        <v>0</v>
      </c>
      <c r="W666" s="81">
        <v>0</v>
      </c>
      <c r="X666" s="81">
        <v>0</v>
      </c>
      <c r="Y666" s="81">
        <v>0</v>
      </c>
      <c r="Z666" s="81">
        <v>0</v>
      </c>
      <c r="AA666" s="81">
        <v>0</v>
      </c>
      <c r="AB666" s="81">
        <v>0</v>
      </c>
      <c r="AC666" s="81">
        <v>0</v>
      </c>
      <c r="AD666" s="81">
        <v>0</v>
      </c>
      <c r="AE666" s="81">
        <v>0</v>
      </c>
      <c r="AF666" s="81">
        <v>0</v>
      </c>
      <c r="AG666" s="81">
        <v>0</v>
      </c>
      <c r="AH666" s="81">
        <v>0</v>
      </c>
      <c r="AI666" s="81">
        <v>0</v>
      </c>
      <c r="AJ666" s="81">
        <v>0</v>
      </c>
      <c r="AK666" s="81">
        <v>0</v>
      </c>
      <c r="AL666" s="81">
        <v>0</v>
      </c>
      <c r="AM666" s="81">
        <v>0</v>
      </c>
      <c r="AN666" s="81">
        <v>0</v>
      </c>
      <c r="AO666" s="81">
        <v>0</v>
      </c>
      <c r="AP666" s="81">
        <v>0</v>
      </c>
      <c r="AQ666" s="81">
        <v>0</v>
      </c>
      <c r="AR666" s="81">
        <v>0</v>
      </c>
      <c r="AS666" s="81">
        <v>0</v>
      </c>
      <c r="AT666" s="81">
        <v>0</v>
      </c>
      <c r="AU666" s="81">
        <v>0</v>
      </c>
      <c r="AV666" s="81">
        <v>0</v>
      </c>
      <c r="AW666" s="81">
        <v>0</v>
      </c>
      <c r="AX666" s="81">
        <v>0</v>
      </c>
      <c r="AY666" s="81">
        <v>0</v>
      </c>
      <c r="AZ666" s="81">
        <v>0</v>
      </c>
      <c r="BA666" s="81">
        <v>0</v>
      </c>
      <c r="BB666" s="81">
        <v>0</v>
      </c>
      <c r="BC666" s="81">
        <v>0</v>
      </c>
      <c r="BD666" s="81">
        <v>0</v>
      </c>
      <c r="BE666" s="81">
        <v>0</v>
      </c>
      <c r="BF666" s="81">
        <v>0</v>
      </c>
      <c r="BG666" s="81">
        <v>0</v>
      </c>
      <c r="BH666" s="81">
        <v>0</v>
      </c>
      <c r="BI666" s="81">
        <v>0</v>
      </c>
      <c r="BJ666" s="81">
        <v>0</v>
      </c>
      <c r="BK666" s="81">
        <v>0</v>
      </c>
      <c r="BL666" s="81">
        <v>0</v>
      </c>
      <c r="BM666" s="81">
        <v>0</v>
      </c>
      <c r="BN666" s="81">
        <v>0</v>
      </c>
      <c r="BO666" s="81">
        <v>0</v>
      </c>
      <c r="BP666" s="81">
        <v>0</v>
      </c>
      <c r="BQ666" s="81">
        <v>0</v>
      </c>
      <c r="BR666" s="81">
        <v>0</v>
      </c>
      <c r="BS666" s="81">
        <v>0</v>
      </c>
      <c r="BT666" s="81">
        <v>0</v>
      </c>
      <c r="BU666" s="81">
        <v>0</v>
      </c>
      <c r="BV666" s="81">
        <v>0</v>
      </c>
      <c r="BW666" s="81">
        <v>0</v>
      </c>
      <c r="BX666" s="81">
        <v>0</v>
      </c>
      <c r="BY666" s="81">
        <v>0</v>
      </c>
      <c r="BZ666" s="81">
        <v>0</v>
      </c>
      <c r="CA666" s="81">
        <v>0</v>
      </c>
      <c r="CB666" s="81">
        <v>0</v>
      </c>
      <c r="CC666" s="81">
        <v>0</v>
      </c>
      <c r="CD666" s="81">
        <v>0</v>
      </c>
      <c r="CE666" s="81">
        <v>0</v>
      </c>
      <c r="CF666" s="81">
        <v>0</v>
      </c>
      <c r="CG666" s="81">
        <v>0</v>
      </c>
      <c r="CH666" s="81">
        <v>0</v>
      </c>
      <c r="CI666" s="81">
        <v>0</v>
      </c>
      <c r="CJ666" s="81">
        <v>0</v>
      </c>
      <c r="CK666" s="81">
        <v>0</v>
      </c>
      <c r="CL666" s="81">
        <v>0</v>
      </c>
      <c r="CM666" s="81">
        <v>0</v>
      </c>
      <c r="CN666" s="81">
        <v>0</v>
      </c>
      <c r="CO666" s="81">
        <v>0</v>
      </c>
      <c r="CP666" s="81">
        <v>0</v>
      </c>
      <c r="CQ666" s="81">
        <v>0</v>
      </c>
      <c r="CR666" s="81">
        <v>0</v>
      </c>
      <c r="CS666" s="81">
        <v>0</v>
      </c>
      <c r="CT666" s="81">
        <v>0</v>
      </c>
      <c r="CU666" s="81">
        <v>0</v>
      </c>
      <c r="CV666" s="81">
        <v>0</v>
      </c>
      <c r="CW666" s="81">
        <v>0</v>
      </c>
      <c r="CX666" s="81">
        <v>1</v>
      </c>
      <c r="CY666" s="81">
        <v>0</v>
      </c>
      <c r="CZ666" s="81">
        <v>0</v>
      </c>
      <c r="DA666" s="81">
        <v>0</v>
      </c>
      <c r="DB666" s="81">
        <v>0</v>
      </c>
      <c r="DC666" s="81">
        <v>0</v>
      </c>
      <c r="DD666" s="81">
        <v>0</v>
      </c>
      <c r="DE666" s="81">
        <v>0</v>
      </c>
      <c r="DF666" s="81">
        <v>0</v>
      </c>
      <c r="DG666" s="81">
        <v>0</v>
      </c>
      <c r="DH666" s="81">
        <v>0</v>
      </c>
      <c r="DI666" s="81">
        <v>0</v>
      </c>
      <c r="DJ666" s="81">
        <v>0</v>
      </c>
      <c r="DK666" s="81">
        <v>0</v>
      </c>
      <c r="DL666" s="81">
        <v>0</v>
      </c>
      <c r="DM666" s="81">
        <v>0</v>
      </c>
      <c r="DN666" s="81">
        <v>0</v>
      </c>
      <c r="DO666" s="81">
        <v>0</v>
      </c>
      <c r="DP666" s="81">
        <v>0</v>
      </c>
      <c r="DQ666" s="81">
        <v>0</v>
      </c>
      <c r="DR666" s="81">
        <v>0</v>
      </c>
      <c r="DS666" s="81">
        <v>0</v>
      </c>
      <c r="DT666" s="81">
        <v>0</v>
      </c>
      <c r="DU666" s="81">
        <v>0</v>
      </c>
      <c r="DV666" s="81">
        <v>0</v>
      </c>
      <c r="DW666" s="81">
        <v>0</v>
      </c>
    </row>
    <row r="667" spans="1:127" x14ac:dyDescent="0.25">
      <c r="A667" s="58" t="s">
        <v>2221</v>
      </c>
      <c r="B667" s="58" t="s">
        <v>2222</v>
      </c>
      <c r="C667" s="58" t="s">
        <v>2223</v>
      </c>
      <c r="D667" s="59">
        <v>32500</v>
      </c>
      <c r="E667" s="59" t="str">
        <f>VLOOKUP(C667,Data_PulledFromUniProt!$B$2:$E$782,4,FALSE)</f>
        <v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v>
      </c>
      <c r="F667" s="58">
        <v>4.55</v>
      </c>
      <c r="G667" s="81">
        <v>0</v>
      </c>
      <c r="H667" s="81">
        <v>0</v>
      </c>
      <c r="I667" s="81">
        <v>0</v>
      </c>
      <c r="J667" s="81">
        <v>0</v>
      </c>
      <c r="K667" s="81">
        <v>0</v>
      </c>
      <c r="L667" s="81">
        <v>0</v>
      </c>
      <c r="M667" s="81">
        <v>0</v>
      </c>
      <c r="N667" s="81">
        <v>0</v>
      </c>
      <c r="O667" s="81">
        <v>0</v>
      </c>
      <c r="P667" s="81">
        <v>0</v>
      </c>
      <c r="Q667" s="81">
        <v>0</v>
      </c>
      <c r="R667" s="81">
        <v>0</v>
      </c>
      <c r="S667" s="81">
        <v>0</v>
      </c>
      <c r="T667" s="81">
        <v>0</v>
      </c>
      <c r="U667" s="81">
        <v>0</v>
      </c>
      <c r="V667" s="81">
        <v>0</v>
      </c>
      <c r="W667" s="81">
        <v>0</v>
      </c>
      <c r="X667" s="81">
        <v>0</v>
      </c>
      <c r="Y667" s="81">
        <v>0</v>
      </c>
      <c r="Z667" s="81">
        <v>0</v>
      </c>
      <c r="AA667" s="81">
        <v>0</v>
      </c>
      <c r="AB667" s="81">
        <v>0</v>
      </c>
      <c r="AC667" s="81">
        <v>0</v>
      </c>
      <c r="AD667" s="81">
        <v>0</v>
      </c>
      <c r="AE667" s="81">
        <v>0</v>
      </c>
      <c r="AF667" s="81">
        <v>0</v>
      </c>
      <c r="AG667" s="81">
        <v>0</v>
      </c>
      <c r="AH667" s="81">
        <v>0</v>
      </c>
      <c r="AI667" s="81">
        <v>0</v>
      </c>
      <c r="AJ667" s="81">
        <v>0</v>
      </c>
      <c r="AK667" s="81">
        <v>0</v>
      </c>
      <c r="AL667" s="81">
        <v>0</v>
      </c>
      <c r="AM667" s="81">
        <v>0</v>
      </c>
      <c r="AN667" s="81">
        <v>0</v>
      </c>
      <c r="AO667" s="81">
        <v>0</v>
      </c>
      <c r="AP667" s="81">
        <v>0</v>
      </c>
      <c r="AQ667" s="81">
        <v>0</v>
      </c>
      <c r="AR667" s="81">
        <v>0</v>
      </c>
      <c r="AS667" s="81">
        <v>0</v>
      </c>
      <c r="AT667" s="81">
        <v>0</v>
      </c>
      <c r="AU667" s="81">
        <v>0</v>
      </c>
      <c r="AV667" s="81">
        <v>0</v>
      </c>
      <c r="AW667" s="81">
        <v>0</v>
      </c>
      <c r="AX667" s="81">
        <v>0</v>
      </c>
      <c r="AY667" s="81">
        <v>0</v>
      </c>
      <c r="AZ667" s="81">
        <v>0</v>
      </c>
      <c r="BA667" s="81">
        <v>0</v>
      </c>
      <c r="BB667" s="81">
        <v>0</v>
      </c>
      <c r="BC667" s="81">
        <v>0</v>
      </c>
      <c r="BD667" s="81">
        <v>0</v>
      </c>
      <c r="BE667" s="81">
        <v>0</v>
      </c>
      <c r="BF667" s="81">
        <v>0</v>
      </c>
      <c r="BG667" s="81">
        <v>0</v>
      </c>
      <c r="BH667" s="81">
        <v>0</v>
      </c>
      <c r="BI667" s="81">
        <v>0</v>
      </c>
      <c r="BJ667" s="81">
        <v>0</v>
      </c>
      <c r="BK667" s="81">
        <v>0</v>
      </c>
      <c r="BL667" s="81">
        <v>0</v>
      </c>
      <c r="BM667" s="81">
        <v>0</v>
      </c>
      <c r="BN667" s="81">
        <v>0</v>
      </c>
      <c r="BO667" s="81">
        <v>0</v>
      </c>
      <c r="BP667" s="81">
        <v>0</v>
      </c>
      <c r="BQ667" s="81">
        <v>0</v>
      </c>
      <c r="BR667" s="81">
        <v>0</v>
      </c>
      <c r="BS667" s="81">
        <v>0</v>
      </c>
      <c r="BT667" s="81">
        <v>0</v>
      </c>
      <c r="BU667" s="81">
        <v>0</v>
      </c>
      <c r="BV667" s="81">
        <v>0</v>
      </c>
      <c r="BW667" s="81">
        <v>0</v>
      </c>
      <c r="BX667" s="81">
        <v>0</v>
      </c>
      <c r="BY667" s="81">
        <v>0</v>
      </c>
      <c r="BZ667" s="81">
        <v>0</v>
      </c>
      <c r="CA667" s="81">
        <v>0</v>
      </c>
      <c r="CB667" s="81">
        <v>0</v>
      </c>
      <c r="CC667" s="81">
        <v>0</v>
      </c>
      <c r="CD667" s="81">
        <v>0</v>
      </c>
      <c r="CE667" s="81">
        <v>0</v>
      </c>
      <c r="CF667" s="81">
        <v>0</v>
      </c>
      <c r="CG667" s="81">
        <v>0</v>
      </c>
      <c r="CH667" s="81">
        <v>0</v>
      </c>
      <c r="CI667" s="81">
        <v>0</v>
      </c>
      <c r="CJ667" s="81">
        <v>0</v>
      </c>
      <c r="CK667" s="81">
        <v>0</v>
      </c>
      <c r="CL667" s="81">
        <v>0</v>
      </c>
      <c r="CM667" s="81">
        <v>0</v>
      </c>
      <c r="CN667" s="81">
        <v>0</v>
      </c>
      <c r="CO667" s="81">
        <v>0</v>
      </c>
      <c r="CP667" s="81">
        <v>0</v>
      </c>
      <c r="CQ667" s="81">
        <v>0</v>
      </c>
      <c r="CR667" s="81">
        <v>0</v>
      </c>
      <c r="CS667" s="81">
        <v>0</v>
      </c>
      <c r="CT667" s="81">
        <v>0</v>
      </c>
      <c r="CU667" s="81">
        <v>0</v>
      </c>
      <c r="CV667" s="81">
        <v>0</v>
      </c>
      <c r="CW667" s="81">
        <v>0</v>
      </c>
      <c r="CX667" s="81">
        <v>1</v>
      </c>
      <c r="CY667" s="81">
        <v>0</v>
      </c>
      <c r="CZ667" s="81">
        <v>0</v>
      </c>
      <c r="DA667" s="81">
        <v>0</v>
      </c>
      <c r="DB667" s="81">
        <v>0</v>
      </c>
      <c r="DC667" s="81">
        <v>0</v>
      </c>
      <c r="DD667" s="81">
        <v>0</v>
      </c>
      <c r="DE667" s="81">
        <v>0</v>
      </c>
      <c r="DF667" s="81">
        <v>0</v>
      </c>
      <c r="DG667" s="81">
        <v>0</v>
      </c>
      <c r="DH667" s="81">
        <v>0</v>
      </c>
      <c r="DI667" s="81">
        <v>0</v>
      </c>
      <c r="DJ667" s="81">
        <v>0</v>
      </c>
      <c r="DK667" s="81">
        <v>0</v>
      </c>
      <c r="DL667" s="81">
        <v>0</v>
      </c>
      <c r="DM667" s="81">
        <v>0</v>
      </c>
      <c r="DN667" s="81">
        <v>0</v>
      </c>
      <c r="DO667" s="81">
        <v>0</v>
      </c>
      <c r="DP667" s="81">
        <v>0</v>
      </c>
      <c r="DQ667" s="81">
        <v>0</v>
      </c>
      <c r="DR667" s="81">
        <v>0</v>
      </c>
      <c r="DS667" s="81">
        <v>0</v>
      </c>
      <c r="DT667" s="81">
        <v>0</v>
      </c>
      <c r="DU667" s="81">
        <v>0</v>
      </c>
      <c r="DV667" s="81">
        <v>0</v>
      </c>
      <c r="DW667" s="81">
        <v>0</v>
      </c>
    </row>
    <row r="668" spans="1:127" x14ac:dyDescent="0.25">
      <c r="A668" s="58" t="s">
        <v>2224</v>
      </c>
      <c r="B668" s="58" t="s">
        <v>2225</v>
      </c>
      <c r="C668" s="58" t="s">
        <v>2226</v>
      </c>
      <c r="D668" s="59">
        <v>469000</v>
      </c>
      <c r="E668" s="59" t="str">
        <f>VLOOKUP(C668,Data_PulledFromUniProt!$B$2:$E$782,4,FALSE)</f>
        <v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v>
      </c>
      <c r="F668" s="58">
        <v>6.39</v>
      </c>
      <c r="G668" s="81">
        <v>0</v>
      </c>
      <c r="H668" s="81">
        <v>0</v>
      </c>
      <c r="I668" s="81">
        <v>0</v>
      </c>
      <c r="J668" s="81">
        <v>0</v>
      </c>
      <c r="K668" s="81">
        <v>0</v>
      </c>
      <c r="L668" s="81">
        <v>0</v>
      </c>
      <c r="M668" s="81">
        <v>0</v>
      </c>
      <c r="N668" s="81">
        <v>0</v>
      </c>
      <c r="O668" s="81">
        <v>0</v>
      </c>
      <c r="P668" s="81">
        <v>0</v>
      </c>
      <c r="Q668" s="81">
        <v>0</v>
      </c>
      <c r="R668" s="81">
        <v>0</v>
      </c>
      <c r="S668" s="81">
        <v>0</v>
      </c>
      <c r="T668" s="81">
        <v>0</v>
      </c>
      <c r="U668" s="81">
        <v>0</v>
      </c>
      <c r="V668" s="81">
        <v>0</v>
      </c>
      <c r="W668" s="81">
        <v>0</v>
      </c>
      <c r="X668" s="81">
        <v>0</v>
      </c>
      <c r="Y668" s="81">
        <v>0</v>
      </c>
      <c r="Z668" s="81">
        <v>0</v>
      </c>
      <c r="AA668" s="81">
        <v>0</v>
      </c>
      <c r="AB668" s="81">
        <v>0</v>
      </c>
      <c r="AC668" s="81">
        <v>0</v>
      </c>
      <c r="AD668" s="81">
        <v>0</v>
      </c>
      <c r="AE668" s="81">
        <v>0</v>
      </c>
      <c r="AF668" s="81">
        <v>0</v>
      </c>
      <c r="AG668" s="81">
        <v>0</v>
      </c>
      <c r="AH668" s="81">
        <v>0</v>
      </c>
      <c r="AI668" s="81">
        <v>0</v>
      </c>
      <c r="AJ668" s="81">
        <v>0</v>
      </c>
      <c r="AK668" s="81">
        <v>0</v>
      </c>
      <c r="AL668" s="81">
        <v>0</v>
      </c>
      <c r="AM668" s="81">
        <v>0</v>
      </c>
      <c r="AN668" s="81">
        <v>0</v>
      </c>
      <c r="AO668" s="81">
        <v>0</v>
      </c>
      <c r="AP668" s="81">
        <v>0</v>
      </c>
      <c r="AQ668" s="81">
        <v>0</v>
      </c>
      <c r="AR668" s="81">
        <v>0</v>
      </c>
      <c r="AS668" s="81">
        <v>0</v>
      </c>
      <c r="AT668" s="81">
        <v>0</v>
      </c>
      <c r="AU668" s="81">
        <v>0</v>
      </c>
      <c r="AV668" s="81">
        <v>0</v>
      </c>
      <c r="AW668" s="81">
        <v>0</v>
      </c>
      <c r="AX668" s="81">
        <v>0</v>
      </c>
      <c r="AY668" s="81">
        <v>0</v>
      </c>
      <c r="AZ668" s="81">
        <v>0</v>
      </c>
      <c r="BA668" s="81">
        <v>0</v>
      </c>
      <c r="BB668" s="81">
        <v>0</v>
      </c>
      <c r="BC668" s="81">
        <v>0</v>
      </c>
      <c r="BD668" s="81">
        <v>0</v>
      </c>
      <c r="BE668" s="81">
        <v>0</v>
      </c>
      <c r="BF668" s="81">
        <v>0</v>
      </c>
      <c r="BG668" s="81">
        <v>0</v>
      </c>
      <c r="BH668" s="81">
        <v>0</v>
      </c>
      <c r="BI668" s="81">
        <v>0</v>
      </c>
      <c r="BJ668" s="81">
        <v>0</v>
      </c>
      <c r="BK668" s="81">
        <v>0</v>
      </c>
      <c r="BL668" s="81">
        <v>0</v>
      </c>
      <c r="BM668" s="81">
        <v>0</v>
      </c>
      <c r="BN668" s="81">
        <v>0</v>
      </c>
      <c r="BO668" s="81">
        <v>0</v>
      </c>
      <c r="BP668" s="81">
        <v>0</v>
      </c>
      <c r="BQ668" s="81">
        <v>0</v>
      </c>
      <c r="BR668" s="81">
        <v>0</v>
      </c>
      <c r="BS668" s="81">
        <v>0</v>
      </c>
      <c r="BT668" s="81">
        <v>0</v>
      </c>
      <c r="BU668" s="81">
        <v>0</v>
      </c>
      <c r="BV668" s="81">
        <v>0</v>
      </c>
      <c r="BW668" s="81">
        <v>0</v>
      </c>
      <c r="BX668" s="81">
        <v>0</v>
      </c>
      <c r="BY668" s="81">
        <v>0</v>
      </c>
      <c r="BZ668" s="81">
        <v>0</v>
      </c>
      <c r="CA668" s="81">
        <v>0</v>
      </c>
      <c r="CB668" s="81">
        <v>0</v>
      </c>
      <c r="CC668" s="81">
        <v>0</v>
      </c>
      <c r="CD668" s="81">
        <v>0</v>
      </c>
      <c r="CE668" s="81">
        <v>0</v>
      </c>
      <c r="CF668" s="81">
        <v>2</v>
      </c>
      <c r="CG668" s="81">
        <v>0</v>
      </c>
      <c r="CH668" s="81">
        <v>0</v>
      </c>
      <c r="CI668" s="81">
        <v>0</v>
      </c>
      <c r="CJ668" s="81">
        <v>0</v>
      </c>
      <c r="CK668" s="81">
        <v>0</v>
      </c>
      <c r="CL668" s="81">
        <v>0</v>
      </c>
      <c r="CM668" s="81">
        <v>0</v>
      </c>
      <c r="CN668" s="81">
        <v>0</v>
      </c>
      <c r="CO668" s="81">
        <v>0</v>
      </c>
      <c r="CP668" s="81">
        <v>0</v>
      </c>
      <c r="CQ668" s="81">
        <v>0</v>
      </c>
      <c r="CR668" s="81">
        <v>0</v>
      </c>
      <c r="CS668" s="81">
        <v>0</v>
      </c>
      <c r="CT668" s="81">
        <v>0</v>
      </c>
      <c r="CU668" s="81">
        <v>0</v>
      </c>
      <c r="CV668" s="81">
        <v>0</v>
      </c>
      <c r="CW668" s="81">
        <v>0</v>
      </c>
      <c r="CX668" s="81">
        <v>0</v>
      </c>
      <c r="CY668" s="81">
        <v>0</v>
      </c>
      <c r="CZ668" s="81">
        <v>0</v>
      </c>
      <c r="DA668" s="81">
        <v>0</v>
      </c>
      <c r="DB668" s="81">
        <v>0</v>
      </c>
      <c r="DC668" s="81">
        <v>0</v>
      </c>
      <c r="DD668" s="81">
        <v>0</v>
      </c>
      <c r="DE668" s="81">
        <v>0</v>
      </c>
      <c r="DF668" s="81">
        <v>0</v>
      </c>
      <c r="DG668" s="81">
        <v>0</v>
      </c>
      <c r="DH668" s="81">
        <v>0</v>
      </c>
      <c r="DI668" s="81">
        <v>0</v>
      </c>
      <c r="DJ668" s="81">
        <v>0</v>
      </c>
      <c r="DK668" s="81">
        <v>0</v>
      </c>
      <c r="DL668" s="81">
        <v>0</v>
      </c>
      <c r="DM668" s="81">
        <v>0</v>
      </c>
      <c r="DN668" s="81">
        <v>0</v>
      </c>
      <c r="DO668" s="81">
        <v>0</v>
      </c>
      <c r="DP668" s="81">
        <v>0</v>
      </c>
      <c r="DQ668" s="81">
        <v>0</v>
      </c>
      <c r="DR668" s="81">
        <v>0</v>
      </c>
      <c r="DS668" s="81">
        <v>0</v>
      </c>
      <c r="DT668" s="81">
        <v>0</v>
      </c>
      <c r="DU668" s="81">
        <v>0</v>
      </c>
      <c r="DV668" s="81">
        <v>0</v>
      </c>
      <c r="DW668" s="81">
        <v>0</v>
      </c>
    </row>
    <row r="669" spans="1:127" x14ac:dyDescent="0.25">
      <c r="A669" s="58" t="s">
        <v>2227</v>
      </c>
      <c r="B669" s="58" t="s">
        <v>2228</v>
      </c>
      <c r="C669" s="58" t="s">
        <v>2229</v>
      </c>
      <c r="D669" s="59">
        <v>36600</v>
      </c>
      <c r="E669" s="59" t="str">
        <f>VLOOKUP(C669,Data_PulledFromUniProt!$B$2:$E$782,4,FALSE)</f>
        <v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v>
      </c>
      <c r="F669" s="58">
        <v>9.01</v>
      </c>
      <c r="G669" s="81">
        <v>0</v>
      </c>
      <c r="H669" s="81">
        <v>0</v>
      </c>
      <c r="I669" s="81">
        <v>0</v>
      </c>
      <c r="J669" s="81">
        <v>0</v>
      </c>
      <c r="K669" s="81">
        <v>0</v>
      </c>
      <c r="L669" s="81">
        <v>0</v>
      </c>
      <c r="M669" s="81">
        <v>0</v>
      </c>
      <c r="N669" s="81">
        <v>0</v>
      </c>
      <c r="O669" s="81">
        <v>0</v>
      </c>
      <c r="P669" s="81">
        <v>0</v>
      </c>
      <c r="Q669" s="81">
        <v>0</v>
      </c>
      <c r="R669" s="81">
        <v>0</v>
      </c>
      <c r="S669" s="81">
        <v>0</v>
      </c>
      <c r="T669" s="81">
        <v>0</v>
      </c>
      <c r="U669" s="81">
        <v>0</v>
      </c>
      <c r="V669" s="81">
        <v>0</v>
      </c>
      <c r="W669" s="81">
        <v>0</v>
      </c>
      <c r="X669" s="81">
        <v>0</v>
      </c>
      <c r="Y669" s="81">
        <v>0</v>
      </c>
      <c r="Z669" s="81">
        <v>0</v>
      </c>
      <c r="AA669" s="81">
        <v>0</v>
      </c>
      <c r="AB669" s="81">
        <v>0</v>
      </c>
      <c r="AC669" s="81">
        <v>0</v>
      </c>
      <c r="AD669" s="81">
        <v>0</v>
      </c>
      <c r="AE669" s="81">
        <v>0</v>
      </c>
      <c r="AF669" s="81">
        <v>0</v>
      </c>
      <c r="AG669" s="81">
        <v>0</v>
      </c>
      <c r="AH669" s="81">
        <v>0</v>
      </c>
      <c r="AI669" s="81">
        <v>0</v>
      </c>
      <c r="AJ669" s="81">
        <v>0</v>
      </c>
      <c r="AK669" s="81">
        <v>0</v>
      </c>
      <c r="AL669" s="81">
        <v>0</v>
      </c>
      <c r="AM669" s="81">
        <v>0</v>
      </c>
      <c r="AN669" s="81">
        <v>0</v>
      </c>
      <c r="AO669" s="81">
        <v>0</v>
      </c>
      <c r="AP669" s="81">
        <v>0</v>
      </c>
      <c r="AQ669" s="81">
        <v>0</v>
      </c>
      <c r="AR669" s="81">
        <v>0</v>
      </c>
      <c r="AS669" s="81">
        <v>0</v>
      </c>
      <c r="AT669" s="81">
        <v>0</v>
      </c>
      <c r="AU669" s="81">
        <v>0</v>
      </c>
      <c r="AV669" s="81">
        <v>0</v>
      </c>
      <c r="AW669" s="81">
        <v>0</v>
      </c>
      <c r="AX669" s="81">
        <v>0</v>
      </c>
      <c r="AY669" s="81">
        <v>0</v>
      </c>
      <c r="AZ669" s="81">
        <v>0</v>
      </c>
      <c r="BA669" s="81">
        <v>0</v>
      </c>
      <c r="BB669" s="81">
        <v>0</v>
      </c>
      <c r="BC669" s="81">
        <v>0</v>
      </c>
      <c r="BD669" s="81">
        <v>0</v>
      </c>
      <c r="BE669" s="81">
        <v>0</v>
      </c>
      <c r="BF669" s="81">
        <v>0</v>
      </c>
      <c r="BG669" s="81">
        <v>0</v>
      </c>
      <c r="BH669" s="81">
        <v>0</v>
      </c>
      <c r="BI669" s="81">
        <v>0</v>
      </c>
      <c r="BJ669" s="81">
        <v>0</v>
      </c>
      <c r="BK669" s="81">
        <v>0</v>
      </c>
      <c r="BL669" s="81">
        <v>0</v>
      </c>
      <c r="BM669" s="81">
        <v>0</v>
      </c>
      <c r="BN669" s="81">
        <v>0</v>
      </c>
      <c r="BO669" s="81">
        <v>0</v>
      </c>
      <c r="BP669" s="81">
        <v>0</v>
      </c>
      <c r="BQ669" s="81">
        <v>0</v>
      </c>
      <c r="BR669" s="81">
        <v>0</v>
      </c>
      <c r="BS669" s="81">
        <v>0</v>
      </c>
      <c r="BT669" s="81">
        <v>0</v>
      </c>
      <c r="BU669" s="81">
        <v>0</v>
      </c>
      <c r="BV669" s="81">
        <v>0</v>
      </c>
      <c r="BW669" s="81">
        <v>0</v>
      </c>
      <c r="BX669" s="81">
        <v>0</v>
      </c>
      <c r="BY669" s="81">
        <v>0</v>
      </c>
      <c r="BZ669" s="81">
        <v>0</v>
      </c>
      <c r="CA669" s="81">
        <v>0</v>
      </c>
      <c r="CB669" s="81">
        <v>0</v>
      </c>
      <c r="CC669" s="81">
        <v>0</v>
      </c>
      <c r="CD669" s="81">
        <v>0</v>
      </c>
      <c r="CE669" s="81">
        <v>0</v>
      </c>
      <c r="CF669" s="81">
        <v>1</v>
      </c>
      <c r="CG669" s="81">
        <v>0</v>
      </c>
      <c r="CH669" s="81">
        <v>0</v>
      </c>
      <c r="CI669" s="81">
        <v>0</v>
      </c>
      <c r="CJ669" s="81">
        <v>0</v>
      </c>
      <c r="CK669" s="81">
        <v>0</v>
      </c>
      <c r="CL669" s="81">
        <v>0</v>
      </c>
      <c r="CM669" s="81">
        <v>0</v>
      </c>
      <c r="CN669" s="81">
        <v>0</v>
      </c>
      <c r="CO669" s="81">
        <v>0</v>
      </c>
      <c r="CP669" s="81">
        <v>0</v>
      </c>
      <c r="CQ669" s="81">
        <v>0</v>
      </c>
      <c r="CR669" s="81">
        <v>0</v>
      </c>
      <c r="CS669" s="81">
        <v>0</v>
      </c>
      <c r="CT669" s="81">
        <v>0</v>
      </c>
      <c r="CU669" s="81">
        <v>0</v>
      </c>
      <c r="CV669" s="81">
        <v>0</v>
      </c>
      <c r="CW669" s="81">
        <v>0</v>
      </c>
      <c r="CX669" s="81">
        <v>0</v>
      </c>
      <c r="CY669" s="81">
        <v>0</v>
      </c>
      <c r="CZ669" s="81">
        <v>0</v>
      </c>
      <c r="DA669" s="81">
        <v>0</v>
      </c>
      <c r="DB669" s="81">
        <v>0</v>
      </c>
      <c r="DC669" s="81">
        <v>0</v>
      </c>
      <c r="DD669" s="81">
        <v>0</v>
      </c>
      <c r="DE669" s="81">
        <v>0</v>
      </c>
      <c r="DF669" s="81">
        <v>0</v>
      </c>
      <c r="DG669" s="81">
        <v>0</v>
      </c>
      <c r="DH669" s="81">
        <v>0</v>
      </c>
      <c r="DI669" s="81">
        <v>0</v>
      </c>
      <c r="DJ669" s="81">
        <v>0</v>
      </c>
      <c r="DK669" s="81">
        <v>0</v>
      </c>
      <c r="DL669" s="81">
        <v>0</v>
      </c>
      <c r="DM669" s="81">
        <v>0</v>
      </c>
      <c r="DN669" s="81">
        <v>0</v>
      </c>
      <c r="DO669" s="81">
        <v>0</v>
      </c>
      <c r="DP669" s="81">
        <v>0</v>
      </c>
      <c r="DQ669" s="81">
        <v>0</v>
      </c>
      <c r="DR669" s="81">
        <v>0</v>
      </c>
      <c r="DS669" s="81">
        <v>0</v>
      </c>
      <c r="DT669" s="81">
        <v>0</v>
      </c>
      <c r="DU669" s="81">
        <v>0</v>
      </c>
      <c r="DV669" s="81">
        <v>0</v>
      </c>
      <c r="DW669" s="81">
        <v>0</v>
      </c>
    </row>
    <row r="670" spans="1:127" x14ac:dyDescent="0.25">
      <c r="A670" s="58" t="s">
        <v>2230</v>
      </c>
      <c r="B670" s="58" t="s">
        <v>2231</v>
      </c>
      <c r="C670" s="58" t="s">
        <v>2232</v>
      </c>
      <c r="D670" s="59">
        <v>53000</v>
      </c>
      <c r="E670" s="59" t="str">
        <f>VLOOKUP(C670,Data_PulledFromUniProt!$B$2:$E$782,4,FALSE)</f>
        <v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v>
      </c>
      <c r="F670" s="58">
        <v>6.39</v>
      </c>
      <c r="G670" s="81">
        <v>0</v>
      </c>
      <c r="H670" s="81">
        <v>0</v>
      </c>
      <c r="I670" s="81">
        <v>0</v>
      </c>
      <c r="J670" s="81">
        <v>0</v>
      </c>
      <c r="K670" s="81">
        <v>0</v>
      </c>
      <c r="L670" s="81">
        <v>0</v>
      </c>
      <c r="M670" s="81">
        <v>0</v>
      </c>
      <c r="N670" s="81">
        <v>0</v>
      </c>
      <c r="O670" s="81">
        <v>0</v>
      </c>
      <c r="P670" s="81">
        <v>0</v>
      </c>
      <c r="Q670" s="81">
        <v>0</v>
      </c>
      <c r="R670" s="81">
        <v>0</v>
      </c>
      <c r="S670" s="81">
        <v>0</v>
      </c>
      <c r="T670" s="81">
        <v>0</v>
      </c>
      <c r="U670" s="81">
        <v>0</v>
      </c>
      <c r="V670" s="81">
        <v>0</v>
      </c>
      <c r="W670" s="81">
        <v>0</v>
      </c>
      <c r="X670" s="81">
        <v>0</v>
      </c>
      <c r="Y670" s="81">
        <v>0</v>
      </c>
      <c r="Z670" s="81">
        <v>0</v>
      </c>
      <c r="AA670" s="81">
        <v>0</v>
      </c>
      <c r="AB670" s="81">
        <v>0</v>
      </c>
      <c r="AC670" s="81">
        <v>0</v>
      </c>
      <c r="AD670" s="81">
        <v>0</v>
      </c>
      <c r="AE670" s="81">
        <v>0</v>
      </c>
      <c r="AF670" s="81">
        <v>0</v>
      </c>
      <c r="AG670" s="81">
        <v>0</v>
      </c>
      <c r="AH670" s="81">
        <v>0</v>
      </c>
      <c r="AI670" s="81">
        <v>0</v>
      </c>
      <c r="AJ670" s="81">
        <v>0</v>
      </c>
      <c r="AK670" s="81">
        <v>0</v>
      </c>
      <c r="AL670" s="81">
        <v>0</v>
      </c>
      <c r="AM670" s="81">
        <v>0</v>
      </c>
      <c r="AN670" s="81">
        <v>0</v>
      </c>
      <c r="AO670" s="81">
        <v>0</v>
      </c>
      <c r="AP670" s="81">
        <v>0</v>
      </c>
      <c r="AQ670" s="81">
        <v>0</v>
      </c>
      <c r="AR670" s="81">
        <v>0</v>
      </c>
      <c r="AS670" s="81">
        <v>0</v>
      </c>
      <c r="AT670" s="81">
        <v>0</v>
      </c>
      <c r="AU670" s="81">
        <v>0</v>
      </c>
      <c r="AV670" s="81">
        <v>0</v>
      </c>
      <c r="AW670" s="81">
        <v>0</v>
      </c>
      <c r="AX670" s="81">
        <v>0</v>
      </c>
      <c r="AY670" s="81">
        <v>0</v>
      </c>
      <c r="AZ670" s="81">
        <v>0</v>
      </c>
      <c r="BA670" s="81">
        <v>0</v>
      </c>
      <c r="BB670" s="81">
        <v>0</v>
      </c>
      <c r="BC670" s="81">
        <v>0</v>
      </c>
      <c r="BD670" s="81">
        <v>0</v>
      </c>
      <c r="BE670" s="81">
        <v>0</v>
      </c>
      <c r="BF670" s="81">
        <v>0</v>
      </c>
      <c r="BG670" s="81">
        <v>0</v>
      </c>
      <c r="BH670" s="81">
        <v>0</v>
      </c>
      <c r="BI670" s="81">
        <v>0</v>
      </c>
      <c r="BJ670" s="81">
        <v>0</v>
      </c>
      <c r="BK670" s="81">
        <v>0</v>
      </c>
      <c r="BL670" s="81">
        <v>0</v>
      </c>
      <c r="BM670" s="81">
        <v>0</v>
      </c>
      <c r="BN670" s="81">
        <v>0</v>
      </c>
      <c r="BO670" s="81">
        <v>0</v>
      </c>
      <c r="BP670" s="81">
        <v>0</v>
      </c>
      <c r="BQ670" s="81">
        <v>0</v>
      </c>
      <c r="BR670" s="81">
        <v>0</v>
      </c>
      <c r="BS670" s="81">
        <v>0</v>
      </c>
      <c r="BT670" s="81">
        <v>0</v>
      </c>
      <c r="BU670" s="81">
        <v>0</v>
      </c>
      <c r="BV670" s="81">
        <v>0</v>
      </c>
      <c r="BW670" s="81">
        <v>0</v>
      </c>
      <c r="BX670" s="81">
        <v>0</v>
      </c>
      <c r="BY670" s="81">
        <v>0</v>
      </c>
      <c r="BZ670" s="81">
        <v>0</v>
      </c>
      <c r="CA670" s="81">
        <v>0</v>
      </c>
      <c r="CB670" s="81">
        <v>0</v>
      </c>
      <c r="CC670" s="81">
        <v>0</v>
      </c>
      <c r="CD670" s="81">
        <v>0</v>
      </c>
      <c r="CE670" s="81">
        <v>0</v>
      </c>
      <c r="CF670" s="81">
        <v>1</v>
      </c>
      <c r="CG670" s="81">
        <v>0</v>
      </c>
      <c r="CH670" s="81">
        <v>0</v>
      </c>
      <c r="CI670" s="81">
        <v>0</v>
      </c>
      <c r="CJ670" s="81">
        <v>0</v>
      </c>
      <c r="CK670" s="81">
        <v>0</v>
      </c>
      <c r="CL670" s="81">
        <v>0</v>
      </c>
      <c r="CM670" s="81">
        <v>0</v>
      </c>
      <c r="CN670" s="81">
        <v>0</v>
      </c>
      <c r="CO670" s="81">
        <v>0</v>
      </c>
      <c r="CP670" s="81">
        <v>0</v>
      </c>
      <c r="CQ670" s="81">
        <v>0</v>
      </c>
      <c r="CR670" s="81">
        <v>0</v>
      </c>
      <c r="CS670" s="81">
        <v>0</v>
      </c>
      <c r="CT670" s="81">
        <v>0</v>
      </c>
      <c r="CU670" s="81">
        <v>0</v>
      </c>
      <c r="CV670" s="81">
        <v>0</v>
      </c>
      <c r="CW670" s="81">
        <v>0</v>
      </c>
      <c r="CX670" s="81">
        <v>0</v>
      </c>
      <c r="CY670" s="81">
        <v>0</v>
      </c>
      <c r="CZ670" s="81">
        <v>0</v>
      </c>
      <c r="DA670" s="81">
        <v>0</v>
      </c>
      <c r="DB670" s="81">
        <v>0</v>
      </c>
      <c r="DC670" s="81">
        <v>0</v>
      </c>
      <c r="DD670" s="81">
        <v>0</v>
      </c>
      <c r="DE670" s="81">
        <v>0</v>
      </c>
      <c r="DF670" s="81">
        <v>0</v>
      </c>
      <c r="DG670" s="81">
        <v>0</v>
      </c>
      <c r="DH670" s="81">
        <v>0</v>
      </c>
      <c r="DI670" s="81">
        <v>0</v>
      </c>
      <c r="DJ670" s="81">
        <v>0</v>
      </c>
      <c r="DK670" s="81">
        <v>0</v>
      </c>
      <c r="DL670" s="81">
        <v>0</v>
      </c>
      <c r="DM670" s="81">
        <v>0</v>
      </c>
      <c r="DN670" s="81">
        <v>0</v>
      </c>
      <c r="DO670" s="81">
        <v>0</v>
      </c>
      <c r="DP670" s="81">
        <v>0</v>
      </c>
      <c r="DQ670" s="81">
        <v>0</v>
      </c>
      <c r="DR670" s="81">
        <v>0</v>
      </c>
      <c r="DS670" s="81">
        <v>0</v>
      </c>
      <c r="DT670" s="81">
        <v>0</v>
      </c>
      <c r="DU670" s="81">
        <v>0</v>
      </c>
      <c r="DV670" s="81">
        <v>0</v>
      </c>
      <c r="DW670" s="81">
        <v>0</v>
      </c>
    </row>
    <row r="671" spans="1:127" x14ac:dyDescent="0.25">
      <c r="A671" s="58" t="s">
        <v>2233</v>
      </c>
      <c r="B671" s="58" t="s">
        <v>2234</v>
      </c>
      <c r="C671" s="58" t="s">
        <v>2235</v>
      </c>
      <c r="D671" s="59">
        <v>57300</v>
      </c>
      <c r="E671" s="59" t="str">
        <f>VLOOKUP(C671,Data_PulledFromUniProt!$B$2:$E$782,4,FALSE)</f>
        <v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v>
      </c>
      <c r="F671" s="58">
        <v>5.61</v>
      </c>
      <c r="G671" s="81">
        <v>0</v>
      </c>
      <c r="H671" s="81">
        <v>0</v>
      </c>
      <c r="I671" s="81">
        <v>0</v>
      </c>
      <c r="J671" s="81">
        <v>0</v>
      </c>
      <c r="K671" s="81">
        <v>0</v>
      </c>
      <c r="L671" s="81">
        <v>0</v>
      </c>
      <c r="M671" s="81">
        <v>0</v>
      </c>
      <c r="N671" s="81">
        <v>0</v>
      </c>
      <c r="O671" s="81">
        <v>0</v>
      </c>
      <c r="P671" s="81">
        <v>0</v>
      </c>
      <c r="Q671" s="81">
        <v>0</v>
      </c>
      <c r="R671" s="81">
        <v>0</v>
      </c>
      <c r="S671" s="81">
        <v>0</v>
      </c>
      <c r="T671" s="81">
        <v>0</v>
      </c>
      <c r="U671" s="81">
        <v>0</v>
      </c>
      <c r="V671" s="81">
        <v>0</v>
      </c>
      <c r="W671" s="81">
        <v>0</v>
      </c>
      <c r="X671" s="81">
        <v>0</v>
      </c>
      <c r="Y671" s="81">
        <v>0</v>
      </c>
      <c r="Z671" s="81">
        <v>0</v>
      </c>
      <c r="AA671" s="81">
        <v>0</v>
      </c>
      <c r="AB671" s="81">
        <v>0</v>
      </c>
      <c r="AC671" s="81">
        <v>0</v>
      </c>
      <c r="AD671" s="81">
        <v>0</v>
      </c>
      <c r="AE671" s="81">
        <v>0</v>
      </c>
      <c r="AF671" s="81">
        <v>0</v>
      </c>
      <c r="AG671" s="81">
        <v>0</v>
      </c>
      <c r="AH671" s="81">
        <v>0</v>
      </c>
      <c r="AI671" s="81">
        <v>0</v>
      </c>
      <c r="AJ671" s="81">
        <v>0</v>
      </c>
      <c r="AK671" s="81">
        <v>0</v>
      </c>
      <c r="AL671" s="81">
        <v>0</v>
      </c>
      <c r="AM671" s="81">
        <v>0</v>
      </c>
      <c r="AN671" s="81">
        <v>0</v>
      </c>
      <c r="AO671" s="81">
        <v>0</v>
      </c>
      <c r="AP671" s="81">
        <v>0</v>
      </c>
      <c r="AQ671" s="81">
        <v>0</v>
      </c>
      <c r="AR671" s="81">
        <v>0</v>
      </c>
      <c r="AS671" s="81">
        <v>0</v>
      </c>
      <c r="AT671" s="81">
        <v>0</v>
      </c>
      <c r="AU671" s="81">
        <v>0</v>
      </c>
      <c r="AV671" s="81">
        <v>0</v>
      </c>
      <c r="AW671" s="81">
        <v>0</v>
      </c>
      <c r="AX671" s="81">
        <v>0</v>
      </c>
      <c r="AY671" s="81">
        <v>0</v>
      </c>
      <c r="AZ671" s="81">
        <v>0</v>
      </c>
      <c r="BA671" s="81">
        <v>0</v>
      </c>
      <c r="BB671" s="81">
        <v>0</v>
      </c>
      <c r="BC671" s="81">
        <v>0</v>
      </c>
      <c r="BD671" s="81">
        <v>0</v>
      </c>
      <c r="BE671" s="81">
        <v>0</v>
      </c>
      <c r="BF671" s="81">
        <v>0</v>
      </c>
      <c r="BG671" s="81">
        <v>0</v>
      </c>
      <c r="BH671" s="81">
        <v>0</v>
      </c>
      <c r="BI671" s="81">
        <v>0</v>
      </c>
      <c r="BJ671" s="81">
        <v>0</v>
      </c>
      <c r="BK671" s="81">
        <v>0</v>
      </c>
      <c r="BL671" s="81">
        <v>0</v>
      </c>
      <c r="BM671" s="81">
        <v>0</v>
      </c>
      <c r="BN671" s="81">
        <v>0</v>
      </c>
      <c r="BO671" s="81">
        <v>0</v>
      </c>
      <c r="BP671" s="81">
        <v>0</v>
      </c>
      <c r="BQ671" s="81">
        <v>0</v>
      </c>
      <c r="BR671" s="81">
        <v>0</v>
      </c>
      <c r="BS671" s="81">
        <v>0</v>
      </c>
      <c r="BT671" s="81">
        <v>0</v>
      </c>
      <c r="BU671" s="81">
        <v>0</v>
      </c>
      <c r="BV671" s="81">
        <v>0</v>
      </c>
      <c r="BW671" s="81">
        <v>0</v>
      </c>
      <c r="BX671" s="81">
        <v>0</v>
      </c>
      <c r="BY671" s="81">
        <v>0</v>
      </c>
      <c r="BZ671" s="81">
        <v>0</v>
      </c>
      <c r="CA671" s="81">
        <v>0</v>
      </c>
      <c r="CB671" s="81">
        <v>0</v>
      </c>
      <c r="CC671" s="81">
        <v>0</v>
      </c>
      <c r="CD671" s="81">
        <v>0</v>
      </c>
      <c r="CE671" s="81">
        <v>0</v>
      </c>
      <c r="CF671" s="81">
        <v>1</v>
      </c>
      <c r="CG671" s="81">
        <v>0</v>
      </c>
      <c r="CH671" s="81">
        <v>0</v>
      </c>
      <c r="CI671" s="81">
        <v>0</v>
      </c>
      <c r="CJ671" s="81">
        <v>0</v>
      </c>
      <c r="CK671" s="81">
        <v>0</v>
      </c>
      <c r="CL671" s="81">
        <v>0</v>
      </c>
      <c r="CM671" s="81">
        <v>0</v>
      </c>
      <c r="CN671" s="81">
        <v>0</v>
      </c>
      <c r="CO671" s="81">
        <v>0</v>
      </c>
      <c r="CP671" s="81">
        <v>0</v>
      </c>
      <c r="CQ671" s="81">
        <v>0</v>
      </c>
      <c r="CR671" s="81">
        <v>0</v>
      </c>
      <c r="CS671" s="81">
        <v>0</v>
      </c>
      <c r="CT671" s="81">
        <v>0</v>
      </c>
      <c r="CU671" s="81">
        <v>0</v>
      </c>
      <c r="CV671" s="81">
        <v>0</v>
      </c>
      <c r="CW671" s="81">
        <v>0</v>
      </c>
      <c r="CX671" s="81">
        <v>0</v>
      </c>
      <c r="CY671" s="81">
        <v>0</v>
      </c>
      <c r="CZ671" s="81">
        <v>0</v>
      </c>
      <c r="DA671" s="81">
        <v>0</v>
      </c>
      <c r="DB671" s="81">
        <v>0</v>
      </c>
      <c r="DC671" s="81">
        <v>0</v>
      </c>
      <c r="DD671" s="81">
        <v>0</v>
      </c>
      <c r="DE671" s="81">
        <v>0</v>
      </c>
      <c r="DF671" s="81">
        <v>0</v>
      </c>
      <c r="DG671" s="81">
        <v>0</v>
      </c>
      <c r="DH671" s="81">
        <v>0</v>
      </c>
      <c r="DI671" s="81">
        <v>0</v>
      </c>
      <c r="DJ671" s="81">
        <v>0</v>
      </c>
      <c r="DK671" s="81">
        <v>0</v>
      </c>
      <c r="DL671" s="81">
        <v>0</v>
      </c>
      <c r="DM671" s="81">
        <v>0</v>
      </c>
      <c r="DN671" s="81">
        <v>0</v>
      </c>
      <c r="DO671" s="81">
        <v>0</v>
      </c>
      <c r="DP671" s="81">
        <v>0</v>
      </c>
      <c r="DQ671" s="81">
        <v>0</v>
      </c>
      <c r="DR671" s="81">
        <v>0</v>
      </c>
      <c r="DS671" s="81">
        <v>0</v>
      </c>
      <c r="DT671" s="81">
        <v>0</v>
      </c>
      <c r="DU671" s="81">
        <v>0</v>
      </c>
      <c r="DV671" s="81">
        <v>0</v>
      </c>
      <c r="DW671" s="81">
        <v>0</v>
      </c>
    </row>
    <row r="672" spans="1:127" x14ac:dyDescent="0.25">
      <c r="A672" s="58" t="s">
        <v>2236</v>
      </c>
      <c r="B672" s="58" t="s">
        <v>2237</v>
      </c>
      <c r="C672" s="58" t="s">
        <v>2238</v>
      </c>
      <c r="D672" s="59">
        <v>129000</v>
      </c>
      <c r="E672" s="59" t="str">
        <f>VLOOKUP(C672,Data_PulledFromUniProt!$B$2:$E$782,4,FALSE)</f>
        <v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v>
      </c>
      <c r="F672" s="58">
        <v>5.88</v>
      </c>
      <c r="G672" s="81">
        <v>0</v>
      </c>
      <c r="H672" s="81">
        <v>0</v>
      </c>
      <c r="I672" s="81">
        <v>0</v>
      </c>
      <c r="J672" s="81">
        <v>0</v>
      </c>
      <c r="K672" s="81">
        <v>0</v>
      </c>
      <c r="L672" s="81">
        <v>0</v>
      </c>
      <c r="M672" s="81">
        <v>0</v>
      </c>
      <c r="N672" s="81">
        <v>0</v>
      </c>
      <c r="O672" s="81">
        <v>0</v>
      </c>
      <c r="P672" s="81">
        <v>0</v>
      </c>
      <c r="Q672" s="81">
        <v>0</v>
      </c>
      <c r="R672" s="81">
        <v>0</v>
      </c>
      <c r="S672" s="81">
        <v>0</v>
      </c>
      <c r="T672" s="81">
        <v>0</v>
      </c>
      <c r="U672" s="81">
        <v>0</v>
      </c>
      <c r="V672" s="81">
        <v>0</v>
      </c>
      <c r="W672" s="81">
        <v>0</v>
      </c>
      <c r="X672" s="81">
        <v>0</v>
      </c>
      <c r="Y672" s="81">
        <v>0</v>
      </c>
      <c r="Z672" s="81">
        <v>0</v>
      </c>
      <c r="AA672" s="81">
        <v>0</v>
      </c>
      <c r="AB672" s="81">
        <v>0</v>
      </c>
      <c r="AC672" s="81">
        <v>0</v>
      </c>
      <c r="AD672" s="81">
        <v>0</v>
      </c>
      <c r="AE672" s="81">
        <v>0</v>
      </c>
      <c r="AF672" s="81">
        <v>0</v>
      </c>
      <c r="AG672" s="81">
        <v>0</v>
      </c>
      <c r="AH672" s="81">
        <v>0</v>
      </c>
      <c r="AI672" s="81">
        <v>0</v>
      </c>
      <c r="AJ672" s="81">
        <v>0</v>
      </c>
      <c r="AK672" s="81">
        <v>0</v>
      </c>
      <c r="AL672" s="81">
        <v>0</v>
      </c>
      <c r="AM672" s="81">
        <v>0</v>
      </c>
      <c r="AN672" s="81">
        <v>0</v>
      </c>
      <c r="AO672" s="81">
        <v>0</v>
      </c>
      <c r="AP672" s="81">
        <v>0</v>
      </c>
      <c r="AQ672" s="81">
        <v>0</v>
      </c>
      <c r="AR672" s="81">
        <v>0</v>
      </c>
      <c r="AS672" s="81">
        <v>0</v>
      </c>
      <c r="AT672" s="81">
        <v>0</v>
      </c>
      <c r="AU672" s="81">
        <v>0</v>
      </c>
      <c r="AV672" s="81">
        <v>0</v>
      </c>
      <c r="AW672" s="81">
        <v>0</v>
      </c>
      <c r="AX672" s="81">
        <v>0</v>
      </c>
      <c r="AY672" s="81">
        <v>0</v>
      </c>
      <c r="AZ672" s="81">
        <v>0</v>
      </c>
      <c r="BA672" s="81">
        <v>0</v>
      </c>
      <c r="BB672" s="81">
        <v>0</v>
      </c>
      <c r="BC672" s="81">
        <v>0</v>
      </c>
      <c r="BD672" s="81">
        <v>0</v>
      </c>
      <c r="BE672" s="81">
        <v>0</v>
      </c>
      <c r="BF672" s="81">
        <v>0</v>
      </c>
      <c r="BG672" s="81">
        <v>0</v>
      </c>
      <c r="BH672" s="81">
        <v>0</v>
      </c>
      <c r="BI672" s="81">
        <v>0</v>
      </c>
      <c r="BJ672" s="81">
        <v>0</v>
      </c>
      <c r="BK672" s="81">
        <v>0</v>
      </c>
      <c r="BL672" s="81">
        <v>0</v>
      </c>
      <c r="BM672" s="81">
        <v>0</v>
      </c>
      <c r="BN672" s="81">
        <v>0</v>
      </c>
      <c r="BO672" s="81">
        <v>0</v>
      </c>
      <c r="BP672" s="81">
        <v>0</v>
      </c>
      <c r="BQ672" s="81">
        <v>0</v>
      </c>
      <c r="BR672" s="81">
        <v>0</v>
      </c>
      <c r="BS672" s="81">
        <v>0</v>
      </c>
      <c r="BT672" s="81">
        <v>0</v>
      </c>
      <c r="BU672" s="81">
        <v>0</v>
      </c>
      <c r="BV672" s="81">
        <v>0</v>
      </c>
      <c r="BW672" s="81">
        <v>0</v>
      </c>
      <c r="BX672" s="81">
        <v>0</v>
      </c>
      <c r="BY672" s="81">
        <v>0</v>
      </c>
      <c r="BZ672" s="81">
        <v>0</v>
      </c>
      <c r="CA672" s="81">
        <v>0</v>
      </c>
      <c r="CB672" s="81">
        <v>0</v>
      </c>
      <c r="CC672" s="81">
        <v>0</v>
      </c>
      <c r="CD672" s="81">
        <v>0</v>
      </c>
      <c r="CE672" s="81">
        <v>0</v>
      </c>
      <c r="CF672" s="81">
        <v>1</v>
      </c>
      <c r="CG672" s="81">
        <v>0</v>
      </c>
      <c r="CH672" s="81">
        <v>0</v>
      </c>
      <c r="CI672" s="81">
        <v>0</v>
      </c>
      <c r="CJ672" s="81">
        <v>0</v>
      </c>
      <c r="CK672" s="81">
        <v>0</v>
      </c>
      <c r="CL672" s="81">
        <v>0</v>
      </c>
      <c r="CM672" s="81">
        <v>0</v>
      </c>
      <c r="CN672" s="81">
        <v>0</v>
      </c>
      <c r="CO672" s="81">
        <v>0</v>
      </c>
      <c r="CP672" s="81">
        <v>0</v>
      </c>
      <c r="CQ672" s="81">
        <v>0</v>
      </c>
      <c r="CR672" s="81">
        <v>0</v>
      </c>
      <c r="CS672" s="81">
        <v>0</v>
      </c>
      <c r="CT672" s="81">
        <v>0</v>
      </c>
      <c r="CU672" s="81">
        <v>0</v>
      </c>
      <c r="CV672" s="81">
        <v>0</v>
      </c>
      <c r="CW672" s="81">
        <v>0</v>
      </c>
      <c r="CX672" s="81">
        <v>0</v>
      </c>
      <c r="CY672" s="81">
        <v>0</v>
      </c>
      <c r="CZ672" s="81">
        <v>0</v>
      </c>
      <c r="DA672" s="81">
        <v>0</v>
      </c>
      <c r="DB672" s="81">
        <v>0</v>
      </c>
      <c r="DC672" s="81">
        <v>0</v>
      </c>
      <c r="DD672" s="81">
        <v>0</v>
      </c>
      <c r="DE672" s="81">
        <v>0</v>
      </c>
      <c r="DF672" s="81">
        <v>0</v>
      </c>
      <c r="DG672" s="81">
        <v>0</v>
      </c>
      <c r="DH672" s="81">
        <v>0</v>
      </c>
      <c r="DI672" s="81">
        <v>0</v>
      </c>
      <c r="DJ672" s="81">
        <v>0</v>
      </c>
      <c r="DK672" s="81">
        <v>0</v>
      </c>
      <c r="DL672" s="81">
        <v>0</v>
      </c>
      <c r="DM672" s="81">
        <v>0</v>
      </c>
      <c r="DN672" s="81">
        <v>0</v>
      </c>
      <c r="DO672" s="81">
        <v>0</v>
      </c>
      <c r="DP672" s="81">
        <v>0</v>
      </c>
      <c r="DQ672" s="81">
        <v>0</v>
      </c>
      <c r="DR672" s="81">
        <v>0</v>
      </c>
      <c r="DS672" s="81">
        <v>0</v>
      </c>
      <c r="DT672" s="81">
        <v>0</v>
      </c>
      <c r="DU672" s="81">
        <v>0</v>
      </c>
      <c r="DV672" s="81">
        <v>0</v>
      </c>
      <c r="DW672" s="81">
        <v>0</v>
      </c>
    </row>
    <row r="673" spans="1:127" x14ac:dyDescent="0.25">
      <c r="A673" s="58" t="s">
        <v>2239</v>
      </c>
      <c r="B673" s="58" t="s">
        <v>2240</v>
      </c>
      <c r="C673" s="58" t="s">
        <v>2241</v>
      </c>
      <c r="D673" s="59">
        <v>36000</v>
      </c>
      <c r="E673" s="59" t="str">
        <f>VLOOKUP(C673,Data_PulledFromUniProt!$B$2:$E$782,4,FALSE)</f>
        <v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v>
      </c>
      <c r="F673" s="58">
        <v>5.4</v>
      </c>
      <c r="G673" s="81">
        <v>0</v>
      </c>
      <c r="H673" s="81">
        <v>0</v>
      </c>
      <c r="I673" s="81">
        <v>0</v>
      </c>
      <c r="J673" s="81">
        <v>0</v>
      </c>
      <c r="K673" s="81">
        <v>0</v>
      </c>
      <c r="L673" s="81">
        <v>0</v>
      </c>
      <c r="M673" s="81">
        <v>0</v>
      </c>
      <c r="N673" s="81">
        <v>0</v>
      </c>
      <c r="O673" s="81">
        <v>0</v>
      </c>
      <c r="P673" s="81">
        <v>0</v>
      </c>
      <c r="Q673" s="81">
        <v>0</v>
      </c>
      <c r="R673" s="81">
        <v>0</v>
      </c>
      <c r="S673" s="81">
        <v>0</v>
      </c>
      <c r="T673" s="81">
        <v>0</v>
      </c>
      <c r="U673" s="81">
        <v>0</v>
      </c>
      <c r="V673" s="81">
        <v>0</v>
      </c>
      <c r="W673" s="81">
        <v>0</v>
      </c>
      <c r="X673" s="81">
        <v>0</v>
      </c>
      <c r="Y673" s="81">
        <v>0</v>
      </c>
      <c r="Z673" s="81">
        <v>0</v>
      </c>
      <c r="AA673" s="81">
        <v>0</v>
      </c>
      <c r="AB673" s="81">
        <v>0</v>
      </c>
      <c r="AC673" s="81">
        <v>0</v>
      </c>
      <c r="AD673" s="81">
        <v>0</v>
      </c>
      <c r="AE673" s="81">
        <v>0</v>
      </c>
      <c r="AF673" s="81">
        <v>0</v>
      </c>
      <c r="AG673" s="81">
        <v>0</v>
      </c>
      <c r="AH673" s="81">
        <v>0</v>
      </c>
      <c r="AI673" s="81">
        <v>0</v>
      </c>
      <c r="AJ673" s="81">
        <v>0</v>
      </c>
      <c r="AK673" s="81">
        <v>0</v>
      </c>
      <c r="AL673" s="81">
        <v>0</v>
      </c>
      <c r="AM673" s="81">
        <v>0</v>
      </c>
      <c r="AN673" s="81">
        <v>0</v>
      </c>
      <c r="AO673" s="81">
        <v>0</v>
      </c>
      <c r="AP673" s="81">
        <v>0</v>
      </c>
      <c r="AQ673" s="81">
        <v>0</v>
      </c>
      <c r="AR673" s="81">
        <v>0</v>
      </c>
      <c r="AS673" s="81">
        <v>0</v>
      </c>
      <c r="AT673" s="81">
        <v>0</v>
      </c>
      <c r="AU673" s="81">
        <v>0</v>
      </c>
      <c r="AV673" s="81">
        <v>0</v>
      </c>
      <c r="AW673" s="81">
        <v>0</v>
      </c>
      <c r="AX673" s="81">
        <v>0</v>
      </c>
      <c r="AY673" s="81">
        <v>0</v>
      </c>
      <c r="AZ673" s="81">
        <v>0</v>
      </c>
      <c r="BA673" s="81">
        <v>0</v>
      </c>
      <c r="BB673" s="81">
        <v>0</v>
      </c>
      <c r="BC673" s="81">
        <v>0</v>
      </c>
      <c r="BD673" s="81">
        <v>0</v>
      </c>
      <c r="BE673" s="81">
        <v>0</v>
      </c>
      <c r="BF673" s="81">
        <v>0</v>
      </c>
      <c r="BG673" s="81">
        <v>0</v>
      </c>
      <c r="BH673" s="81">
        <v>0</v>
      </c>
      <c r="BI673" s="81">
        <v>0</v>
      </c>
      <c r="BJ673" s="81">
        <v>0</v>
      </c>
      <c r="BK673" s="81">
        <v>0</v>
      </c>
      <c r="BL673" s="81">
        <v>0</v>
      </c>
      <c r="BM673" s="81">
        <v>0</v>
      </c>
      <c r="BN673" s="81">
        <v>0</v>
      </c>
      <c r="BO673" s="81">
        <v>0</v>
      </c>
      <c r="BP673" s="81">
        <v>0</v>
      </c>
      <c r="BQ673" s="81">
        <v>0</v>
      </c>
      <c r="BR673" s="81">
        <v>0</v>
      </c>
      <c r="BS673" s="81">
        <v>0</v>
      </c>
      <c r="BT673" s="81">
        <v>0</v>
      </c>
      <c r="BU673" s="81">
        <v>0</v>
      </c>
      <c r="BV673" s="81">
        <v>0</v>
      </c>
      <c r="BW673" s="81">
        <v>0</v>
      </c>
      <c r="BX673" s="81">
        <v>0</v>
      </c>
      <c r="BY673" s="81">
        <v>0</v>
      </c>
      <c r="BZ673" s="81">
        <v>0</v>
      </c>
      <c r="CA673" s="81">
        <v>0</v>
      </c>
      <c r="CB673" s="81">
        <v>0</v>
      </c>
      <c r="CC673" s="81">
        <v>0</v>
      </c>
      <c r="CD673" s="81">
        <v>0</v>
      </c>
      <c r="CE673" s="81">
        <v>0</v>
      </c>
      <c r="CF673" s="81">
        <v>2</v>
      </c>
      <c r="CG673" s="81">
        <v>0</v>
      </c>
      <c r="CH673" s="81">
        <v>0</v>
      </c>
      <c r="CI673" s="81">
        <v>0</v>
      </c>
      <c r="CJ673" s="81">
        <v>0</v>
      </c>
      <c r="CK673" s="81">
        <v>0</v>
      </c>
      <c r="CL673" s="81">
        <v>0</v>
      </c>
      <c r="CM673" s="81">
        <v>0</v>
      </c>
      <c r="CN673" s="81">
        <v>0</v>
      </c>
      <c r="CO673" s="81">
        <v>0</v>
      </c>
      <c r="CP673" s="81">
        <v>0</v>
      </c>
      <c r="CQ673" s="81">
        <v>0</v>
      </c>
      <c r="CR673" s="81">
        <v>0</v>
      </c>
      <c r="CS673" s="81">
        <v>0</v>
      </c>
      <c r="CT673" s="81">
        <v>0</v>
      </c>
      <c r="CU673" s="81">
        <v>0</v>
      </c>
      <c r="CV673" s="81">
        <v>0</v>
      </c>
      <c r="CW673" s="81">
        <v>0</v>
      </c>
      <c r="CX673" s="81">
        <v>0</v>
      </c>
      <c r="CY673" s="81">
        <v>0</v>
      </c>
      <c r="CZ673" s="81">
        <v>0</v>
      </c>
      <c r="DA673" s="81">
        <v>0</v>
      </c>
      <c r="DB673" s="81">
        <v>0</v>
      </c>
      <c r="DC673" s="81">
        <v>0</v>
      </c>
      <c r="DD673" s="81">
        <v>0</v>
      </c>
      <c r="DE673" s="81">
        <v>0</v>
      </c>
      <c r="DF673" s="81">
        <v>0</v>
      </c>
      <c r="DG673" s="81">
        <v>0</v>
      </c>
      <c r="DH673" s="81">
        <v>0</v>
      </c>
      <c r="DI673" s="81">
        <v>0</v>
      </c>
      <c r="DJ673" s="81">
        <v>0</v>
      </c>
      <c r="DK673" s="81">
        <v>0</v>
      </c>
      <c r="DL673" s="81">
        <v>0</v>
      </c>
      <c r="DM673" s="81">
        <v>0</v>
      </c>
      <c r="DN673" s="81">
        <v>0</v>
      </c>
      <c r="DO673" s="81">
        <v>0</v>
      </c>
      <c r="DP673" s="81">
        <v>0</v>
      </c>
      <c r="DQ673" s="81">
        <v>0</v>
      </c>
      <c r="DR673" s="81">
        <v>0</v>
      </c>
      <c r="DS673" s="81">
        <v>0</v>
      </c>
      <c r="DT673" s="81">
        <v>0</v>
      </c>
      <c r="DU673" s="81">
        <v>0</v>
      </c>
      <c r="DV673" s="81">
        <v>0</v>
      </c>
      <c r="DW673" s="81">
        <v>0</v>
      </c>
    </row>
    <row r="674" spans="1:127" x14ac:dyDescent="0.25">
      <c r="A674" s="58" t="s">
        <v>2242</v>
      </c>
      <c r="B674" s="58" t="s">
        <v>2243</v>
      </c>
      <c r="C674" s="58" t="s">
        <v>2244</v>
      </c>
      <c r="D674" s="59">
        <v>10400</v>
      </c>
      <c r="E674" s="59" t="str">
        <f>VLOOKUP(C674,Data_PulledFromUniProt!$B$2:$E$782,4,FALSE)</f>
        <v>MKGSRALLLVALTLFCICRMATGEDNDEFFMDFLQTLLVGTPEELYEGTLGKYNVNEDAKAAMTELKSCIDGLQPMHKAELVKLLVQVLGSQDGA</v>
      </c>
      <c r="F674" s="58">
        <v>4.55</v>
      </c>
      <c r="G674" s="81">
        <v>0</v>
      </c>
      <c r="H674" s="81">
        <v>0</v>
      </c>
      <c r="I674" s="81">
        <v>0</v>
      </c>
      <c r="J674" s="81">
        <v>0</v>
      </c>
      <c r="K674" s="81">
        <v>0</v>
      </c>
      <c r="L674" s="81">
        <v>0</v>
      </c>
      <c r="M674" s="81">
        <v>0</v>
      </c>
      <c r="N674" s="81">
        <v>0</v>
      </c>
      <c r="O674" s="81">
        <v>0</v>
      </c>
      <c r="P674" s="81">
        <v>0</v>
      </c>
      <c r="Q674" s="81">
        <v>0</v>
      </c>
      <c r="R674" s="81">
        <v>0</v>
      </c>
      <c r="S674" s="81">
        <v>0</v>
      </c>
      <c r="T674" s="81">
        <v>0</v>
      </c>
      <c r="U674" s="81">
        <v>0</v>
      </c>
      <c r="V674" s="81">
        <v>0</v>
      </c>
      <c r="W674" s="81">
        <v>0</v>
      </c>
      <c r="X674" s="81">
        <v>0</v>
      </c>
      <c r="Y674" s="81">
        <v>0</v>
      </c>
      <c r="Z674" s="81">
        <v>0</v>
      </c>
      <c r="AA674" s="81">
        <v>0</v>
      </c>
      <c r="AB674" s="81">
        <v>0</v>
      </c>
      <c r="AC674" s="81">
        <v>0</v>
      </c>
      <c r="AD674" s="81">
        <v>0</v>
      </c>
      <c r="AE674" s="81">
        <v>0</v>
      </c>
      <c r="AF674" s="81">
        <v>0</v>
      </c>
      <c r="AG674" s="81">
        <v>0</v>
      </c>
      <c r="AH674" s="81">
        <v>0</v>
      </c>
      <c r="AI674" s="81">
        <v>0</v>
      </c>
      <c r="AJ674" s="81">
        <v>0</v>
      </c>
      <c r="AK674" s="81">
        <v>0</v>
      </c>
      <c r="AL674" s="81">
        <v>0</v>
      </c>
      <c r="AM674" s="81">
        <v>0</v>
      </c>
      <c r="AN674" s="81">
        <v>0</v>
      </c>
      <c r="AO674" s="81">
        <v>0</v>
      </c>
      <c r="AP674" s="81">
        <v>0</v>
      </c>
      <c r="AQ674" s="81">
        <v>0</v>
      </c>
      <c r="AR674" s="81">
        <v>0</v>
      </c>
      <c r="AS674" s="81">
        <v>0</v>
      </c>
      <c r="AT674" s="81">
        <v>0</v>
      </c>
      <c r="AU674" s="81">
        <v>0</v>
      </c>
      <c r="AV674" s="81">
        <v>0</v>
      </c>
      <c r="AW674" s="81">
        <v>0</v>
      </c>
      <c r="AX674" s="81">
        <v>0</v>
      </c>
      <c r="AY674" s="81">
        <v>0</v>
      </c>
      <c r="AZ674" s="81">
        <v>0</v>
      </c>
      <c r="BA674" s="81">
        <v>0</v>
      </c>
      <c r="BB674" s="81">
        <v>0</v>
      </c>
      <c r="BC674" s="81">
        <v>0</v>
      </c>
      <c r="BD674" s="81">
        <v>0</v>
      </c>
      <c r="BE674" s="81">
        <v>0</v>
      </c>
      <c r="BF674" s="81">
        <v>0</v>
      </c>
      <c r="BG674" s="81">
        <v>0</v>
      </c>
      <c r="BH674" s="81">
        <v>0</v>
      </c>
      <c r="BI674" s="81">
        <v>0</v>
      </c>
      <c r="BJ674" s="81">
        <v>0</v>
      </c>
      <c r="BK674" s="81">
        <v>0</v>
      </c>
      <c r="BL674" s="81">
        <v>0</v>
      </c>
      <c r="BM674" s="81">
        <v>0</v>
      </c>
      <c r="BN674" s="81">
        <v>0</v>
      </c>
      <c r="BO674" s="81">
        <v>0</v>
      </c>
      <c r="BP674" s="81">
        <v>0</v>
      </c>
      <c r="BQ674" s="81">
        <v>0</v>
      </c>
      <c r="BR674" s="81">
        <v>0</v>
      </c>
      <c r="BS674" s="81">
        <v>0</v>
      </c>
      <c r="BT674" s="81">
        <v>0</v>
      </c>
      <c r="BU674" s="81">
        <v>0</v>
      </c>
      <c r="BV674" s="81">
        <v>0</v>
      </c>
      <c r="BW674" s="81">
        <v>0</v>
      </c>
      <c r="BX674" s="81">
        <v>0</v>
      </c>
      <c r="BY674" s="81">
        <v>0</v>
      </c>
      <c r="BZ674" s="81">
        <v>0</v>
      </c>
      <c r="CA674" s="81">
        <v>0</v>
      </c>
      <c r="CB674" s="81">
        <v>0</v>
      </c>
      <c r="CC674" s="81">
        <v>0</v>
      </c>
      <c r="CD674" s="81">
        <v>0</v>
      </c>
      <c r="CE674" s="81">
        <v>0</v>
      </c>
      <c r="CF674" s="81">
        <v>1</v>
      </c>
      <c r="CG674" s="81">
        <v>0</v>
      </c>
      <c r="CH674" s="81">
        <v>0</v>
      </c>
      <c r="CI674" s="81">
        <v>0</v>
      </c>
      <c r="CJ674" s="81">
        <v>0</v>
      </c>
      <c r="CK674" s="81">
        <v>0</v>
      </c>
      <c r="CL674" s="81">
        <v>0</v>
      </c>
      <c r="CM674" s="81">
        <v>0</v>
      </c>
      <c r="CN674" s="81">
        <v>0</v>
      </c>
      <c r="CO674" s="81">
        <v>0</v>
      </c>
      <c r="CP674" s="81">
        <v>0</v>
      </c>
      <c r="CQ674" s="81">
        <v>0</v>
      </c>
      <c r="CR674" s="81">
        <v>0</v>
      </c>
      <c r="CS674" s="81">
        <v>0</v>
      </c>
      <c r="CT674" s="81">
        <v>0</v>
      </c>
      <c r="CU674" s="81">
        <v>0</v>
      </c>
      <c r="CV674" s="81">
        <v>0</v>
      </c>
      <c r="CW674" s="81">
        <v>0</v>
      </c>
      <c r="CX674" s="81">
        <v>0</v>
      </c>
      <c r="CY674" s="81">
        <v>0</v>
      </c>
      <c r="CZ674" s="81">
        <v>0</v>
      </c>
      <c r="DA674" s="81">
        <v>0</v>
      </c>
      <c r="DB674" s="81">
        <v>0</v>
      </c>
      <c r="DC674" s="81">
        <v>0</v>
      </c>
      <c r="DD674" s="81">
        <v>0</v>
      </c>
      <c r="DE674" s="81">
        <v>0</v>
      </c>
      <c r="DF674" s="81">
        <v>0</v>
      </c>
      <c r="DG674" s="81">
        <v>0</v>
      </c>
      <c r="DH674" s="81">
        <v>0</v>
      </c>
      <c r="DI674" s="81">
        <v>0</v>
      </c>
      <c r="DJ674" s="81">
        <v>0</v>
      </c>
      <c r="DK674" s="81">
        <v>0</v>
      </c>
      <c r="DL674" s="81">
        <v>0</v>
      </c>
      <c r="DM674" s="81">
        <v>0</v>
      </c>
      <c r="DN674" s="81">
        <v>0</v>
      </c>
      <c r="DO674" s="81">
        <v>0</v>
      </c>
      <c r="DP674" s="81">
        <v>0</v>
      </c>
      <c r="DQ674" s="81">
        <v>0</v>
      </c>
      <c r="DR674" s="81">
        <v>0</v>
      </c>
      <c r="DS674" s="81">
        <v>0</v>
      </c>
      <c r="DT674" s="81">
        <v>0</v>
      </c>
      <c r="DU674" s="81">
        <v>0</v>
      </c>
      <c r="DV674" s="81">
        <v>0</v>
      </c>
      <c r="DW674" s="81">
        <v>0</v>
      </c>
    </row>
    <row r="675" spans="1:127" x14ac:dyDescent="0.25">
      <c r="A675" s="58" t="s">
        <v>2245</v>
      </c>
      <c r="B675" s="58" t="s">
        <v>2246</v>
      </c>
      <c r="C675" s="58" t="s">
        <v>2247</v>
      </c>
      <c r="D675" s="59">
        <v>41600</v>
      </c>
      <c r="E675" s="59" t="str">
        <f>VLOOKUP(C675,Data_PulledFromUniProt!$B$2:$E$782,4,FALSE)</f>
        <v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v>
      </c>
      <c r="F675" s="58">
        <v>9.01</v>
      </c>
      <c r="G675" s="81">
        <v>0</v>
      </c>
      <c r="H675" s="81">
        <v>0</v>
      </c>
      <c r="I675" s="81">
        <v>0</v>
      </c>
      <c r="J675" s="81">
        <v>0</v>
      </c>
      <c r="K675" s="81">
        <v>0</v>
      </c>
      <c r="L675" s="81">
        <v>0</v>
      </c>
      <c r="M675" s="81">
        <v>0</v>
      </c>
      <c r="N675" s="81">
        <v>0</v>
      </c>
      <c r="O675" s="81">
        <v>0</v>
      </c>
      <c r="P675" s="81">
        <v>0</v>
      </c>
      <c r="Q675" s="81">
        <v>0</v>
      </c>
      <c r="R675" s="81">
        <v>0</v>
      </c>
      <c r="S675" s="81">
        <v>0</v>
      </c>
      <c r="T675" s="81">
        <v>0</v>
      </c>
      <c r="U675" s="81">
        <v>0</v>
      </c>
      <c r="V675" s="81">
        <v>0</v>
      </c>
      <c r="W675" s="81">
        <v>0</v>
      </c>
      <c r="X675" s="81">
        <v>0</v>
      </c>
      <c r="Y675" s="81">
        <v>0</v>
      </c>
      <c r="Z675" s="81">
        <v>0</v>
      </c>
      <c r="AA675" s="81">
        <v>0</v>
      </c>
      <c r="AB675" s="81">
        <v>0</v>
      </c>
      <c r="AC675" s="81">
        <v>0</v>
      </c>
      <c r="AD675" s="81">
        <v>0</v>
      </c>
      <c r="AE675" s="81">
        <v>0</v>
      </c>
      <c r="AF675" s="81">
        <v>0</v>
      </c>
      <c r="AG675" s="81">
        <v>0</v>
      </c>
      <c r="AH675" s="81">
        <v>0</v>
      </c>
      <c r="AI675" s="81">
        <v>0</v>
      </c>
      <c r="AJ675" s="81">
        <v>0</v>
      </c>
      <c r="AK675" s="81">
        <v>0</v>
      </c>
      <c r="AL675" s="81">
        <v>0</v>
      </c>
      <c r="AM675" s="81">
        <v>0</v>
      </c>
      <c r="AN675" s="81">
        <v>0</v>
      </c>
      <c r="AO675" s="81">
        <v>0</v>
      </c>
      <c r="AP675" s="81">
        <v>0</v>
      </c>
      <c r="AQ675" s="81">
        <v>0</v>
      </c>
      <c r="AR675" s="81">
        <v>0</v>
      </c>
      <c r="AS675" s="81">
        <v>0</v>
      </c>
      <c r="AT675" s="81">
        <v>0</v>
      </c>
      <c r="AU675" s="81">
        <v>0</v>
      </c>
      <c r="AV675" s="81">
        <v>0</v>
      </c>
      <c r="AW675" s="81">
        <v>0</v>
      </c>
      <c r="AX675" s="81">
        <v>0</v>
      </c>
      <c r="AY675" s="81">
        <v>0</v>
      </c>
      <c r="AZ675" s="81">
        <v>0</v>
      </c>
      <c r="BA675" s="81">
        <v>0</v>
      </c>
      <c r="BB675" s="81">
        <v>0</v>
      </c>
      <c r="BC675" s="81">
        <v>0</v>
      </c>
      <c r="BD675" s="81">
        <v>0</v>
      </c>
      <c r="BE675" s="81">
        <v>0</v>
      </c>
      <c r="BF675" s="81">
        <v>0</v>
      </c>
      <c r="BG675" s="81">
        <v>0</v>
      </c>
      <c r="BH675" s="81">
        <v>0</v>
      </c>
      <c r="BI675" s="81">
        <v>0</v>
      </c>
      <c r="BJ675" s="81">
        <v>0</v>
      </c>
      <c r="BK675" s="81">
        <v>0</v>
      </c>
      <c r="BL675" s="81">
        <v>0</v>
      </c>
      <c r="BM675" s="81">
        <v>0</v>
      </c>
      <c r="BN675" s="81">
        <v>0</v>
      </c>
      <c r="BO675" s="81">
        <v>0</v>
      </c>
      <c r="BP675" s="81">
        <v>0</v>
      </c>
      <c r="BQ675" s="81">
        <v>0</v>
      </c>
      <c r="BR675" s="81">
        <v>0</v>
      </c>
      <c r="BS675" s="81">
        <v>0</v>
      </c>
      <c r="BT675" s="81">
        <v>0</v>
      </c>
      <c r="BU675" s="81">
        <v>0</v>
      </c>
      <c r="BV675" s="81">
        <v>0</v>
      </c>
      <c r="BW675" s="81">
        <v>0</v>
      </c>
      <c r="BX675" s="81">
        <v>0</v>
      </c>
      <c r="BY675" s="81">
        <v>0</v>
      </c>
      <c r="BZ675" s="81">
        <v>0</v>
      </c>
      <c r="CA675" s="81">
        <v>0</v>
      </c>
      <c r="CB675" s="81">
        <v>0</v>
      </c>
      <c r="CC675" s="81">
        <v>0</v>
      </c>
      <c r="CD675" s="81">
        <v>0</v>
      </c>
      <c r="CE675" s="81">
        <v>0</v>
      </c>
      <c r="CF675" s="81">
        <v>1</v>
      </c>
      <c r="CG675" s="81">
        <v>0</v>
      </c>
      <c r="CH675" s="81">
        <v>0</v>
      </c>
      <c r="CI675" s="81">
        <v>0</v>
      </c>
      <c r="CJ675" s="81">
        <v>0</v>
      </c>
      <c r="CK675" s="81">
        <v>0</v>
      </c>
      <c r="CL675" s="81">
        <v>0</v>
      </c>
      <c r="CM675" s="81">
        <v>0</v>
      </c>
      <c r="CN675" s="81">
        <v>0</v>
      </c>
      <c r="CO675" s="81">
        <v>0</v>
      </c>
      <c r="CP675" s="81">
        <v>0</v>
      </c>
      <c r="CQ675" s="81">
        <v>0</v>
      </c>
      <c r="CR675" s="81">
        <v>0</v>
      </c>
      <c r="CS675" s="81">
        <v>0</v>
      </c>
      <c r="CT675" s="81">
        <v>0</v>
      </c>
      <c r="CU675" s="81">
        <v>0</v>
      </c>
      <c r="CV675" s="81">
        <v>0</v>
      </c>
      <c r="CW675" s="81">
        <v>0</v>
      </c>
      <c r="CX675" s="81">
        <v>0</v>
      </c>
      <c r="CY675" s="81">
        <v>0</v>
      </c>
      <c r="CZ675" s="81">
        <v>0</v>
      </c>
      <c r="DA675" s="81">
        <v>0</v>
      </c>
      <c r="DB675" s="81">
        <v>0</v>
      </c>
      <c r="DC675" s="81">
        <v>0</v>
      </c>
      <c r="DD675" s="81">
        <v>0</v>
      </c>
      <c r="DE675" s="81">
        <v>0</v>
      </c>
      <c r="DF675" s="81">
        <v>0</v>
      </c>
      <c r="DG675" s="81">
        <v>0</v>
      </c>
      <c r="DH675" s="81">
        <v>0</v>
      </c>
      <c r="DI675" s="81">
        <v>0</v>
      </c>
      <c r="DJ675" s="81">
        <v>0</v>
      </c>
      <c r="DK675" s="81">
        <v>0</v>
      </c>
      <c r="DL675" s="81">
        <v>0</v>
      </c>
      <c r="DM675" s="81">
        <v>0</v>
      </c>
      <c r="DN675" s="81">
        <v>0</v>
      </c>
      <c r="DO675" s="81">
        <v>0</v>
      </c>
      <c r="DP675" s="81">
        <v>0</v>
      </c>
      <c r="DQ675" s="81">
        <v>0</v>
      </c>
      <c r="DR675" s="81">
        <v>0</v>
      </c>
      <c r="DS675" s="81">
        <v>0</v>
      </c>
      <c r="DT675" s="81">
        <v>0</v>
      </c>
      <c r="DU675" s="81">
        <v>0</v>
      </c>
      <c r="DV675" s="81">
        <v>0</v>
      </c>
      <c r="DW675" s="81">
        <v>0</v>
      </c>
    </row>
    <row r="676" spans="1:127" x14ac:dyDescent="0.25">
      <c r="A676" s="58" t="s">
        <v>2248</v>
      </c>
      <c r="B676" s="58" t="s">
        <v>2249</v>
      </c>
      <c r="C676" s="58" t="s">
        <v>2250</v>
      </c>
      <c r="D676" s="59">
        <v>222000</v>
      </c>
      <c r="E676" s="59" t="str">
        <f>VLOOKUP(C676,Data_PulledFromUniProt!$B$2:$E$782,4,FALSE)</f>
        <v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v>
      </c>
      <c r="F676" s="58">
        <v>5</v>
      </c>
      <c r="G676" s="81">
        <v>0</v>
      </c>
      <c r="H676" s="81">
        <v>0</v>
      </c>
      <c r="I676" s="81">
        <v>0</v>
      </c>
      <c r="J676" s="81">
        <v>0</v>
      </c>
      <c r="K676" s="81">
        <v>0</v>
      </c>
      <c r="L676" s="81">
        <v>0</v>
      </c>
      <c r="M676" s="81">
        <v>0</v>
      </c>
      <c r="N676" s="81">
        <v>0</v>
      </c>
      <c r="O676" s="81">
        <v>0</v>
      </c>
      <c r="P676" s="81">
        <v>0.5</v>
      </c>
      <c r="Q676" s="81">
        <v>0</v>
      </c>
      <c r="R676" s="81">
        <v>0</v>
      </c>
      <c r="S676" s="81">
        <v>0</v>
      </c>
      <c r="T676" s="81">
        <v>0</v>
      </c>
      <c r="U676" s="81">
        <v>0</v>
      </c>
      <c r="V676" s="81">
        <v>0</v>
      </c>
      <c r="W676" s="81">
        <v>0</v>
      </c>
      <c r="X676" s="81">
        <v>0</v>
      </c>
      <c r="Y676" s="81">
        <v>0</v>
      </c>
      <c r="Z676" s="81">
        <v>0</v>
      </c>
      <c r="AA676" s="81">
        <v>0</v>
      </c>
      <c r="AB676" s="81">
        <v>0</v>
      </c>
      <c r="AC676" s="81">
        <v>0</v>
      </c>
      <c r="AD676" s="81">
        <v>0</v>
      </c>
      <c r="AE676" s="81">
        <v>0</v>
      </c>
      <c r="AF676" s="81">
        <v>0</v>
      </c>
      <c r="AG676" s="81">
        <v>0</v>
      </c>
      <c r="AH676" s="81">
        <v>0</v>
      </c>
      <c r="AI676" s="81">
        <v>0</v>
      </c>
      <c r="AJ676" s="81">
        <v>0</v>
      </c>
      <c r="AK676" s="81">
        <v>0</v>
      </c>
      <c r="AL676" s="81">
        <v>0</v>
      </c>
      <c r="AM676" s="81">
        <v>0</v>
      </c>
      <c r="AN676" s="81">
        <v>0</v>
      </c>
      <c r="AO676" s="81">
        <v>0</v>
      </c>
      <c r="AP676" s="81">
        <v>0</v>
      </c>
      <c r="AQ676" s="81">
        <v>0</v>
      </c>
      <c r="AR676" s="81">
        <v>0</v>
      </c>
      <c r="AS676" s="81">
        <v>0</v>
      </c>
      <c r="AT676" s="81">
        <v>0</v>
      </c>
      <c r="AU676" s="81">
        <v>0</v>
      </c>
      <c r="AV676" s="81">
        <v>0</v>
      </c>
      <c r="AW676" s="81">
        <v>0</v>
      </c>
      <c r="AX676" s="81">
        <v>0</v>
      </c>
      <c r="AY676" s="81">
        <v>0</v>
      </c>
      <c r="AZ676" s="81">
        <v>0</v>
      </c>
      <c r="BA676" s="81">
        <v>0</v>
      </c>
      <c r="BB676" s="81">
        <v>0</v>
      </c>
      <c r="BC676" s="81">
        <v>0</v>
      </c>
      <c r="BD676" s="81">
        <v>0</v>
      </c>
      <c r="BE676" s="81">
        <v>0</v>
      </c>
      <c r="BF676" s="81">
        <v>0</v>
      </c>
      <c r="BG676" s="81">
        <v>0</v>
      </c>
      <c r="BH676" s="81">
        <v>0</v>
      </c>
      <c r="BI676" s="81">
        <v>0</v>
      </c>
      <c r="BJ676" s="81">
        <v>0</v>
      </c>
      <c r="BK676" s="81">
        <v>0</v>
      </c>
      <c r="BL676" s="81">
        <v>0</v>
      </c>
      <c r="BM676" s="81">
        <v>0</v>
      </c>
      <c r="BN676" s="81">
        <v>0</v>
      </c>
      <c r="BO676" s="81">
        <v>0</v>
      </c>
      <c r="BP676" s="81">
        <v>0</v>
      </c>
      <c r="BQ676" s="81">
        <v>0</v>
      </c>
      <c r="BR676" s="81">
        <v>0</v>
      </c>
      <c r="BS676" s="81">
        <v>0</v>
      </c>
      <c r="BT676" s="81">
        <v>0</v>
      </c>
      <c r="BU676" s="81">
        <v>0</v>
      </c>
      <c r="BV676" s="81">
        <v>0</v>
      </c>
      <c r="BW676" s="81">
        <v>0</v>
      </c>
      <c r="BX676" s="81">
        <v>0</v>
      </c>
      <c r="BY676" s="81">
        <v>0</v>
      </c>
      <c r="BZ676" s="81">
        <v>0</v>
      </c>
      <c r="CA676" s="81">
        <v>0</v>
      </c>
      <c r="CB676" s="81">
        <v>0</v>
      </c>
      <c r="CC676" s="81">
        <v>0</v>
      </c>
      <c r="CD676" s="81">
        <v>0</v>
      </c>
      <c r="CE676" s="81">
        <v>0</v>
      </c>
      <c r="CF676" s="81">
        <v>0</v>
      </c>
      <c r="CG676" s="81">
        <v>0</v>
      </c>
      <c r="CH676" s="81">
        <v>0</v>
      </c>
      <c r="CI676" s="81">
        <v>0</v>
      </c>
      <c r="CJ676" s="81">
        <v>0</v>
      </c>
      <c r="CK676" s="81">
        <v>0</v>
      </c>
      <c r="CL676" s="81">
        <v>0</v>
      </c>
      <c r="CM676" s="81">
        <v>0</v>
      </c>
      <c r="CN676" s="81">
        <v>0</v>
      </c>
      <c r="CO676" s="81">
        <v>0</v>
      </c>
      <c r="CP676" s="81">
        <v>0</v>
      </c>
      <c r="CQ676" s="81">
        <v>0</v>
      </c>
      <c r="CR676" s="81">
        <v>0</v>
      </c>
      <c r="CS676" s="81">
        <v>0</v>
      </c>
      <c r="CT676" s="81">
        <v>0</v>
      </c>
      <c r="CU676" s="81">
        <v>0</v>
      </c>
      <c r="CV676" s="81">
        <v>0</v>
      </c>
      <c r="CW676" s="81">
        <v>0</v>
      </c>
      <c r="CX676" s="81">
        <v>0</v>
      </c>
      <c r="CY676" s="81">
        <v>0</v>
      </c>
      <c r="CZ676" s="81">
        <v>0</v>
      </c>
      <c r="DA676" s="81">
        <v>0</v>
      </c>
      <c r="DB676" s="81">
        <v>0</v>
      </c>
      <c r="DC676" s="81">
        <v>0</v>
      </c>
      <c r="DD676" s="81">
        <v>0</v>
      </c>
      <c r="DE676" s="81">
        <v>0</v>
      </c>
      <c r="DF676" s="81">
        <v>0</v>
      </c>
      <c r="DG676" s="81">
        <v>0</v>
      </c>
      <c r="DH676" s="81">
        <v>0</v>
      </c>
      <c r="DI676" s="81">
        <v>0</v>
      </c>
      <c r="DJ676" s="81">
        <v>0</v>
      </c>
      <c r="DK676" s="81">
        <v>0</v>
      </c>
      <c r="DL676" s="81">
        <v>0</v>
      </c>
      <c r="DM676" s="81">
        <v>0</v>
      </c>
      <c r="DN676" s="81">
        <v>0</v>
      </c>
      <c r="DO676" s="81">
        <v>0</v>
      </c>
      <c r="DP676" s="81">
        <v>0</v>
      </c>
      <c r="DQ676" s="81">
        <v>0</v>
      </c>
      <c r="DR676" s="81">
        <v>0</v>
      </c>
      <c r="DS676" s="81">
        <v>0</v>
      </c>
      <c r="DT676" s="81">
        <v>0</v>
      </c>
      <c r="DU676" s="81">
        <v>0</v>
      </c>
      <c r="DV676" s="81">
        <v>0</v>
      </c>
      <c r="DW676" s="81">
        <v>0</v>
      </c>
    </row>
    <row r="677" spans="1:127" x14ac:dyDescent="0.25">
      <c r="A677" s="58" t="s">
        <v>2251</v>
      </c>
      <c r="B677" s="58" t="s">
        <v>2252</v>
      </c>
      <c r="C677" s="58" t="s">
        <v>2253</v>
      </c>
      <c r="D677" s="59">
        <v>279000</v>
      </c>
      <c r="E677" s="59" t="str">
        <f>VLOOKUP(C677,Data_PulledFromUniProt!$B$2:$E$782,4,FALSE)</f>
        <v>MEKNPPDDTGPVHVPLGHIVANEKWRGSQLAQEMQGKIKLIFEDGLTPDFYLSNRCCILYVTEADLVAGNGYRKRLVRVRNSNNLKGIVVVEKTRMSEQYFPALQKFTVLDLGMVLLPVASQMEASCLVIQLVQEQTKEPSKNPLLGKKRALLLSEPSLLRTVQQIPGVGKVKAPLLLQKFPSIQQLSNASIGELEQVVGQAVAQQIHAFFTQPR</v>
      </c>
      <c r="F677" s="58">
        <v>9.1999999999999993</v>
      </c>
      <c r="G677" s="81">
        <v>0</v>
      </c>
      <c r="H677" s="81">
        <v>0</v>
      </c>
      <c r="I677" s="81">
        <v>0</v>
      </c>
      <c r="J677" s="81">
        <v>0</v>
      </c>
      <c r="K677" s="81">
        <v>0</v>
      </c>
      <c r="L677" s="81">
        <v>0</v>
      </c>
      <c r="M677" s="81">
        <v>0</v>
      </c>
      <c r="N677" s="81">
        <v>0</v>
      </c>
      <c r="O677" s="81">
        <v>0</v>
      </c>
      <c r="P677" s="81">
        <v>0.5</v>
      </c>
      <c r="Q677" s="81">
        <v>0</v>
      </c>
      <c r="R677" s="81">
        <v>0</v>
      </c>
      <c r="S677" s="81">
        <v>0</v>
      </c>
      <c r="T677" s="81">
        <v>0</v>
      </c>
      <c r="U677" s="81">
        <v>0</v>
      </c>
      <c r="V677" s="81">
        <v>0</v>
      </c>
      <c r="W677" s="81">
        <v>0</v>
      </c>
      <c r="X677" s="81">
        <v>0</v>
      </c>
      <c r="Y677" s="81">
        <v>0</v>
      </c>
      <c r="Z677" s="81">
        <v>0</v>
      </c>
      <c r="AA677" s="81">
        <v>0</v>
      </c>
      <c r="AB677" s="81">
        <v>0</v>
      </c>
      <c r="AC677" s="81">
        <v>0</v>
      </c>
      <c r="AD677" s="81">
        <v>0</v>
      </c>
      <c r="AE677" s="81">
        <v>0</v>
      </c>
      <c r="AF677" s="81">
        <v>0</v>
      </c>
      <c r="AG677" s="81">
        <v>0</v>
      </c>
      <c r="AH677" s="81">
        <v>0</v>
      </c>
      <c r="AI677" s="81">
        <v>0</v>
      </c>
      <c r="AJ677" s="81">
        <v>0</v>
      </c>
      <c r="AK677" s="81">
        <v>0</v>
      </c>
      <c r="AL677" s="81">
        <v>0</v>
      </c>
      <c r="AM677" s="81">
        <v>0</v>
      </c>
      <c r="AN677" s="81">
        <v>0</v>
      </c>
      <c r="AO677" s="81">
        <v>0</v>
      </c>
      <c r="AP677" s="81">
        <v>0</v>
      </c>
      <c r="AQ677" s="81">
        <v>0</v>
      </c>
      <c r="AR677" s="81">
        <v>0</v>
      </c>
      <c r="AS677" s="81">
        <v>0</v>
      </c>
      <c r="AT677" s="81">
        <v>0</v>
      </c>
      <c r="AU677" s="81">
        <v>0</v>
      </c>
      <c r="AV677" s="81">
        <v>0</v>
      </c>
      <c r="AW677" s="81">
        <v>0</v>
      </c>
      <c r="AX677" s="81">
        <v>0</v>
      </c>
      <c r="AY677" s="81">
        <v>0</v>
      </c>
      <c r="AZ677" s="81">
        <v>0</v>
      </c>
      <c r="BA677" s="81">
        <v>0</v>
      </c>
      <c r="BB677" s="81">
        <v>0</v>
      </c>
      <c r="BC677" s="81">
        <v>0</v>
      </c>
      <c r="BD677" s="81">
        <v>0</v>
      </c>
      <c r="BE677" s="81">
        <v>0</v>
      </c>
      <c r="BF677" s="81">
        <v>0</v>
      </c>
      <c r="BG677" s="81">
        <v>0</v>
      </c>
      <c r="BH677" s="81">
        <v>0</v>
      </c>
      <c r="BI677" s="81">
        <v>0</v>
      </c>
      <c r="BJ677" s="81">
        <v>0</v>
      </c>
      <c r="BK677" s="81">
        <v>0</v>
      </c>
      <c r="BL677" s="81">
        <v>0</v>
      </c>
      <c r="BM677" s="81">
        <v>0</v>
      </c>
      <c r="BN677" s="81">
        <v>0</v>
      </c>
      <c r="BO677" s="81">
        <v>0</v>
      </c>
      <c r="BP677" s="81">
        <v>0</v>
      </c>
      <c r="BQ677" s="81">
        <v>0</v>
      </c>
      <c r="BR677" s="81">
        <v>0</v>
      </c>
      <c r="BS677" s="81">
        <v>0</v>
      </c>
      <c r="BT677" s="81">
        <v>0</v>
      </c>
      <c r="BU677" s="81">
        <v>0</v>
      </c>
      <c r="BV677" s="81">
        <v>0</v>
      </c>
      <c r="BW677" s="81">
        <v>0</v>
      </c>
      <c r="BX677" s="81">
        <v>0</v>
      </c>
      <c r="BY677" s="81">
        <v>0</v>
      </c>
      <c r="BZ677" s="81">
        <v>0</v>
      </c>
      <c r="CA677" s="81">
        <v>0</v>
      </c>
      <c r="CB677" s="81">
        <v>0</v>
      </c>
      <c r="CC677" s="81">
        <v>0</v>
      </c>
      <c r="CD677" s="81">
        <v>0</v>
      </c>
      <c r="CE677" s="81">
        <v>0</v>
      </c>
      <c r="CF677" s="81">
        <v>0</v>
      </c>
      <c r="CG677" s="81">
        <v>0</v>
      </c>
      <c r="CH677" s="81">
        <v>0</v>
      </c>
      <c r="CI677" s="81">
        <v>0</v>
      </c>
      <c r="CJ677" s="81">
        <v>0</v>
      </c>
      <c r="CK677" s="81">
        <v>0</v>
      </c>
      <c r="CL677" s="81">
        <v>0</v>
      </c>
      <c r="CM677" s="81">
        <v>0</v>
      </c>
      <c r="CN677" s="81">
        <v>0</v>
      </c>
      <c r="CO677" s="81">
        <v>0</v>
      </c>
      <c r="CP677" s="81">
        <v>0</v>
      </c>
      <c r="CQ677" s="81">
        <v>0</v>
      </c>
      <c r="CR677" s="81">
        <v>0</v>
      </c>
      <c r="CS677" s="81">
        <v>0</v>
      </c>
      <c r="CT677" s="81">
        <v>0</v>
      </c>
      <c r="CU677" s="81">
        <v>0</v>
      </c>
      <c r="CV677" s="81">
        <v>0</v>
      </c>
      <c r="CW677" s="81">
        <v>0</v>
      </c>
      <c r="CX677" s="81">
        <v>0</v>
      </c>
      <c r="CY677" s="81">
        <v>0</v>
      </c>
      <c r="CZ677" s="81">
        <v>0</v>
      </c>
      <c r="DA677" s="81">
        <v>0</v>
      </c>
      <c r="DB677" s="81">
        <v>0</v>
      </c>
      <c r="DC677" s="81">
        <v>0</v>
      </c>
      <c r="DD677" s="81">
        <v>0</v>
      </c>
      <c r="DE677" s="81">
        <v>0</v>
      </c>
      <c r="DF677" s="81">
        <v>0</v>
      </c>
      <c r="DG677" s="81">
        <v>0</v>
      </c>
      <c r="DH677" s="81">
        <v>0</v>
      </c>
      <c r="DI677" s="81">
        <v>0</v>
      </c>
      <c r="DJ677" s="81">
        <v>0</v>
      </c>
      <c r="DK677" s="81">
        <v>0</v>
      </c>
      <c r="DL677" s="81">
        <v>0</v>
      </c>
      <c r="DM677" s="81">
        <v>0</v>
      </c>
      <c r="DN677" s="81">
        <v>0</v>
      </c>
      <c r="DO677" s="81">
        <v>0</v>
      </c>
      <c r="DP677" s="81">
        <v>0</v>
      </c>
      <c r="DQ677" s="81">
        <v>0</v>
      </c>
      <c r="DR677" s="81">
        <v>0</v>
      </c>
      <c r="DS677" s="81">
        <v>0</v>
      </c>
      <c r="DT677" s="81">
        <v>0</v>
      </c>
      <c r="DU677" s="81">
        <v>0</v>
      </c>
      <c r="DV677" s="81">
        <v>0</v>
      </c>
      <c r="DW677" s="81">
        <v>0</v>
      </c>
    </row>
    <row r="678" spans="1:127" x14ac:dyDescent="0.25">
      <c r="A678" s="58" t="s">
        <v>2254</v>
      </c>
      <c r="B678" s="58" t="s">
        <v>2255</v>
      </c>
      <c r="C678" s="58" t="s">
        <v>2256</v>
      </c>
      <c r="D678" s="59">
        <v>23200</v>
      </c>
      <c r="E678" s="59" t="str">
        <f>VLOOKUP(C678,Data_PulledFromUniProt!$B$2:$E$782,4,FALSE)</f>
        <v>MGVTCVSQMPVAEGKSVQQTVELLTRKLEMLGAEKQGTFCVDCETYHTAASTLGSQGQTGKLMYVMHNSEYPLSCFALFENGPCLIADTNFDVLMVKLKGFFQSAKASKIETRGTRYQYCDFLVKVGTVTMGPSARGISVEVEYGPCVVASDCWSLLLEFLQSFLGSHTPGAPAVFGNRHDAVYGPADTMVQYMELFNKIRKQQQVPVAGIR</v>
      </c>
      <c r="F678" s="58">
        <v>6.39</v>
      </c>
      <c r="G678" s="81">
        <v>0</v>
      </c>
      <c r="H678" s="81">
        <v>0</v>
      </c>
      <c r="I678" s="81">
        <v>0</v>
      </c>
      <c r="J678" s="81">
        <v>0</v>
      </c>
      <c r="K678" s="81">
        <v>0</v>
      </c>
      <c r="L678" s="81">
        <v>0</v>
      </c>
      <c r="M678" s="81">
        <v>0</v>
      </c>
      <c r="N678" s="81">
        <v>0</v>
      </c>
      <c r="O678" s="81">
        <v>0</v>
      </c>
      <c r="P678" s="81">
        <v>0.5</v>
      </c>
      <c r="Q678" s="81">
        <v>0</v>
      </c>
      <c r="R678" s="81">
        <v>0</v>
      </c>
      <c r="S678" s="81">
        <v>0</v>
      </c>
      <c r="T678" s="81">
        <v>0</v>
      </c>
      <c r="U678" s="81">
        <v>0</v>
      </c>
      <c r="V678" s="81">
        <v>0</v>
      </c>
      <c r="W678" s="81">
        <v>0</v>
      </c>
      <c r="X678" s="81">
        <v>0</v>
      </c>
      <c r="Y678" s="81">
        <v>0</v>
      </c>
      <c r="Z678" s="81">
        <v>0</v>
      </c>
      <c r="AA678" s="81">
        <v>0</v>
      </c>
      <c r="AB678" s="81">
        <v>0</v>
      </c>
      <c r="AC678" s="81">
        <v>0</v>
      </c>
      <c r="AD678" s="81">
        <v>0</v>
      </c>
      <c r="AE678" s="81">
        <v>0</v>
      </c>
      <c r="AF678" s="81">
        <v>0</v>
      </c>
      <c r="AG678" s="81">
        <v>0</v>
      </c>
      <c r="AH678" s="81">
        <v>0</v>
      </c>
      <c r="AI678" s="81">
        <v>0</v>
      </c>
      <c r="AJ678" s="81">
        <v>0</v>
      </c>
      <c r="AK678" s="81">
        <v>0</v>
      </c>
      <c r="AL678" s="81">
        <v>0</v>
      </c>
      <c r="AM678" s="81">
        <v>0</v>
      </c>
      <c r="AN678" s="81">
        <v>0</v>
      </c>
      <c r="AO678" s="81">
        <v>0</v>
      </c>
      <c r="AP678" s="81">
        <v>0</v>
      </c>
      <c r="AQ678" s="81">
        <v>0</v>
      </c>
      <c r="AR678" s="81">
        <v>0</v>
      </c>
      <c r="AS678" s="81">
        <v>0</v>
      </c>
      <c r="AT678" s="81">
        <v>0</v>
      </c>
      <c r="AU678" s="81">
        <v>0</v>
      </c>
      <c r="AV678" s="81">
        <v>0</v>
      </c>
      <c r="AW678" s="81">
        <v>0</v>
      </c>
      <c r="AX678" s="81">
        <v>0</v>
      </c>
      <c r="AY678" s="81">
        <v>0</v>
      </c>
      <c r="AZ678" s="81">
        <v>0</v>
      </c>
      <c r="BA678" s="81">
        <v>0</v>
      </c>
      <c r="BB678" s="81">
        <v>0</v>
      </c>
      <c r="BC678" s="81">
        <v>0</v>
      </c>
      <c r="BD678" s="81">
        <v>0</v>
      </c>
      <c r="BE678" s="81">
        <v>0</v>
      </c>
      <c r="BF678" s="81">
        <v>0</v>
      </c>
      <c r="BG678" s="81">
        <v>0</v>
      </c>
      <c r="BH678" s="81">
        <v>0</v>
      </c>
      <c r="BI678" s="81">
        <v>0</v>
      </c>
      <c r="BJ678" s="81">
        <v>0</v>
      </c>
      <c r="BK678" s="81">
        <v>0</v>
      </c>
      <c r="BL678" s="81">
        <v>0</v>
      </c>
      <c r="BM678" s="81">
        <v>0</v>
      </c>
      <c r="BN678" s="81">
        <v>0</v>
      </c>
      <c r="BO678" s="81">
        <v>0</v>
      </c>
      <c r="BP678" s="81">
        <v>0</v>
      </c>
      <c r="BQ678" s="81">
        <v>0</v>
      </c>
      <c r="BR678" s="81">
        <v>0</v>
      </c>
      <c r="BS678" s="81">
        <v>0</v>
      </c>
      <c r="BT678" s="81">
        <v>0</v>
      </c>
      <c r="BU678" s="81">
        <v>0</v>
      </c>
      <c r="BV678" s="81">
        <v>0</v>
      </c>
      <c r="BW678" s="81">
        <v>0</v>
      </c>
      <c r="BX678" s="81">
        <v>0</v>
      </c>
      <c r="BY678" s="81">
        <v>0</v>
      </c>
      <c r="BZ678" s="81">
        <v>0</v>
      </c>
      <c r="CA678" s="81">
        <v>0</v>
      </c>
      <c r="CB678" s="81">
        <v>0</v>
      </c>
      <c r="CC678" s="81">
        <v>0</v>
      </c>
      <c r="CD678" s="81">
        <v>0</v>
      </c>
      <c r="CE678" s="81">
        <v>0</v>
      </c>
      <c r="CF678" s="81">
        <v>0</v>
      </c>
      <c r="CG678" s="81">
        <v>0</v>
      </c>
      <c r="CH678" s="81">
        <v>0</v>
      </c>
      <c r="CI678" s="81">
        <v>0</v>
      </c>
      <c r="CJ678" s="81">
        <v>0</v>
      </c>
      <c r="CK678" s="81">
        <v>0</v>
      </c>
      <c r="CL678" s="81">
        <v>0</v>
      </c>
      <c r="CM678" s="81">
        <v>0</v>
      </c>
      <c r="CN678" s="81">
        <v>0</v>
      </c>
      <c r="CO678" s="81">
        <v>0</v>
      </c>
      <c r="CP678" s="81">
        <v>0</v>
      </c>
      <c r="CQ678" s="81">
        <v>0</v>
      </c>
      <c r="CR678" s="81">
        <v>0</v>
      </c>
      <c r="CS678" s="81">
        <v>0</v>
      </c>
      <c r="CT678" s="81">
        <v>0</v>
      </c>
      <c r="CU678" s="81">
        <v>0</v>
      </c>
      <c r="CV678" s="81">
        <v>0</v>
      </c>
      <c r="CW678" s="81">
        <v>0</v>
      </c>
      <c r="CX678" s="81">
        <v>0</v>
      </c>
      <c r="CY678" s="81">
        <v>0</v>
      </c>
      <c r="CZ678" s="81">
        <v>0</v>
      </c>
      <c r="DA678" s="81">
        <v>0</v>
      </c>
      <c r="DB678" s="81">
        <v>0</v>
      </c>
      <c r="DC678" s="81">
        <v>0</v>
      </c>
      <c r="DD678" s="81">
        <v>0</v>
      </c>
      <c r="DE678" s="81">
        <v>0</v>
      </c>
      <c r="DF678" s="81">
        <v>0</v>
      </c>
      <c r="DG678" s="81">
        <v>0</v>
      </c>
      <c r="DH678" s="81">
        <v>0</v>
      </c>
      <c r="DI678" s="81">
        <v>0</v>
      </c>
      <c r="DJ678" s="81">
        <v>0</v>
      </c>
      <c r="DK678" s="81">
        <v>0</v>
      </c>
      <c r="DL678" s="81">
        <v>0</v>
      </c>
      <c r="DM678" s="81">
        <v>0</v>
      </c>
      <c r="DN678" s="81">
        <v>0</v>
      </c>
      <c r="DO678" s="81">
        <v>0</v>
      </c>
      <c r="DP678" s="81">
        <v>0</v>
      </c>
      <c r="DQ678" s="81">
        <v>0</v>
      </c>
      <c r="DR678" s="81">
        <v>0</v>
      </c>
      <c r="DS678" s="81">
        <v>0</v>
      </c>
      <c r="DT678" s="81">
        <v>0</v>
      </c>
      <c r="DU678" s="81">
        <v>0</v>
      </c>
      <c r="DV678" s="81">
        <v>0</v>
      </c>
      <c r="DW678" s="81">
        <v>0</v>
      </c>
    </row>
    <row r="679" spans="1:127" x14ac:dyDescent="0.25">
      <c r="A679" s="58" t="s">
        <v>2257</v>
      </c>
      <c r="B679" s="58" t="s">
        <v>2258</v>
      </c>
      <c r="C679" s="58" t="s">
        <v>2259</v>
      </c>
      <c r="D679" s="59">
        <v>259000</v>
      </c>
      <c r="E679" s="59" t="str">
        <f>VLOOKUP(C679,Data_PulledFromUniProt!$B$2:$E$782,4,FALSE)</f>
        <v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v>
      </c>
      <c r="F679" s="58">
        <v>6.39</v>
      </c>
      <c r="G679" s="81">
        <v>0</v>
      </c>
      <c r="H679" s="81">
        <v>0</v>
      </c>
      <c r="I679" s="81">
        <v>0</v>
      </c>
      <c r="J679" s="81">
        <v>0</v>
      </c>
      <c r="K679" s="81">
        <v>0</v>
      </c>
      <c r="L679" s="81">
        <v>0</v>
      </c>
      <c r="M679" s="81">
        <v>0</v>
      </c>
      <c r="N679" s="81">
        <v>0</v>
      </c>
      <c r="O679" s="81">
        <v>0</v>
      </c>
      <c r="P679" s="81">
        <v>0</v>
      </c>
      <c r="Q679" s="81">
        <v>0</v>
      </c>
      <c r="R679" s="81">
        <v>0</v>
      </c>
      <c r="S679" s="81">
        <v>0</v>
      </c>
      <c r="T679" s="81">
        <v>0</v>
      </c>
      <c r="U679" s="81">
        <v>0</v>
      </c>
      <c r="V679" s="81">
        <v>0</v>
      </c>
      <c r="W679" s="81">
        <v>0</v>
      </c>
      <c r="X679" s="81">
        <v>0</v>
      </c>
      <c r="Y679" s="81">
        <v>0</v>
      </c>
      <c r="Z679" s="81">
        <v>0</v>
      </c>
      <c r="AA679" s="81">
        <v>0</v>
      </c>
      <c r="AB679" s="81">
        <v>0</v>
      </c>
      <c r="AC679" s="81">
        <v>0</v>
      </c>
      <c r="AD679" s="81">
        <v>0</v>
      </c>
      <c r="AE679" s="81">
        <v>0</v>
      </c>
      <c r="AF679" s="81">
        <v>0</v>
      </c>
      <c r="AG679" s="81">
        <v>0</v>
      </c>
      <c r="AH679" s="81">
        <v>0</v>
      </c>
      <c r="AI679" s="81">
        <v>0</v>
      </c>
      <c r="AJ679" s="81">
        <v>0</v>
      </c>
      <c r="AK679" s="81">
        <v>0</v>
      </c>
      <c r="AL679" s="81">
        <v>0</v>
      </c>
      <c r="AM679" s="81">
        <v>0</v>
      </c>
      <c r="AN679" s="81">
        <v>0</v>
      </c>
      <c r="AO679" s="81">
        <v>0</v>
      </c>
      <c r="AP679" s="81">
        <v>0</v>
      </c>
      <c r="AQ679" s="81">
        <v>0</v>
      </c>
      <c r="AR679" s="81">
        <v>0</v>
      </c>
      <c r="AS679" s="81">
        <v>0</v>
      </c>
      <c r="AT679" s="81">
        <v>0</v>
      </c>
      <c r="AU679" s="81">
        <v>0</v>
      </c>
      <c r="AV679" s="81">
        <v>0</v>
      </c>
      <c r="AW679" s="81">
        <v>0</v>
      </c>
      <c r="AX679" s="81">
        <v>0</v>
      </c>
      <c r="AY679" s="81">
        <v>0</v>
      </c>
      <c r="AZ679" s="81">
        <v>0</v>
      </c>
      <c r="BA679" s="81">
        <v>0</v>
      </c>
      <c r="BB679" s="81">
        <v>0</v>
      </c>
      <c r="BC679" s="81">
        <v>0</v>
      </c>
      <c r="BD679" s="81">
        <v>0</v>
      </c>
      <c r="BE679" s="81">
        <v>0</v>
      </c>
      <c r="BF679" s="81">
        <v>0</v>
      </c>
      <c r="BG679" s="81">
        <v>0</v>
      </c>
      <c r="BH679" s="81">
        <v>0</v>
      </c>
      <c r="BI679" s="81">
        <v>0</v>
      </c>
      <c r="BJ679" s="81">
        <v>0</v>
      </c>
      <c r="BK679" s="81">
        <v>0</v>
      </c>
      <c r="BL679" s="81">
        <v>0</v>
      </c>
      <c r="BM679" s="81">
        <v>0</v>
      </c>
      <c r="BN679" s="81">
        <v>0</v>
      </c>
      <c r="BO679" s="81">
        <v>0</v>
      </c>
      <c r="BP679" s="81">
        <v>0</v>
      </c>
      <c r="BQ679" s="81">
        <v>0</v>
      </c>
      <c r="BR679" s="81">
        <v>0</v>
      </c>
      <c r="BS679" s="81">
        <v>0</v>
      </c>
      <c r="BT679" s="81">
        <v>0</v>
      </c>
      <c r="BU679" s="81">
        <v>0</v>
      </c>
      <c r="BV679" s="81">
        <v>0</v>
      </c>
      <c r="BW679" s="81">
        <v>0</v>
      </c>
      <c r="BX679" s="81">
        <v>0</v>
      </c>
      <c r="BY679" s="81">
        <v>0</v>
      </c>
      <c r="BZ679" s="81">
        <v>0</v>
      </c>
      <c r="CA679" s="81">
        <v>0</v>
      </c>
      <c r="CB679" s="81">
        <v>0</v>
      </c>
      <c r="CC679" s="81">
        <v>0</v>
      </c>
      <c r="CD679" s="81">
        <v>0</v>
      </c>
      <c r="CE679" s="81">
        <v>0</v>
      </c>
      <c r="CF679" s="81">
        <v>0</v>
      </c>
      <c r="CG679" s="81">
        <v>0</v>
      </c>
      <c r="CH679" s="81">
        <v>0</v>
      </c>
      <c r="CI679" s="81">
        <v>0</v>
      </c>
      <c r="CJ679" s="81">
        <v>0</v>
      </c>
      <c r="CK679" s="81">
        <v>0</v>
      </c>
      <c r="CL679" s="81">
        <v>0</v>
      </c>
      <c r="CM679" s="81">
        <v>0</v>
      </c>
      <c r="CN679" s="81">
        <v>0</v>
      </c>
      <c r="CO679" s="81">
        <v>0</v>
      </c>
      <c r="CP679" s="81">
        <v>0</v>
      </c>
      <c r="CQ679" s="81">
        <v>0</v>
      </c>
      <c r="CR679" s="81">
        <v>0</v>
      </c>
      <c r="CS679" s="81">
        <v>0</v>
      </c>
      <c r="CT679" s="81">
        <v>0</v>
      </c>
      <c r="CU679" s="81">
        <v>0</v>
      </c>
      <c r="CV679" s="81">
        <v>0</v>
      </c>
      <c r="CW679" s="81">
        <v>0</v>
      </c>
      <c r="CX679" s="81">
        <v>0</v>
      </c>
      <c r="CY679" s="81">
        <v>0</v>
      </c>
      <c r="CZ679" s="81">
        <v>0</v>
      </c>
      <c r="DA679" s="81">
        <v>0</v>
      </c>
      <c r="DB679" s="81">
        <v>0</v>
      </c>
      <c r="DC679" s="81">
        <v>0</v>
      </c>
      <c r="DD679" s="81">
        <v>0</v>
      </c>
      <c r="DE679" s="81">
        <v>0</v>
      </c>
      <c r="DF679" s="81">
        <v>0</v>
      </c>
      <c r="DG679" s="81">
        <v>0</v>
      </c>
      <c r="DH679" s="81">
        <v>0</v>
      </c>
      <c r="DI679" s="81">
        <v>0</v>
      </c>
      <c r="DJ679" s="81">
        <v>0</v>
      </c>
      <c r="DK679" s="81">
        <v>2</v>
      </c>
      <c r="DL679" s="81">
        <v>0</v>
      </c>
      <c r="DM679" s="81">
        <v>0</v>
      </c>
      <c r="DN679" s="81">
        <v>0</v>
      </c>
      <c r="DO679" s="81">
        <v>0</v>
      </c>
      <c r="DP679" s="81">
        <v>0</v>
      </c>
      <c r="DQ679" s="81">
        <v>0</v>
      </c>
      <c r="DR679" s="81">
        <v>0</v>
      </c>
      <c r="DS679" s="81">
        <v>0</v>
      </c>
      <c r="DT679" s="81">
        <v>0</v>
      </c>
      <c r="DU679" s="81">
        <v>0</v>
      </c>
      <c r="DV679" s="81">
        <v>0</v>
      </c>
      <c r="DW679" s="81">
        <v>0</v>
      </c>
    </row>
    <row r="680" spans="1:127" x14ac:dyDescent="0.25">
      <c r="A680" s="58" t="s">
        <v>2260</v>
      </c>
      <c r="B680" s="58" t="s">
        <v>2261</v>
      </c>
      <c r="C680" s="58" t="s">
        <v>2262</v>
      </c>
      <c r="D680" s="59">
        <v>532000</v>
      </c>
      <c r="E680" s="59" t="str">
        <f>VLOOKUP(C680,Data_PulledFromUniProt!$B$2:$E$782,4,FALSE)</f>
        <v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v>
      </c>
      <c r="F680" s="58">
        <v>5.96</v>
      </c>
      <c r="G680" s="81">
        <v>0</v>
      </c>
      <c r="H680" s="81">
        <v>0</v>
      </c>
      <c r="I680" s="81">
        <v>0</v>
      </c>
      <c r="J680" s="81">
        <v>0</v>
      </c>
      <c r="K680" s="81">
        <v>0</v>
      </c>
      <c r="L680" s="81">
        <v>0</v>
      </c>
      <c r="M680" s="81">
        <v>0</v>
      </c>
      <c r="N680" s="81">
        <v>0</v>
      </c>
      <c r="O680" s="81">
        <v>0</v>
      </c>
      <c r="P680" s="81">
        <v>0</v>
      </c>
      <c r="Q680" s="81">
        <v>0</v>
      </c>
      <c r="R680" s="81">
        <v>0</v>
      </c>
      <c r="S680" s="81">
        <v>0</v>
      </c>
      <c r="T680" s="81">
        <v>0</v>
      </c>
      <c r="U680" s="81">
        <v>0</v>
      </c>
      <c r="V680" s="81">
        <v>0</v>
      </c>
      <c r="W680" s="81">
        <v>0</v>
      </c>
      <c r="X680" s="81">
        <v>0</v>
      </c>
      <c r="Y680" s="81">
        <v>0</v>
      </c>
      <c r="Z680" s="81">
        <v>0</v>
      </c>
      <c r="AA680" s="81">
        <v>0</v>
      </c>
      <c r="AB680" s="81">
        <v>0</v>
      </c>
      <c r="AC680" s="81">
        <v>0</v>
      </c>
      <c r="AD680" s="81">
        <v>0</v>
      </c>
      <c r="AE680" s="81">
        <v>0</v>
      </c>
      <c r="AF680" s="81">
        <v>0</v>
      </c>
      <c r="AG680" s="81">
        <v>0</v>
      </c>
      <c r="AH680" s="81">
        <v>0</v>
      </c>
      <c r="AI680" s="81">
        <v>0</v>
      </c>
      <c r="AJ680" s="81">
        <v>0</v>
      </c>
      <c r="AK680" s="81">
        <v>0</v>
      </c>
      <c r="AL680" s="81">
        <v>0</v>
      </c>
      <c r="AM680" s="81">
        <v>0</v>
      </c>
      <c r="AN680" s="81">
        <v>0</v>
      </c>
      <c r="AO680" s="81">
        <v>0</v>
      </c>
      <c r="AP680" s="81">
        <v>0</v>
      </c>
      <c r="AQ680" s="81">
        <v>0</v>
      </c>
      <c r="AR680" s="81">
        <v>0</v>
      </c>
      <c r="AS680" s="81">
        <v>0</v>
      </c>
      <c r="AT680" s="81">
        <v>0</v>
      </c>
      <c r="AU680" s="81">
        <v>0</v>
      </c>
      <c r="AV680" s="81">
        <v>0</v>
      </c>
      <c r="AW680" s="81">
        <v>0</v>
      </c>
      <c r="AX680" s="81">
        <v>0</v>
      </c>
      <c r="AY680" s="81">
        <v>0</v>
      </c>
      <c r="AZ680" s="81">
        <v>0</v>
      </c>
      <c r="BA680" s="81">
        <v>0</v>
      </c>
      <c r="BB680" s="81">
        <v>0</v>
      </c>
      <c r="BC680" s="81">
        <v>0</v>
      </c>
      <c r="BD680" s="81">
        <v>0</v>
      </c>
      <c r="BE680" s="81">
        <v>0</v>
      </c>
      <c r="BF680" s="81">
        <v>0</v>
      </c>
      <c r="BG680" s="81">
        <v>0</v>
      </c>
      <c r="BH680" s="81">
        <v>0</v>
      </c>
      <c r="BI680" s="81">
        <v>0</v>
      </c>
      <c r="BJ680" s="81">
        <v>0</v>
      </c>
      <c r="BK680" s="81">
        <v>0</v>
      </c>
      <c r="BL680" s="81">
        <v>0</v>
      </c>
      <c r="BM680" s="81">
        <v>0</v>
      </c>
      <c r="BN680" s="81">
        <v>0</v>
      </c>
      <c r="BO680" s="81">
        <v>0</v>
      </c>
      <c r="BP680" s="81">
        <v>0</v>
      </c>
      <c r="BQ680" s="81">
        <v>0</v>
      </c>
      <c r="BR680" s="81">
        <v>0</v>
      </c>
      <c r="BS680" s="81">
        <v>0</v>
      </c>
      <c r="BT680" s="81">
        <v>0</v>
      </c>
      <c r="BU680" s="81">
        <v>0</v>
      </c>
      <c r="BV680" s="81">
        <v>0</v>
      </c>
      <c r="BW680" s="81">
        <v>0</v>
      </c>
      <c r="BX680" s="81">
        <v>0</v>
      </c>
      <c r="BY680" s="81">
        <v>0</v>
      </c>
      <c r="BZ680" s="81">
        <v>0</v>
      </c>
      <c r="CA680" s="81">
        <v>0</v>
      </c>
      <c r="CB680" s="81">
        <v>0</v>
      </c>
      <c r="CC680" s="81">
        <v>0</v>
      </c>
      <c r="CD680" s="81">
        <v>0</v>
      </c>
      <c r="CE680" s="81">
        <v>0</v>
      </c>
      <c r="CF680" s="81">
        <v>0</v>
      </c>
      <c r="CG680" s="81">
        <v>0</v>
      </c>
      <c r="CH680" s="81">
        <v>0</v>
      </c>
      <c r="CI680" s="81">
        <v>0</v>
      </c>
      <c r="CJ680" s="81">
        <v>0</v>
      </c>
      <c r="CK680" s="81">
        <v>0</v>
      </c>
      <c r="CL680" s="81">
        <v>0</v>
      </c>
      <c r="CM680" s="81">
        <v>0</v>
      </c>
      <c r="CN680" s="81">
        <v>0</v>
      </c>
      <c r="CO680" s="81">
        <v>0</v>
      </c>
      <c r="CP680" s="81">
        <v>0</v>
      </c>
      <c r="CQ680" s="81">
        <v>0</v>
      </c>
      <c r="CR680" s="81">
        <v>0</v>
      </c>
      <c r="CS680" s="81">
        <v>0</v>
      </c>
      <c r="CT680" s="81">
        <v>0</v>
      </c>
      <c r="CU680" s="81">
        <v>0</v>
      </c>
      <c r="CV680" s="81">
        <v>0</v>
      </c>
      <c r="CW680" s="81">
        <v>0</v>
      </c>
      <c r="CX680" s="81">
        <v>0</v>
      </c>
      <c r="CY680" s="81">
        <v>0</v>
      </c>
      <c r="CZ680" s="81">
        <v>0</v>
      </c>
      <c r="DA680" s="81">
        <v>0</v>
      </c>
      <c r="DB680" s="81">
        <v>0</v>
      </c>
      <c r="DC680" s="81">
        <v>0</v>
      </c>
      <c r="DD680" s="81">
        <v>0</v>
      </c>
      <c r="DE680" s="81">
        <v>0</v>
      </c>
      <c r="DF680" s="81">
        <v>0</v>
      </c>
      <c r="DG680" s="81">
        <v>0</v>
      </c>
      <c r="DH680" s="81">
        <v>0</v>
      </c>
      <c r="DI680" s="81">
        <v>0</v>
      </c>
      <c r="DJ680" s="81">
        <v>0</v>
      </c>
      <c r="DK680" s="81">
        <v>2</v>
      </c>
      <c r="DL680" s="81">
        <v>0</v>
      </c>
      <c r="DM680" s="81">
        <v>0</v>
      </c>
      <c r="DN680" s="81">
        <v>0</v>
      </c>
      <c r="DO680" s="81">
        <v>0</v>
      </c>
      <c r="DP680" s="81">
        <v>0</v>
      </c>
      <c r="DQ680" s="81">
        <v>0</v>
      </c>
      <c r="DR680" s="81">
        <v>0</v>
      </c>
      <c r="DS680" s="81">
        <v>0</v>
      </c>
      <c r="DT680" s="81">
        <v>0</v>
      </c>
      <c r="DU680" s="81">
        <v>0</v>
      </c>
      <c r="DV680" s="81">
        <v>0</v>
      </c>
      <c r="DW680" s="81">
        <v>0</v>
      </c>
    </row>
    <row r="681" spans="1:127" x14ac:dyDescent="0.25">
      <c r="A681" s="58" t="s">
        <v>2263</v>
      </c>
      <c r="B681" s="58" t="s">
        <v>2264</v>
      </c>
      <c r="C681" s="58" t="s">
        <v>2265</v>
      </c>
      <c r="D681" s="59">
        <v>24300</v>
      </c>
      <c r="E681" s="59" t="str">
        <f>VLOOKUP(C681,Data_PulledFromUniProt!$B$2:$E$782,4,FALSE)</f>
        <v>MGKIWSKSSLVGWPEIRERMRRQTQEPAVEPAVGAGAASQDLANRGAITIRNTRDNNESIAWLEAQEEEEEVGFPVRPQVPLRPITYKQAFDLSFFLKDKGGLEGLVWSRKRQDILDLWMYHTQGILPDWHNYTPGPGIRYPVTFGWCFKLVPLSAEEVEEANEGDNNALLHPICQHGADDDHKEVLVWRFDSSLARRHVARELHPEFYKNC</v>
      </c>
      <c r="F681" s="58">
        <v>5.76</v>
      </c>
      <c r="G681" s="81">
        <v>0</v>
      </c>
      <c r="H681" s="81">
        <v>0</v>
      </c>
      <c r="I681" s="81">
        <v>0</v>
      </c>
      <c r="J681" s="81">
        <v>0</v>
      </c>
      <c r="K681" s="81">
        <v>0</v>
      </c>
      <c r="L681" s="81">
        <v>0</v>
      </c>
      <c r="M681" s="81">
        <v>0</v>
      </c>
      <c r="N681" s="81">
        <v>0</v>
      </c>
      <c r="O681" s="81">
        <v>0</v>
      </c>
      <c r="P681" s="81">
        <v>0</v>
      </c>
      <c r="Q681" s="81">
        <v>0</v>
      </c>
      <c r="R681" s="81">
        <v>0</v>
      </c>
      <c r="S681" s="81">
        <v>0</v>
      </c>
      <c r="T681" s="81">
        <v>0</v>
      </c>
      <c r="U681" s="81">
        <v>0</v>
      </c>
      <c r="V681" s="81">
        <v>0</v>
      </c>
      <c r="W681" s="81">
        <v>0</v>
      </c>
      <c r="X681" s="81">
        <v>0</v>
      </c>
      <c r="Y681" s="81">
        <v>0</v>
      </c>
      <c r="Z681" s="81">
        <v>0</v>
      </c>
      <c r="AA681" s="81">
        <v>0</v>
      </c>
      <c r="AB681" s="81">
        <v>0</v>
      </c>
      <c r="AC681" s="81">
        <v>0</v>
      </c>
      <c r="AD681" s="81">
        <v>0</v>
      </c>
      <c r="AE681" s="81">
        <v>0</v>
      </c>
      <c r="AF681" s="81">
        <v>0</v>
      </c>
      <c r="AG681" s="81">
        <v>0</v>
      </c>
      <c r="AH681" s="81">
        <v>0</v>
      </c>
      <c r="AI681" s="81">
        <v>0</v>
      </c>
      <c r="AJ681" s="81">
        <v>0</v>
      </c>
      <c r="AK681" s="81">
        <v>0</v>
      </c>
      <c r="AL681" s="81">
        <v>0</v>
      </c>
      <c r="AM681" s="81">
        <v>0</v>
      </c>
      <c r="AN681" s="81">
        <v>0</v>
      </c>
      <c r="AO681" s="81">
        <v>0</v>
      </c>
      <c r="AP681" s="81">
        <v>0</v>
      </c>
      <c r="AQ681" s="81">
        <v>0</v>
      </c>
      <c r="AR681" s="81">
        <v>0</v>
      </c>
      <c r="AS681" s="81">
        <v>0</v>
      </c>
      <c r="AT681" s="81">
        <v>0</v>
      </c>
      <c r="AU681" s="81">
        <v>0</v>
      </c>
      <c r="AV681" s="81">
        <v>0</v>
      </c>
      <c r="AW681" s="81">
        <v>0</v>
      </c>
      <c r="AX681" s="81">
        <v>0</v>
      </c>
      <c r="AY681" s="81">
        <v>0</v>
      </c>
      <c r="AZ681" s="81">
        <v>0</v>
      </c>
      <c r="BA681" s="81">
        <v>0</v>
      </c>
      <c r="BB681" s="81">
        <v>0</v>
      </c>
      <c r="BC681" s="81">
        <v>0</v>
      </c>
      <c r="BD681" s="81">
        <v>0</v>
      </c>
      <c r="BE681" s="81">
        <v>0</v>
      </c>
      <c r="BF681" s="81">
        <v>0</v>
      </c>
      <c r="BG681" s="81">
        <v>0</v>
      </c>
      <c r="BH681" s="81">
        <v>0</v>
      </c>
      <c r="BI681" s="81">
        <v>0</v>
      </c>
      <c r="BJ681" s="81">
        <v>0</v>
      </c>
      <c r="BK681" s="81">
        <v>0</v>
      </c>
      <c r="BL681" s="81">
        <v>0</v>
      </c>
      <c r="BM681" s="81">
        <v>0</v>
      </c>
      <c r="BN681" s="81">
        <v>0</v>
      </c>
      <c r="BO681" s="81">
        <v>0</v>
      </c>
      <c r="BP681" s="81">
        <v>0</v>
      </c>
      <c r="BQ681" s="81">
        <v>0</v>
      </c>
      <c r="BR681" s="81">
        <v>0</v>
      </c>
      <c r="BS681" s="81">
        <v>0</v>
      </c>
      <c r="BT681" s="81">
        <v>0</v>
      </c>
      <c r="BU681" s="81">
        <v>0</v>
      </c>
      <c r="BV681" s="81">
        <v>0</v>
      </c>
      <c r="BW681" s="81">
        <v>0</v>
      </c>
      <c r="BX681" s="81">
        <v>0</v>
      </c>
      <c r="BY681" s="81">
        <v>0</v>
      </c>
      <c r="BZ681" s="81">
        <v>0</v>
      </c>
      <c r="CA681" s="81">
        <v>0</v>
      </c>
      <c r="CB681" s="81">
        <v>0</v>
      </c>
      <c r="CC681" s="81">
        <v>0</v>
      </c>
      <c r="CD681" s="81">
        <v>0</v>
      </c>
      <c r="CE681" s="81">
        <v>0</v>
      </c>
      <c r="CF681" s="81">
        <v>0</v>
      </c>
      <c r="CG681" s="81">
        <v>0</v>
      </c>
      <c r="CH681" s="81">
        <v>0</v>
      </c>
      <c r="CI681" s="81">
        <v>0</v>
      </c>
      <c r="CJ681" s="81">
        <v>0</v>
      </c>
      <c r="CK681" s="81">
        <v>0</v>
      </c>
      <c r="CL681" s="81">
        <v>0</v>
      </c>
      <c r="CM681" s="81">
        <v>0</v>
      </c>
      <c r="CN681" s="81">
        <v>0</v>
      </c>
      <c r="CO681" s="81">
        <v>0</v>
      </c>
      <c r="CP681" s="81">
        <v>0</v>
      </c>
      <c r="CQ681" s="81">
        <v>0</v>
      </c>
      <c r="CR681" s="81">
        <v>0</v>
      </c>
      <c r="CS681" s="81">
        <v>0</v>
      </c>
      <c r="CT681" s="81">
        <v>0</v>
      </c>
      <c r="CU681" s="81">
        <v>0</v>
      </c>
      <c r="CV681" s="81">
        <v>0</v>
      </c>
      <c r="CW681" s="81">
        <v>0</v>
      </c>
      <c r="CX681" s="81">
        <v>0</v>
      </c>
      <c r="CY681" s="81">
        <v>0</v>
      </c>
      <c r="CZ681" s="81">
        <v>0</v>
      </c>
      <c r="DA681" s="81">
        <v>0</v>
      </c>
      <c r="DB681" s="81">
        <v>0</v>
      </c>
      <c r="DC681" s="81">
        <v>0</v>
      </c>
      <c r="DD681" s="81">
        <v>0</v>
      </c>
      <c r="DE681" s="81">
        <v>0</v>
      </c>
      <c r="DF681" s="81">
        <v>0</v>
      </c>
      <c r="DG681" s="81">
        <v>0</v>
      </c>
      <c r="DH681" s="81">
        <v>0</v>
      </c>
      <c r="DI681" s="81">
        <v>0</v>
      </c>
      <c r="DJ681" s="81">
        <v>0</v>
      </c>
      <c r="DK681" s="81">
        <v>1</v>
      </c>
      <c r="DL681" s="81">
        <v>0</v>
      </c>
      <c r="DM681" s="81">
        <v>0</v>
      </c>
      <c r="DN681" s="81">
        <v>0</v>
      </c>
      <c r="DO681" s="81">
        <v>0</v>
      </c>
      <c r="DP681" s="81">
        <v>0</v>
      </c>
      <c r="DQ681" s="81">
        <v>0</v>
      </c>
      <c r="DR681" s="81">
        <v>0</v>
      </c>
      <c r="DS681" s="81">
        <v>0</v>
      </c>
      <c r="DT681" s="81">
        <v>0</v>
      </c>
      <c r="DU681" s="81">
        <v>0</v>
      </c>
      <c r="DV681" s="81">
        <v>0</v>
      </c>
      <c r="DW681" s="81">
        <v>0</v>
      </c>
    </row>
    <row r="682" spans="1:127" x14ac:dyDescent="0.25">
      <c r="A682" s="58" t="s">
        <v>2266</v>
      </c>
      <c r="B682" s="58" t="s">
        <v>2267</v>
      </c>
      <c r="C682" s="58" t="s">
        <v>2268</v>
      </c>
      <c r="D682" s="59">
        <v>115000</v>
      </c>
      <c r="E682" s="59" t="str">
        <f>VLOOKUP(C682,Data_PulledFromUniProt!$B$2:$E$782,4,FALSE)</f>
        <v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v>
      </c>
      <c r="F682" s="58">
        <v>5.47</v>
      </c>
      <c r="G682" s="81">
        <v>0</v>
      </c>
      <c r="H682" s="81">
        <v>0</v>
      </c>
      <c r="I682" s="81">
        <v>0</v>
      </c>
      <c r="J682" s="81">
        <v>0</v>
      </c>
      <c r="K682" s="81">
        <v>0</v>
      </c>
      <c r="L682" s="81">
        <v>0</v>
      </c>
      <c r="M682" s="81">
        <v>0</v>
      </c>
      <c r="N682" s="81">
        <v>0</v>
      </c>
      <c r="O682" s="81">
        <v>0</v>
      </c>
      <c r="P682" s="81">
        <v>0</v>
      </c>
      <c r="Q682" s="81">
        <v>0</v>
      </c>
      <c r="R682" s="81">
        <v>0</v>
      </c>
      <c r="S682" s="81">
        <v>0</v>
      </c>
      <c r="T682" s="81">
        <v>0</v>
      </c>
      <c r="U682" s="81">
        <v>0</v>
      </c>
      <c r="V682" s="81">
        <v>0</v>
      </c>
      <c r="W682" s="81">
        <v>0</v>
      </c>
      <c r="X682" s="81">
        <v>0</v>
      </c>
      <c r="Y682" s="81">
        <v>0</v>
      </c>
      <c r="Z682" s="81">
        <v>0</v>
      </c>
      <c r="AA682" s="81">
        <v>0</v>
      </c>
      <c r="AB682" s="81">
        <v>0</v>
      </c>
      <c r="AC682" s="81">
        <v>0</v>
      </c>
      <c r="AD682" s="81">
        <v>0</v>
      </c>
      <c r="AE682" s="81">
        <v>0</v>
      </c>
      <c r="AF682" s="81">
        <v>0</v>
      </c>
      <c r="AG682" s="81">
        <v>0</v>
      </c>
      <c r="AH682" s="81">
        <v>0</v>
      </c>
      <c r="AI682" s="81">
        <v>0</v>
      </c>
      <c r="AJ682" s="81">
        <v>0</v>
      </c>
      <c r="AK682" s="81">
        <v>0</v>
      </c>
      <c r="AL682" s="81">
        <v>0</v>
      </c>
      <c r="AM682" s="81">
        <v>0</v>
      </c>
      <c r="AN682" s="81">
        <v>0</v>
      </c>
      <c r="AO682" s="81">
        <v>0</v>
      </c>
      <c r="AP682" s="81">
        <v>0</v>
      </c>
      <c r="AQ682" s="81">
        <v>0</v>
      </c>
      <c r="AR682" s="81">
        <v>0</v>
      </c>
      <c r="AS682" s="81">
        <v>0</v>
      </c>
      <c r="AT682" s="81">
        <v>0</v>
      </c>
      <c r="AU682" s="81">
        <v>0</v>
      </c>
      <c r="AV682" s="81">
        <v>0</v>
      </c>
      <c r="AW682" s="81">
        <v>0</v>
      </c>
      <c r="AX682" s="81">
        <v>0</v>
      </c>
      <c r="AY682" s="81">
        <v>0</v>
      </c>
      <c r="AZ682" s="81">
        <v>0</v>
      </c>
      <c r="BA682" s="81">
        <v>0</v>
      </c>
      <c r="BB682" s="81">
        <v>0</v>
      </c>
      <c r="BC682" s="81">
        <v>0</v>
      </c>
      <c r="BD682" s="81">
        <v>0</v>
      </c>
      <c r="BE682" s="81">
        <v>0</v>
      </c>
      <c r="BF682" s="81">
        <v>0</v>
      </c>
      <c r="BG682" s="81">
        <v>0</v>
      </c>
      <c r="BH682" s="81">
        <v>0</v>
      </c>
      <c r="BI682" s="81">
        <v>0</v>
      </c>
      <c r="BJ682" s="81">
        <v>0</v>
      </c>
      <c r="BK682" s="81">
        <v>0</v>
      </c>
      <c r="BL682" s="81">
        <v>0</v>
      </c>
      <c r="BM682" s="81">
        <v>0</v>
      </c>
      <c r="BN682" s="81">
        <v>0</v>
      </c>
      <c r="BO682" s="81">
        <v>0</v>
      </c>
      <c r="BP682" s="81">
        <v>0</v>
      </c>
      <c r="BQ682" s="81">
        <v>0</v>
      </c>
      <c r="BR682" s="81">
        <v>0</v>
      </c>
      <c r="BS682" s="81">
        <v>0</v>
      </c>
      <c r="BT682" s="81">
        <v>0</v>
      </c>
      <c r="BU682" s="81">
        <v>0</v>
      </c>
      <c r="BV682" s="81">
        <v>0</v>
      </c>
      <c r="BW682" s="81">
        <v>0</v>
      </c>
      <c r="BX682" s="81">
        <v>0</v>
      </c>
      <c r="BY682" s="81">
        <v>0</v>
      </c>
      <c r="BZ682" s="81">
        <v>0</v>
      </c>
      <c r="CA682" s="81">
        <v>0</v>
      </c>
      <c r="CB682" s="81">
        <v>0</v>
      </c>
      <c r="CC682" s="81">
        <v>0</v>
      </c>
      <c r="CD682" s="81">
        <v>0</v>
      </c>
      <c r="CE682" s="81">
        <v>0</v>
      </c>
      <c r="CF682" s="81">
        <v>0</v>
      </c>
      <c r="CG682" s="81">
        <v>0</v>
      </c>
      <c r="CH682" s="81">
        <v>0</v>
      </c>
      <c r="CI682" s="81">
        <v>0</v>
      </c>
      <c r="CJ682" s="81">
        <v>0</v>
      </c>
      <c r="CK682" s="81">
        <v>0</v>
      </c>
      <c r="CL682" s="81">
        <v>0</v>
      </c>
      <c r="CM682" s="81">
        <v>0</v>
      </c>
      <c r="CN682" s="81">
        <v>0</v>
      </c>
      <c r="CO682" s="81">
        <v>0</v>
      </c>
      <c r="CP682" s="81">
        <v>0</v>
      </c>
      <c r="CQ682" s="81">
        <v>0</v>
      </c>
      <c r="CR682" s="81">
        <v>0</v>
      </c>
      <c r="CS682" s="81">
        <v>0</v>
      </c>
      <c r="CT682" s="81">
        <v>0</v>
      </c>
      <c r="CU682" s="81">
        <v>0</v>
      </c>
      <c r="CV682" s="81">
        <v>0</v>
      </c>
      <c r="CW682" s="81">
        <v>0</v>
      </c>
      <c r="CX682" s="81">
        <v>0</v>
      </c>
      <c r="CY682" s="81">
        <v>0</v>
      </c>
      <c r="CZ682" s="81">
        <v>0</v>
      </c>
      <c r="DA682" s="81">
        <v>0</v>
      </c>
      <c r="DB682" s="81">
        <v>0</v>
      </c>
      <c r="DC682" s="81">
        <v>0</v>
      </c>
      <c r="DD682" s="81">
        <v>0</v>
      </c>
      <c r="DE682" s="81">
        <v>0</v>
      </c>
      <c r="DF682" s="81">
        <v>0</v>
      </c>
      <c r="DG682" s="81">
        <v>0</v>
      </c>
      <c r="DH682" s="81">
        <v>0</v>
      </c>
      <c r="DI682" s="81">
        <v>0</v>
      </c>
      <c r="DJ682" s="81">
        <v>0</v>
      </c>
      <c r="DK682" s="81">
        <v>1</v>
      </c>
      <c r="DL682" s="81">
        <v>0</v>
      </c>
      <c r="DM682" s="81">
        <v>0</v>
      </c>
      <c r="DN682" s="81">
        <v>0</v>
      </c>
      <c r="DO682" s="81">
        <v>0</v>
      </c>
      <c r="DP682" s="81">
        <v>0</v>
      </c>
      <c r="DQ682" s="81">
        <v>0</v>
      </c>
      <c r="DR682" s="81">
        <v>0</v>
      </c>
      <c r="DS682" s="81">
        <v>0</v>
      </c>
      <c r="DT682" s="81">
        <v>0</v>
      </c>
      <c r="DU682" s="81">
        <v>0</v>
      </c>
      <c r="DV682" s="81">
        <v>0</v>
      </c>
      <c r="DW682" s="81">
        <v>0</v>
      </c>
    </row>
    <row r="683" spans="1:127" x14ac:dyDescent="0.25">
      <c r="A683" s="58" t="s">
        <v>2269</v>
      </c>
      <c r="B683" s="58" t="s">
        <v>2270</v>
      </c>
      <c r="C683" s="58" t="s">
        <v>2271</v>
      </c>
      <c r="D683" s="59">
        <v>38800</v>
      </c>
      <c r="E683" s="59" t="str">
        <f>VLOOKUP(C683,Data_PulledFromUniProt!$B$2:$E$782,4,FALSE)</f>
        <v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v>
      </c>
      <c r="F683" s="58">
        <v>4.84</v>
      </c>
      <c r="G683" s="81">
        <v>0</v>
      </c>
      <c r="H683" s="81">
        <v>0</v>
      </c>
      <c r="I683" s="81">
        <v>0</v>
      </c>
      <c r="J683" s="81">
        <v>0</v>
      </c>
      <c r="K683" s="81">
        <v>0</v>
      </c>
      <c r="L683" s="81">
        <v>0</v>
      </c>
      <c r="M683" s="81">
        <v>0</v>
      </c>
      <c r="N683" s="81">
        <v>0</v>
      </c>
      <c r="O683" s="81">
        <v>0</v>
      </c>
      <c r="P683" s="81">
        <v>0</v>
      </c>
      <c r="Q683" s="81">
        <v>0</v>
      </c>
      <c r="R683" s="81">
        <v>0</v>
      </c>
      <c r="S683" s="81">
        <v>0</v>
      </c>
      <c r="T683" s="81">
        <v>0</v>
      </c>
      <c r="U683" s="81">
        <v>0</v>
      </c>
      <c r="V683" s="81">
        <v>0</v>
      </c>
      <c r="W683" s="81">
        <v>0</v>
      </c>
      <c r="X683" s="81">
        <v>0</v>
      </c>
      <c r="Y683" s="81">
        <v>0</v>
      </c>
      <c r="Z683" s="81">
        <v>0</v>
      </c>
      <c r="AA683" s="81">
        <v>0</v>
      </c>
      <c r="AB683" s="81">
        <v>0</v>
      </c>
      <c r="AC683" s="81">
        <v>0</v>
      </c>
      <c r="AD683" s="81">
        <v>0</v>
      </c>
      <c r="AE683" s="81">
        <v>0</v>
      </c>
      <c r="AF683" s="81">
        <v>0</v>
      </c>
      <c r="AG683" s="81">
        <v>0</v>
      </c>
      <c r="AH683" s="81">
        <v>0</v>
      </c>
      <c r="AI683" s="81">
        <v>0</v>
      </c>
      <c r="AJ683" s="81">
        <v>0</v>
      </c>
      <c r="AK683" s="81">
        <v>0</v>
      </c>
      <c r="AL683" s="81">
        <v>0</v>
      </c>
      <c r="AM683" s="81">
        <v>0</v>
      </c>
      <c r="AN683" s="81">
        <v>0</v>
      </c>
      <c r="AO683" s="81">
        <v>0</v>
      </c>
      <c r="AP683" s="81">
        <v>0</v>
      </c>
      <c r="AQ683" s="81">
        <v>0</v>
      </c>
      <c r="AR683" s="81">
        <v>0</v>
      </c>
      <c r="AS683" s="81">
        <v>0</v>
      </c>
      <c r="AT683" s="81">
        <v>0</v>
      </c>
      <c r="AU683" s="81">
        <v>0</v>
      </c>
      <c r="AV683" s="81">
        <v>0</v>
      </c>
      <c r="AW683" s="81">
        <v>0</v>
      </c>
      <c r="AX683" s="81">
        <v>0</v>
      </c>
      <c r="AY683" s="81">
        <v>0</v>
      </c>
      <c r="AZ683" s="81">
        <v>0</v>
      </c>
      <c r="BA683" s="81">
        <v>0</v>
      </c>
      <c r="BB683" s="81">
        <v>0</v>
      </c>
      <c r="BC683" s="81">
        <v>0</v>
      </c>
      <c r="BD683" s="81">
        <v>0</v>
      </c>
      <c r="BE683" s="81">
        <v>0</v>
      </c>
      <c r="BF683" s="81">
        <v>0</v>
      </c>
      <c r="BG683" s="81">
        <v>0</v>
      </c>
      <c r="BH683" s="81">
        <v>0</v>
      </c>
      <c r="BI683" s="81">
        <v>0</v>
      </c>
      <c r="BJ683" s="81">
        <v>0</v>
      </c>
      <c r="BK683" s="81">
        <v>0</v>
      </c>
      <c r="BL683" s="81">
        <v>0</v>
      </c>
      <c r="BM683" s="81">
        <v>0</v>
      </c>
      <c r="BN683" s="81">
        <v>0</v>
      </c>
      <c r="BO683" s="81">
        <v>0</v>
      </c>
      <c r="BP683" s="81">
        <v>0</v>
      </c>
      <c r="BQ683" s="81">
        <v>0</v>
      </c>
      <c r="BR683" s="81">
        <v>0</v>
      </c>
      <c r="BS683" s="81">
        <v>0</v>
      </c>
      <c r="BT683" s="81">
        <v>0</v>
      </c>
      <c r="BU683" s="81">
        <v>0</v>
      </c>
      <c r="BV683" s="81">
        <v>0</v>
      </c>
      <c r="BW683" s="81">
        <v>0</v>
      </c>
      <c r="BX683" s="81">
        <v>0</v>
      </c>
      <c r="BY683" s="81">
        <v>0</v>
      </c>
      <c r="BZ683" s="81">
        <v>0</v>
      </c>
      <c r="CA683" s="81">
        <v>0</v>
      </c>
      <c r="CB683" s="81">
        <v>0</v>
      </c>
      <c r="CC683" s="81">
        <v>0</v>
      </c>
      <c r="CD683" s="81">
        <v>0</v>
      </c>
      <c r="CE683" s="81">
        <v>0</v>
      </c>
      <c r="CF683" s="81">
        <v>0</v>
      </c>
      <c r="CG683" s="81">
        <v>0</v>
      </c>
      <c r="CH683" s="81">
        <v>0</v>
      </c>
      <c r="CI683" s="81">
        <v>0</v>
      </c>
      <c r="CJ683" s="81">
        <v>0</v>
      </c>
      <c r="CK683" s="81">
        <v>0</v>
      </c>
      <c r="CL683" s="81">
        <v>0</v>
      </c>
      <c r="CM683" s="81">
        <v>0</v>
      </c>
      <c r="CN683" s="81">
        <v>0</v>
      </c>
      <c r="CO683" s="81">
        <v>0</v>
      </c>
      <c r="CP683" s="81">
        <v>0</v>
      </c>
      <c r="CQ683" s="81">
        <v>0</v>
      </c>
      <c r="CR683" s="81">
        <v>0</v>
      </c>
      <c r="CS683" s="81">
        <v>0</v>
      </c>
      <c r="CT683" s="81">
        <v>0</v>
      </c>
      <c r="CU683" s="81">
        <v>0</v>
      </c>
      <c r="CV683" s="81">
        <v>0</v>
      </c>
      <c r="CW683" s="81">
        <v>0</v>
      </c>
      <c r="CX683" s="81">
        <v>0</v>
      </c>
      <c r="CY683" s="81">
        <v>0</v>
      </c>
      <c r="CZ683" s="81">
        <v>0</v>
      </c>
      <c r="DA683" s="81">
        <v>0</v>
      </c>
      <c r="DB683" s="81">
        <v>0</v>
      </c>
      <c r="DC683" s="81">
        <v>0</v>
      </c>
      <c r="DD683" s="81">
        <v>0</v>
      </c>
      <c r="DE683" s="81">
        <v>0</v>
      </c>
      <c r="DF683" s="81">
        <v>0</v>
      </c>
      <c r="DG683" s="81">
        <v>0</v>
      </c>
      <c r="DH683" s="81">
        <v>0</v>
      </c>
      <c r="DI683" s="81">
        <v>0</v>
      </c>
      <c r="DJ683" s="81">
        <v>0</v>
      </c>
      <c r="DK683" s="81">
        <v>1</v>
      </c>
      <c r="DL683" s="81">
        <v>0</v>
      </c>
      <c r="DM683" s="81">
        <v>0</v>
      </c>
      <c r="DN683" s="81">
        <v>0</v>
      </c>
      <c r="DO683" s="81">
        <v>0</v>
      </c>
      <c r="DP683" s="81">
        <v>0</v>
      </c>
      <c r="DQ683" s="81">
        <v>0</v>
      </c>
      <c r="DR683" s="81">
        <v>0</v>
      </c>
      <c r="DS683" s="81">
        <v>0</v>
      </c>
      <c r="DT683" s="81">
        <v>0</v>
      </c>
      <c r="DU683" s="81">
        <v>0</v>
      </c>
      <c r="DV683" s="81">
        <v>0</v>
      </c>
      <c r="DW683" s="81">
        <v>0</v>
      </c>
    </row>
    <row r="684" spans="1:127" x14ac:dyDescent="0.25">
      <c r="A684" s="58" t="s">
        <v>2272</v>
      </c>
      <c r="B684" s="58" t="s">
        <v>2273</v>
      </c>
      <c r="C684" s="58" t="s">
        <v>2274</v>
      </c>
      <c r="D684" s="59">
        <v>51100</v>
      </c>
      <c r="E684" s="59" t="str">
        <f>VLOOKUP(C684,Data_PulledFromUniProt!$B$2:$E$782,4,FALSE)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684" s="58">
        <v>9.99</v>
      </c>
      <c r="G684" s="81">
        <v>0</v>
      </c>
      <c r="H684" s="81">
        <v>0</v>
      </c>
      <c r="I684" s="81">
        <v>0</v>
      </c>
      <c r="J684" s="81">
        <v>0</v>
      </c>
      <c r="K684" s="81">
        <v>0</v>
      </c>
      <c r="L684" s="81">
        <v>0</v>
      </c>
      <c r="M684" s="81">
        <v>0</v>
      </c>
      <c r="N684" s="81">
        <v>0</v>
      </c>
      <c r="O684" s="81">
        <v>0</v>
      </c>
      <c r="P684" s="81">
        <v>0</v>
      </c>
      <c r="Q684" s="81">
        <v>0</v>
      </c>
      <c r="R684" s="81">
        <v>0</v>
      </c>
      <c r="S684" s="81">
        <v>0</v>
      </c>
      <c r="T684" s="81">
        <v>0</v>
      </c>
      <c r="U684" s="81">
        <v>0</v>
      </c>
      <c r="V684" s="81">
        <v>0</v>
      </c>
      <c r="W684" s="81">
        <v>0</v>
      </c>
      <c r="X684" s="81">
        <v>0</v>
      </c>
      <c r="Y684" s="81">
        <v>0</v>
      </c>
      <c r="Z684" s="81">
        <v>0</v>
      </c>
      <c r="AA684" s="81">
        <v>0</v>
      </c>
      <c r="AB684" s="81">
        <v>0</v>
      </c>
      <c r="AC684" s="81">
        <v>0</v>
      </c>
      <c r="AD684" s="81">
        <v>0</v>
      </c>
      <c r="AE684" s="81">
        <v>0</v>
      </c>
      <c r="AF684" s="81">
        <v>0</v>
      </c>
      <c r="AG684" s="81">
        <v>0</v>
      </c>
      <c r="AH684" s="81">
        <v>0</v>
      </c>
      <c r="AI684" s="81">
        <v>0</v>
      </c>
      <c r="AJ684" s="81">
        <v>0</v>
      </c>
      <c r="AK684" s="81">
        <v>0</v>
      </c>
      <c r="AL684" s="81">
        <v>0</v>
      </c>
      <c r="AM684" s="81">
        <v>0</v>
      </c>
      <c r="AN684" s="81">
        <v>0</v>
      </c>
      <c r="AO684" s="81">
        <v>0</v>
      </c>
      <c r="AP684" s="81">
        <v>0</v>
      </c>
      <c r="AQ684" s="81">
        <v>0</v>
      </c>
      <c r="AR684" s="81">
        <v>0</v>
      </c>
      <c r="AS684" s="81">
        <v>0</v>
      </c>
      <c r="AT684" s="81">
        <v>0</v>
      </c>
      <c r="AU684" s="81">
        <v>0</v>
      </c>
      <c r="AV684" s="81">
        <v>0</v>
      </c>
      <c r="AW684" s="81">
        <v>0</v>
      </c>
      <c r="AX684" s="81">
        <v>0</v>
      </c>
      <c r="AY684" s="81">
        <v>0</v>
      </c>
      <c r="AZ684" s="81">
        <v>0</v>
      </c>
      <c r="BA684" s="81">
        <v>0</v>
      </c>
      <c r="BB684" s="81">
        <v>0</v>
      </c>
      <c r="BC684" s="81">
        <v>0</v>
      </c>
      <c r="BD684" s="81">
        <v>0</v>
      </c>
      <c r="BE684" s="81">
        <v>0</v>
      </c>
      <c r="BF684" s="81">
        <v>0</v>
      </c>
      <c r="BG684" s="81">
        <v>0</v>
      </c>
      <c r="BH684" s="81">
        <v>0</v>
      </c>
      <c r="BI684" s="81">
        <v>0</v>
      </c>
      <c r="BJ684" s="81">
        <v>0</v>
      </c>
      <c r="BK684" s="81">
        <v>0</v>
      </c>
      <c r="BL684" s="81">
        <v>0</v>
      </c>
      <c r="BM684" s="81">
        <v>0</v>
      </c>
      <c r="BN684" s="81">
        <v>0</v>
      </c>
      <c r="BO684" s="81">
        <v>0</v>
      </c>
      <c r="BP684" s="81">
        <v>0</v>
      </c>
      <c r="BQ684" s="81">
        <v>0</v>
      </c>
      <c r="BR684" s="81">
        <v>0</v>
      </c>
      <c r="BS684" s="81">
        <v>0</v>
      </c>
      <c r="BT684" s="81">
        <v>0</v>
      </c>
      <c r="BU684" s="81">
        <v>0</v>
      </c>
      <c r="BV684" s="81">
        <v>0</v>
      </c>
      <c r="BW684" s="81">
        <v>0</v>
      </c>
      <c r="BX684" s="81">
        <v>0</v>
      </c>
      <c r="BY684" s="81">
        <v>0</v>
      </c>
      <c r="BZ684" s="81">
        <v>0</v>
      </c>
      <c r="CA684" s="81">
        <v>0</v>
      </c>
      <c r="CB684" s="81">
        <v>0</v>
      </c>
      <c r="CC684" s="81">
        <v>0</v>
      </c>
      <c r="CD684" s="81">
        <v>0</v>
      </c>
      <c r="CE684" s="81">
        <v>0</v>
      </c>
      <c r="CF684" s="81">
        <v>0</v>
      </c>
      <c r="CG684" s="81">
        <v>0</v>
      </c>
      <c r="CH684" s="81">
        <v>0</v>
      </c>
      <c r="CI684" s="81">
        <v>0</v>
      </c>
      <c r="CJ684" s="81">
        <v>0</v>
      </c>
      <c r="CK684" s="81">
        <v>0</v>
      </c>
      <c r="CL684" s="81">
        <v>0</v>
      </c>
      <c r="CM684" s="81">
        <v>0</v>
      </c>
      <c r="CN684" s="81">
        <v>0</v>
      </c>
      <c r="CO684" s="81">
        <v>0</v>
      </c>
      <c r="CP684" s="81">
        <v>0</v>
      </c>
      <c r="CQ684" s="81">
        <v>0</v>
      </c>
      <c r="CR684" s="81">
        <v>0</v>
      </c>
      <c r="CS684" s="81">
        <v>0</v>
      </c>
      <c r="CT684" s="81">
        <v>0</v>
      </c>
      <c r="CU684" s="81">
        <v>0</v>
      </c>
      <c r="CV684" s="81">
        <v>0</v>
      </c>
      <c r="CW684" s="81">
        <v>0</v>
      </c>
      <c r="CX684" s="81">
        <v>0</v>
      </c>
      <c r="CY684" s="81">
        <v>0</v>
      </c>
      <c r="CZ684" s="81">
        <v>0</v>
      </c>
      <c r="DA684" s="81">
        <v>0</v>
      </c>
      <c r="DB684" s="81">
        <v>0</v>
      </c>
      <c r="DC684" s="81">
        <v>0</v>
      </c>
      <c r="DD684" s="81">
        <v>0</v>
      </c>
      <c r="DE684" s="81">
        <v>0</v>
      </c>
      <c r="DF684" s="81">
        <v>0</v>
      </c>
      <c r="DG684" s="81">
        <v>0</v>
      </c>
      <c r="DH684" s="81">
        <v>0</v>
      </c>
      <c r="DI684" s="81">
        <v>0</v>
      </c>
      <c r="DJ684" s="81">
        <v>0</v>
      </c>
      <c r="DK684" s="81">
        <v>1</v>
      </c>
      <c r="DL684" s="81">
        <v>0</v>
      </c>
      <c r="DM684" s="81">
        <v>0</v>
      </c>
      <c r="DN684" s="81">
        <v>0</v>
      </c>
      <c r="DO684" s="81">
        <v>0</v>
      </c>
      <c r="DP684" s="81">
        <v>0</v>
      </c>
      <c r="DQ684" s="81">
        <v>0</v>
      </c>
      <c r="DR684" s="81">
        <v>0</v>
      </c>
      <c r="DS684" s="81">
        <v>0</v>
      </c>
      <c r="DT684" s="81">
        <v>0</v>
      </c>
      <c r="DU684" s="81">
        <v>0</v>
      </c>
      <c r="DV684" s="81">
        <v>0</v>
      </c>
      <c r="DW684" s="81">
        <v>0</v>
      </c>
    </row>
    <row r="685" spans="1:127" x14ac:dyDescent="0.25">
      <c r="A685" s="58" t="s">
        <v>2275</v>
      </c>
      <c r="B685" s="58" t="s">
        <v>2276</v>
      </c>
      <c r="C685" s="58" t="s">
        <v>2277</v>
      </c>
      <c r="D685" s="59">
        <v>82900</v>
      </c>
      <c r="E685" s="59" t="str">
        <f>VLOOKUP(C685,Data_PulledFromUniProt!$B$2:$E$782,4,FALSE)</f>
        <v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v>
      </c>
      <c r="F685" s="58">
        <v>6.39</v>
      </c>
      <c r="G685" s="81">
        <v>0</v>
      </c>
      <c r="H685" s="81">
        <v>0</v>
      </c>
      <c r="I685" s="81">
        <v>0</v>
      </c>
      <c r="J685" s="81">
        <v>0</v>
      </c>
      <c r="K685" s="81">
        <v>0</v>
      </c>
      <c r="L685" s="81">
        <v>0</v>
      </c>
      <c r="M685" s="81">
        <v>0</v>
      </c>
      <c r="N685" s="81">
        <v>0</v>
      </c>
      <c r="O685" s="81">
        <v>0</v>
      </c>
      <c r="P685" s="81">
        <v>0</v>
      </c>
      <c r="Q685" s="81">
        <v>0</v>
      </c>
      <c r="R685" s="81">
        <v>0</v>
      </c>
      <c r="S685" s="81">
        <v>0</v>
      </c>
      <c r="T685" s="81">
        <v>0</v>
      </c>
      <c r="U685" s="81">
        <v>0</v>
      </c>
      <c r="V685" s="81">
        <v>0</v>
      </c>
      <c r="W685" s="81">
        <v>0</v>
      </c>
      <c r="X685" s="81">
        <v>0</v>
      </c>
      <c r="Y685" s="81">
        <v>0</v>
      </c>
      <c r="Z685" s="81">
        <v>0</v>
      </c>
      <c r="AA685" s="81">
        <v>0</v>
      </c>
      <c r="AB685" s="81">
        <v>0</v>
      </c>
      <c r="AC685" s="81">
        <v>0</v>
      </c>
      <c r="AD685" s="81">
        <v>0</v>
      </c>
      <c r="AE685" s="81">
        <v>0</v>
      </c>
      <c r="AF685" s="81">
        <v>0</v>
      </c>
      <c r="AG685" s="81">
        <v>0</v>
      </c>
      <c r="AH685" s="81">
        <v>0</v>
      </c>
      <c r="AI685" s="81">
        <v>0</v>
      </c>
      <c r="AJ685" s="81">
        <v>0</v>
      </c>
      <c r="AK685" s="81">
        <v>0</v>
      </c>
      <c r="AL685" s="81">
        <v>0</v>
      </c>
      <c r="AM685" s="81">
        <v>0</v>
      </c>
      <c r="AN685" s="81">
        <v>0</v>
      </c>
      <c r="AO685" s="81">
        <v>0</v>
      </c>
      <c r="AP685" s="81">
        <v>0</v>
      </c>
      <c r="AQ685" s="81">
        <v>0</v>
      </c>
      <c r="AR685" s="81">
        <v>0</v>
      </c>
      <c r="AS685" s="81">
        <v>0</v>
      </c>
      <c r="AT685" s="81">
        <v>0</v>
      </c>
      <c r="AU685" s="81">
        <v>0</v>
      </c>
      <c r="AV685" s="81">
        <v>0</v>
      </c>
      <c r="AW685" s="81">
        <v>0</v>
      </c>
      <c r="AX685" s="81">
        <v>0</v>
      </c>
      <c r="AY685" s="81">
        <v>0</v>
      </c>
      <c r="AZ685" s="81">
        <v>0</v>
      </c>
      <c r="BA685" s="81">
        <v>0</v>
      </c>
      <c r="BB685" s="81">
        <v>0</v>
      </c>
      <c r="BC685" s="81">
        <v>0</v>
      </c>
      <c r="BD685" s="81">
        <v>0</v>
      </c>
      <c r="BE685" s="81">
        <v>0</v>
      </c>
      <c r="BF685" s="81">
        <v>0</v>
      </c>
      <c r="BG685" s="81">
        <v>0</v>
      </c>
      <c r="BH685" s="81">
        <v>0</v>
      </c>
      <c r="BI685" s="81">
        <v>0</v>
      </c>
      <c r="BJ685" s="81">
        <v>0</v>
      </c>
      <c r="BK685" s="81">
        <v>0</v>
      </c>
      <c r="BL685" s="81">
        <v>0</v>
      </c>
      <c r="BM685" s="81">
        <v>0</v>
      </c>
      <c r="BN685" s="81">
        <v>0</v>
      </c>
      <c r="BO685" s="81">
        <v>0</v>
      </c>
      <c r="BP685" s="81">
        <v>0</v>
      </c>
      <c r="BQ685" s="81">
        <v>0</v>
      </c>
      <c r="BR685" s="81">
        <v>0</v>
      </c>
      <c r="BS685" s="81">
        <v>0</v>
      </c>
      <c r="BT685" s="81">
        <v>0</v>
      </c>
      <c r="BU685" s="81">
        <v>0</v>
      </c>
      <c r="BV685" s="81">
        <v>0</v>
      </c>
      <c r="BW685" s="81">
        <v>0</v>
      </c>
      <c r="BX685" s="81">
        <v>0</v>
      </c>
      <c r="BY685" s="81">
        <v>0</v>
      </c>
      <c r="BZ685" s="81">
        <v>0</v>
      </c>
      <c r="CA685" s="81">
        <v>0</v>
      </c>
      <c r="CB685" s="81">
        <v>0</v>
      </c>
      <c r="CC685" s="81">
        <v>0</v>
      </c>
      <c r="CD685" s="81">
        <v>0</v>
      </c>
      <c r="CE685" s="81">
        <v>0</v>
      </c>
      <c r="CF685" s="81">
        <v>0</v>
      </c>
      <c r="CG685" s="81">
        <v>0</v>
      </c>
      <c r="CH685" s="81">
        <v>0</v>
      </c>
      <c r="CI685" s="81">
        <v>0</v>
      </c>
      <c r="CJ685" s="81">
        <v>0</v>
      </c>
      <c r="CK685" s="81">
        <v>0</v>
      </c>
      <c r="CL685" s="81">
        <v>0</v>
      </c>
      <c r="CM685" s="81">
        <v>0</v>
      </c>
      <c r="CN685" s="81">
        <v>0</v>
      </c>
      <c r="CO685" s="81">
        <v>0</v>
      </c>
      <c r="CP685" s="81">
        <v>0</v>
      </c>
      <c r="CQ685" s="81">
        <v>0</v>
      </c>
      <c r="CR685" s="81">
        <v>0</v>
      </c>
      <c r="CS685" s="81">
        <v>0</v>
      </c>
      <c r="CT685" s="81">
        <v>0</v>
      </c>
      <c r="CU685" s="81">
        <v>0</v>
      </c>
      <c r="CV685" s="81">
        <v>0</v>
      </c>
      <c r="CW685" s="81">
        <v>0</v>
      </c>
      <c r="CX685" s="81">
        <v>0</v>
      </c>
      <c r="CY685" s="81">
        <v>0</v>
      </c>
      <c r="CZ685" s="81">
        <v>0</v>
      </c>
      <c r="DA685" s="81">
        <v>0</v>
      </c>
      <c r="DB685" s="81">
        <v>0</v>
      </c>
      <c r="DC685" s="81">
        <v>0</v>
      </c>
      <c r="DD685" s="81">
        <v>0</v>
      </c>
      <c r="DE685" s="81">
        <v>0</v>
      </c>
      <c r="DF685" s="81">
        <v>0</v>
      </c>
      <c r="DG685" s="81">
        <v>0</v>
      </c>
      <c r="DH685" s="81">
        <v>0</v>
      </c>
      <c r="DI685" s="81">
        <v>0</v>
      </c>
      <c r="DJ685" s="81">
        <v>0</v>
      </c>
      <c r="DK685" s="81">
        <v>1</v>
      </c>
      <c r="DL685" s="81">
        <v>0</v>
      </c>
      <c r="DM685" s="81">
        <v>0</v>
      </c>
      <c r="DN685" s="81">
        <v>0</v>
      </c>
      <c r="DO685" s="81">
        <v>0</v>
      </c>
      <c r="DP685" s="81">
        <v>0</v>
      </c>
      <c r="DQ685" s="81">
        <v>0</v>
      </c>
      <c r="DR685" s="81">
        <v>0</v>
      </c>
      <c r="DS685" s="81">
        <v>0</v>
      </c>
      <c r="DT685" s="81">
        <v>0</v>
      </c>
      <c r="DU685" s="81">
        <v>0</v>
      </c>
      <c r="DV685" s="81">
        <v>0</v>
      </c>
      <c r="DW685" s="81">
        <v>0</v>
      </c>
    </row>
    <row r="686" spans="1:127" x14ac:dyDescent="0.25">
      <c r="A686" s="58" t="s">
        <v>2278</v>
      </c>
      <c r="B686" s="58" t="s">
        <v>2279</v>
      </c>
      <c r="C686" s="58" t="s">
        <v>2280</v>
      </c>
      <c r="D686" s="59">
        <v>92500</v>
      </c>
      <c r="E686" s="59" t="str">
        <f>VLOOKUP(C686,Data_PulledFromUniProt!$B$2:$E$782,4,FALSE)</f>
        <v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v>
      </c>
      <c r="F686" s="58">
        <v>5.04</v>
      </c>
      <c r="G686" s="81">
        <v>0</v>
      </c>
      <c r="H686" s="81">
        <v>0</v>
      </c>
      <c r="I686" s="81">
        <v>0</v>
      </c>
      <c r="J686" s="81">
        <v>0</v>
      </c>
      <c r="K686" s="81">
        <v>0</v>
      </c>
      <c r="L686" s="81">
        <v>0</v>
      </c>
      <c r="M686" s="81">
        <v>0</v>
      </c>
      <c r="N686" s="81">
        <v>0</v>
      </c>
      <c r="O686" s="81">
        <v>0</v>
      </c>
      <c r="P686" s="81">
        <v>0</v>
      </c>
      <c r="Q686" s="81">
        <v>0</v>
      </c>
      <c r="R686" s="81">
        <v>0</v>
      </c>
      <c r="S686" s="81">
        <v>0</v>
      </c>
      <c r="T686" s="81">
        <v>0</v>
      </c>
      <c r="U686" s="81">
        <v>0</v>
      </c>
      <c r="V686" s="81">
        <v>0</v>
      </c>
      <c r="W686" s="81">
        <v>0</v>
      </c>
      <c r="X686" s="81">
        <v>0</v>
      </c>
      <c r="Y686" s="81">
        <v>0</v>
      </c>
      <c r="Z686" s="81">
        <v>0</v>
      </c>
      <c r="AA686" s="81">
        <v>0</v>
      </c>
      <c r="AB686" s="81">
        <v>0</v>
      </c>
      <c r="AC686" s="81">
        <v>0</v>
      </c>
      <c r="AD686" s="81">
        <v>0</v>
      </c>
      <c r="AE686" s="81">
        <v>0</v>
      </c>
      <c r="AF686" s="81">
        <v>0</v>
      </c>
      <c r="AG686" s="81">
        <v>0</v>
      </c>
      <c r="AH686" s="81">
        <v>0</v>
      </c>
      <c r="AI686" s="81">
        <v>0</v>
      </c>
      <c r="AJ686" s="81">
        <v>0</v>
      </c>
      <c r="AK686" s="81">
        <v>0</v>
      </c>
      <c r="AL686" s="81">
        <v>0</v>
      </c>
      <c r="AM686" s="81">
        <v>0</v>
      </c>
      <c r="AN686" s="81">
        <v>0</v>
      </c>
      <c r="AO686" s="81">
        <v>0</v>
      </c>
      <c r="AP686" s="81">
        <v>0</v>
      </c>
      <c r="AQ686" s="81">
        <v>0</v>
      </c>
      <c r="AR686" s="81">
        <v>0</v>
      </c>
      <c r="AS686" s="81">
        <v>0</v>
      </c>
      <c r="AT686" s="81">
        <v>0</v>
      </c>
      <c r="AU686" s="81">
        <v>0</v>
      </c>
      <c r="AV686" s="81">
        <v>0</v>
      </c>
      <c r="AW686" s="81">
        <v>0</v>
      </c>
      <c r="AX686" s="81">
        <v>0</v>
      </c>
      <c r="AY686" s="81">
        <v>0</v>
      </c>
      <c r="AZ686" s="81">
        <v>0</v>
      </c>
      <c r="BA686" s="81">
        <v>0</v>
      </c>
      <c r="BB686" s="81">
        <v>0</v>
      </c>
      <c r="BC686" s="81">
        <v>0</v>
      </c>
      <c r="BD686" s="81">
        <v>0</v>
      </c>
      <c r="BE686" s="81">
        <v>0</v>
      </c>
      <c r="BF686" s="81">
        <v>0</v>
      </c>
      <c r="BG686" s="81">
        <v>0</v>
      </c>
      <c r="BH686" s="81">
        <v>0</v>
      </c>
      <c r="BI686" s="81">
        <v>0</v>
      </c>
      <c r="BJ686" s="81">
        <v>0</v>
      </c>
      <c r="BK686" s="81">
        <v>0</v>
      </c>
      <c r="BL686" s="81">
        <v>0</v>
      </c>
      <c r="BM686" s="81">
        <v>0</v>
      </c>
      <c r="BN686" s="81">
        <v>0</v>
      </c>
      <c r="BO686" s="81">
        <v>0</v>
      </c>
      <c r="BP686" s="81">
        <v>0</v>
      </c>
      <c r="BQ686" s="81">
        <v>0</v>
      </c>
      <c r="BR686" s="81">
        <v>0</v>
      </c>
      <c r="BS686" s="81">
        <v>0</v>
      </c>
      <c r="BT686" s="81">
        <v>0</v>
      </c>
      <c r="BU686" s="81">
        <v>0</v>
      </c>
      <c r="BV686" s="81">
        <v>0</v>
      </c>
      <c r="BW686" s="81">
        <v>0</v>
      </c>
      <c r="BX686" s="81">
        <v>0</v>
      </c>
      <c r="BY686" s="81">
        <v>0</v>
      </c>
      <c r="BZ686" s="81">
        <v>0</v>
      </c>
      <c r="CA686" s="81">
        <v>0</v>
      </c>
      <c r="CB686" s="81">
        <v>0</v>
      </c>
      <c r="CC686" s="81">
        <v>0</v>
      </c>
      <c r="CD686" s="81">
        <v>0</v>
      </c>
      <c r="CE686" s="81">
        <v>0</v>
      </c>
      <c r="CF686" s="81">
        <v>0</v>
      </c>
      <c r="CG686" s="81">
        <v>0</v>
      </c>
      <c r="CH686" s="81">
        <v>0</v>
      </c>
      <c r="CI686" s="81">
        <v>0</v>
      </c>
      <c r="CJ686" s="81">
        <v>0</v>
      </c>
      <c r="CK686" s="81">
        <v>0</v>
      </c>
      <c r="CL686" s="81">
        <v>0</v>
      </c>
      <c r="CM686" s="81">
        <v>0</v>
      </c>
      <c r="CN686" s="81">
        <v>0</v>
      </c>
      <c r="CO686" s="81">
        <v>0</v>
      </c>
      <c r="CP686" s="81">
        <v>0</v>
      </c>
      <c r="CQ686" s="81">
        <v>0</v>
      </c>
      <c r="CR686" s="81">
        <v>0</v>
      </c>
      <c r="CS686" s="81">
        <v>0</v>
      </c>
      <c r="CT686" s="81">
        <v>0</v>
      </c>
      <c r="CU686" s="81">
        <v>0</v>
      </c>
      <c r="CV686" s="81">
        <v>0</v>
      </c>
      <c r="CW686" s="81">
        <v>0</v>
      </c>
      <c r="CX686" s="81">
        <v>0</v>
      </c>
      <c r="CY686" s="81">
        <v>0</v>
      </c>
      <c r="CZ686" s="81">
        <v>0</v>
      </c>
      <c r="DA686" s="81">
        <v>0</v>
      </c>
      <c r="DB686" s="81">
        <v>0</v>
      </c>
      <c r="DC686" s="81">
        <v>0</v>
      </c>
      <c r="DD686" s="81">
        <v>0</v>
      </c>
      <c r="DE686" s="81">
        <v>0</v>
      </c>
      <c r="DF686" s="81">
        <v>0</v>
      </c>
      <c r="DG686" s="81">
        <v>0</v>
      </c>
      <c r="DH686" s="81">
        <v>0</v>
      </c>
      <c r="DI686" s="81">
        <v>0</v>
      </c>
      <c r="DJ686" s="81">
        <v>0</v>
      </c>
      <c r="DK686" s="81">
        <v>1</v>
      </c>
      <c r="DL686" s="81">
        <v>0</v>
      </c>
      <c r="DM686" s="81">
        <v>0</v>
      </c>
      <c r="DN686" s="81">
        <v>0</v>
      </c>
      <c r="DO686" s="81">
        <v>0</v>
      </c>
      <c r="DP686" s="81">
        <v>0</v>
      </c>
      <c r="DQ686" s="81">
        <v>0</v>
      </c>
      <c r="DR686" s="81">
        <v>0</v>
      </c>
      <c r="DS686" s="81">
        <v>0</v>
      </c>
      <c r="DT686" s="81">
        <v>0</v>
      </c>
      <c r="DU686" s="81">
        <v>0</v>
      </c>
      <c r="DV686" s="81">
        <v>0</v>
      </c>
      <c r="DW686" s="81">
        <v>0</v>
      </c>
    </row>
    <row r="687" spans="1:127" x14ac:dyDescent="0.25">
      <c r="A687" s="58" t="s">
        <v>2281</v>
      </c>
      <c r="B687" s="58" t="s">
        <v>2282</v>
      </c>
      <c r="C687" s="58" t="s">
        <v>2283</v>
      </c>
      <c r="D687" s="59">
        <v>291000</v>
      </c>
      <c r="E687" s="59" t="str">
        <f>VLOOKUP(C687,Data_PulledFromUniProt!$B$2:$E$782,4,FALSE)</f>
        <v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v>
      </c>
      <c r="F687" s="58">
        <v>5.78</v>
      </c>
      <c r="G687" s="81">
        <v>0</v>
      </c>
      <c r="H687" s="81">
        <v>0</v>
      </c>
      <c r="I687" s="81">
        <v>0</v>
      </c>
      <c r="J687" s="81">
        <v>0</v>
      </c>
      <c r="K687" s="81">
        <v>0</v>
      </c>
      <c r="L687" s="81">
        <v>0</v>
      </c>
      <c r="M687" s="81">
        <v>0</v>
      </c>
      <c r="N687" s="81">
        <v>0</v>
      </c>
      <c r="O687" s="81">
        <v>0</v>
      </c>
      <c r="P687" s="81">
        <v>0</v>
      </c>
      <c r="Q687" s="81">
        <v>0</v>
      </c>
      <c r="R687" s="81">
        <v>0</v>
      </c>
      <c r="S687" s="81">
        <v>0</v>
      </c>
      <c r="T687" s="81">
        <v>0</v>
      </c>
      <c r="U687" s="81">
        <v>0</v>
      </c>
      <c r="V687" s="81">
        <v>0</v>
      </c>
      <c r="W687" s="81">
        <v>0</v>
      </c>
      <c r="X687" s="81">
        <v>0</v>
      </c>
      <c r="Y687" s="81">
        <v>0</v>
      </c>
      <c r="Z687" s="81">
        <v>0</v>
      </c>
      <c r="AA687" s="81">
        <v>0</v>
      </c>
      <c r="AB687" s="81">
        <v>0</v>
      </c>
      <c r="AC687" s="81">
        <v>0</v>
      </c>
      <c r="AD687" s="81">
        <v>0</v>
      </c>
      <c r="AE687" s="81">
        <v>0</v>
      </c>
      <c r="AF687" s="81">
        <v>0</v>
      </c>
      <c r="AG687" s="81">
        <v>0</v>
      </c>
      <c r="AH687" s="81">
        <v>0</v>
      </c>
      <c r="AI687" s="81">
        <v>0</v>
      </c>
      <c r="AJ687" s="81">
        <v>0</v>
      </c>
      <c r="AK687" s="81">
        <v>0</v>
      </c>
      <c r="AL687" s="81">
        <v>0</v>
      </c>
      <c r="AM687" s="81">
        <v>0</v>
      </c>
      <c r="AN687" s="81">
        <v>0</v>
      </c>
      <c r="AO687" s="81">
        <v>0</v>
      </c>
      <c r="AP687" s="81">
        <v>0</v>
      </c>
      <c r="AQ687" s="81">
        <v>0</v>
      </c>
      <c r="AR687" s="81">
        <v>0</v>
      </c>
      <c r="AS687" s="81">
        <v>0</v>
      </c>
      <c r="AT687" s="81">
        <v>0</v>
      </c>
      <c r="AU687" s="81">
        <v>0</v>
      </c>
      <c r="AV687" s="81">
        <v>0</v>
      </c>
      <c r="AW687" s="81">
        <v>0</v>
      </c>
      <c r="AX687" s="81">
        <v>0</v>
      </c>
      <c r="AY687" s="81">
        <v>0</v>
      </c>
      <c r="AZ687" s="81">
        <v>0</v>
      </c>
      <c r="BA687" s="81">
        <v>0</v>
      </c>
      <c r="BB687" s="81">
        <v>0</v>
      </c>
      <c r="BC687" s="81">
        <v>0</v>
      </c>
      <c r="BD687" s="81">
        <v>0</v>
      </c>
      <c r="BE687" s="81">
        <v>0</v>
      </c>
      <c r="BF687" s="81">
        <v>0</v>
      </c>
      <c r="BG687" s="81">
        <v>0</v>
      </c>
      <c r="BH687" s="81">
        <v>0</v>
      </c>
      <c r="BI687" s="81">
        <v>0</v>
      </c>
      <c r="BJ687" s="81">
        <v>0</v>
      </c>
      <c r="BK687" s="81">
        <v>0</v>
      </c>
      <c r="BL687" s="81">
        <v>0</v>
      </c>
      <c r="BM687" s="81">
        <v>0</v>
      </c>
      <c r="BN687" s="81">
        <v>0</v>
      </c>
      <c r="BO687" s="81">
        <v>0</v>
      </c>
      <c r="BP687" s="81">
        <v>0</v>
      </c>
      <c r="BQ687" s="81">
        <v>0</v>
      </c>
      <c r="BR687" s="81">
        <v>0</v>
      </c>
      <c r="BS687" s="81">
        <v>0</v>
      </c>
      <c r="BT687" s="81">
        <v>0</v>
      </c>
      <c r="BU687" s="81">
        <v>0</v>
      </c>
      <c r="BV687" s="81">
        <v>0</v>
      </c>
      <c r="BW687" s="81">
        <v>0</v>
      </c>
      <c r="BX687" s="81">
        <v>0</v>
      </c>
      <c r="BY687" s="81">
        <v>0</v>
      </c>
      <c r="BZ687" s="81">
        <v>0</v>
      </c>
      <c r="CA687" s="81">
        <v>0</v>
      </c>
      <c r="CB687" s="81">
        <v>0</v>
      </c>
      <c r="CC687" s="81">
        <v>0</v>
      </c>
      <c r="CD687" s="81">
        <v>0</v>
      </c>
      <c r="CE687" s="81">
        <v>0</v>
      </c>
      <c r="CF687" s="81">
        <v>0</v>
      </c>
      <c r="CG687" s="81">
        <v>0</v>
      </c>
      <c r="CH687" s="81">
        <v>0</v>
      </c>
      <c r="CI687" s="81">
        <v>0</v>
      </c>
      <c r="CJ687" s="81">
        <v>0</v>
      </c>
      <c r="CK687" s="81">
        <v>0</v>
      </c>
      <c r="CL687" s="81">
        <v>0</v>
      </c>
      <c r="CM687" s="81">
        <v>0</v>
      </c>
      <c r="CN687" s="81">
        <v>0</v>
      </c>
      <c r="CO687" s="81">
        <v>0</v>
      </c>
      <c r="CP687" s="81">
        <v>0</v>
      </c>
      <c r="CQ687" s="81">
        <v>0</v>
      </c>
      <c r="CR687" s="81">
        <v>0</v>
      </c>
      <c r="CS687" s="81">
        <v>0</v>
      </c>
      <c r="CT687" s="81">
        <v>0</v>
      </c>
      <c r="CU687" s="81">
        <v>0</v>
      </c>
      <c r="CV687" s="81">
        <v>0</v>
      </c>
      <c r="CW687" s="81">
        <v>0</v>
      </c>
      <c r="CX687" s="81">
        <v>0</v>
      </c>
      <c r="CY687" s="81">
        <v>0</v>
      </c>
      <c r="CZ687" s="81">
        <v>0</v>
      </c>
      <c r="DA687" s="81">
        <v>0</v>
      </c>
      <c r="DB687" s="81">
        <v>0</v>
      </c>
      <c r="DC687" s="81">
        <v>0</v>
      </c>
      <c r="DD687" s="81">
        <v>0</v>
      </c>
      <c r="DE687" s="81">
        <v>0</v>
      </c>
      <c r="DF687" s="81">
        <v>0</v>
      </c>
      <c r="DG687" s="81">
        <v>0</v>
      </c>
      <c r="DH687" s="81">
        <v>0</v>
      </c>
      <c r="DI687" s="81">
        <v>0</v>
      </c>
      <c r="DJ687" s="81">
        <v>0</v>
      </c>
      <c r="DK687" s="81">
        <v>1</v>
      </c>
      <c r="DL687" s="81">
        <v>0</v>
      </c>
      <c r="DM687" s="81">
        <v>0</v>
      </c>
      <c r="DN687" s="81">
        <v>0</v>
      </c>
      <c r="DO687" s="81">
        <v>0</v>
      </c>
      <c r="DP687" s="81">
        <v>0</v>
      </c>
      <c r="DQ687" s="81">
        <v>0</v>
      </c>
      <c r="DR687" s="81">
        <v>0</v>
      </c>
      <c r="DS687" s="81">
        <v>0</v>
      </c>
      <c r="DT687" s="81">
        <v>0</v>
      </c>
      <c r="DU687" s="81">
        <v>0</v>
      </c>
      <c r="DV687" s="81">
        <v>0</v>
      </c>
      <c r="DW687" s="81">
        <v>0</v>
      </c>
    </row>
    <row r="688" spans="1:127" x14ac:dyDescent="0.25">
      <c r="A688" s="58" t="s">
        <v>2284</v>
      </c>
      <c r="B688" s="58" t="s">
        <v>2285</v>
      </c>
      <c r="C688" s="58" t="s">
        <v>2286</v>
      </c>
      <c r="D688" s="59">
        <v>241000</v>
      </c>
      <c r="E688" s="59" t="str">
        <f>VLOOKUP(C688,Data_PulledFromUniProt!$B$2:$E$782,4,FALSE)</f>
        <v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v>
      </c>
      <c r="F688" s="58">
        <v>5.74</v>
      </c>
      <c r="G688" s="81">
        <v>0</v>
      </c>
      <c r="H688" s="81">
        <v>0</v>
      </c>
      <c r="I688" s="81">
        <v>0</v>
      </c>
      <c r="J688" s="81">
        <v>0</v>
      </c>
      <c r="K688" s="81">
        <v>0</v>
      </c>
      <c r="L688" s="81">
        <v>0</v>
      </c>
      <c r="M688" s="81">
        <v>0</v>
      </c>
      <c r="N688" s="81">
        <v>0</v>
      </c>
      <c r="O688" s="81">
        <v>0</v>
      </c>
      <c r="P688" s="81">
        <v>0</v>
      </c>
      <c r="Q688" s="81">
        <v>0</v>
      </c>
      <c r="R688" s="81">
        <v>0</v>
      </c>
      <c r="S688" s="81">
        <v>0</v>
      </c>
      <c r="T688" s="81">
        <v>0</v>
      </c>
      <c r="U688" s="81">
        <v>0</v>
      </c>
      <c r="V688" s="81">
        <v>0</v>
      </c>
      <c r="W688" s="81">
        <v>0</v>
      </c>
      <c r="X688" s="81">
        <v>0</v>
      </c>
      <c r="Y688" s="81">
        <v>0</v>
      </c>
      <c r="Z688" s="81">
        <v>0</v>
      </c>
      <c r="AA688" s="81">
        <v>0</v>
      </c>
      <c r="AB688" s="81">
        <v>0</v>
      </c>
      <c r="AC688" s="81">
        <v>0</v>
      </c>
      <c r="AD688" s="81">
        <v>0</v>
      </c>
      <c r="AE688" s="81">
        <v>0</v>
      </c>
      <c r="AF688" s="81">
        <v>0</v>
      </c>
      <c r="AG688" s="81">
        <v>0</v>
      </c>
      <c r="AH688" s="81">
        <v>0</v>
      </c>
      <c r="AI688" s="81">
        <v>0</v>
      </c>
      <c r="AJ688" s="81">
        <v>0</v>
      </c>
      <c r="AK688" s="81">
        <v>0</v>
      </c>
      <c r="AL688" s="81">
        <v>0</v>
      </c>
      <c r="AM688" s="81">
        <v>0</v>
      </c>
      <c r="AN688" s="81">
        <v>0</v>
      </c>
      <c r="AO688" s="81">
        <v>0</v>
      </c>
      <c r="AP688" s="81">
        <v>0</v>
      </c>
      <c r="AQ688" s="81">
        <v>0</v>
      </c>
      <c r="AR688" s="81">
        <v>0</v>
      </c>
      <c r="AS688" s="81">
        <v>0</v>
      </c>
      <c r="AT688" s="81">
        <v>0</v>
      </c>
      <c r="AU688" s="81">
        <v>0</v>
      </c>
      <c r="AV688" s="81">
        <v>0</v>
      </c>
      <c r="AW688" s="81">
        <v>0</v>
      </c>
      <c r="AX688" s="81">
        <v>0</v>
      </c>
      <c r="AY688" s="81">
        <v>0</v>
      </c>
      <c r="AZ688" s="81">
        <v>0</v>
      </c>
      <c r="BA688" s="81">
        <v>0</v>
      </c>
      <c r="BB688" s="81">
        <v>0</v>
      </c>
      <c r="BC688" s="81">
        <v>0</v>
      </c>
      <c r="BD688" s="81">
        <v>0</v>
      </c>
      <c r="BE688" s="81">
        <v>0</v>
      </c>
      <c r="BF688" s="81">
        <v>0</v>
      </c>
      <c r="BG688" s="81">
        <v>0</v>
      </c>
      <c r="BH688" s="81">
        <v>0</v>
      </c>
      <c r="BI688" s="81">
        <v>0</v>
      </c>
      <c r="BJ688" s="81">
        <v>0</v>
      </c>
      <c r="BK688" s="81">
        <v>0</v>
      </c>
      <c r="BL688" s="81">
        <v>0</v>
      </c>
      <c r="BM688" s="81">
        <v>0</v>
      </c>
      <c r="BN688" s="81">
        <v>0</v>
      </c>
      <c r="BO688" s="81">
        <v>0</v>
      </c>
      <c r="BP688" s="81">
        <v>0</v>
      </c>
      <c r="BQ688" s="81">
        <v>0</v>
      </c>
      <c r="BR688" s="81">
        <v>0</v>
      </c>
      <c r="BS688" s="81">
        <v>0</v>
      </c>
      <c r="BT688" s="81">
        <v>0</v>
      </c>
      <c r="BU688" s="81">
        <v>0</v>
      </c>
      <c r="BV688" s="81">
        <v>0</v>
      </c>
      <c r="BW688" s="81">
        <v>0</v>
      </c>
      <c r="BX688" s="81">
        <v>0</v>
      </c>
      <c r="BY688" s="81">
        <v>0</v>
      </c>
      <c r="BZ688" s="81">
        <v>0</v>
      </c>
      <c r="CA688" s="81">
        <v>0</v>
      </c>
      <c r="CB688" s="81">
        <v>0</v>
      </c>
      <c r="CC688" s="81">
        <v>0</v>
      </c>
      <c r="CD688" s="81">
        <v>0</v>
      </c>
      <c r="CE688" s="81">
        <v>0</v>
      </c>
      <c r="CF688" s="81">
        <v>0</v>
      </c>
      <c r="CG688" s="81">
        <v>0</v>
      </c>
      <c r="CH688" s="81">
        <v>0</v>
      </c>
      <c r="CI688" s="81">
        <v>0</v>
      </c>
      <c r="CJ688" s="81">
        <v>0</v>
      </c>
      <c r="CK688" s="81">
        <v>0</v>
      </c>
      <c r="CL688" s="81">
        <v>0</v>
      </c>
      <c r="CM688" s="81">
        <v>0</v>
      </c>
      <c r="CN688" s="81">
        <v>0</v>
      </c>
      <c r="CO688" s="81">
        <v>0</v>
      </c>
      <c r="CP688" s="81">
        <v>0</v>
      </c>
      <c r="CQ688" s="81">
        <v>0</v>
      </c>
      <c r="CR688" s="81">
        <v>0</v>
      </c>
      <c r="CS688" s="81">
        <v>0</v>
      </c>
      <c r="CT688" s="81">
        <v>0</v>
      </c>
      <c r="CU688" s="81">
        <v>0</v>
      </c>
      <c r="CV688" s="81">
        <v>0</v>
      </c>
      <c r="CW688" s="81">
        <v>0</v>
      </c>
      <c r="CX688" s="81">
        <v>0</v>
      </c>
      <c r="CY688" s="81">
        <v>0</v>
      </c>
      <c r="CZ688" s="81">
        <v>0</v>
      </c>
      <c r="DA688" s="81">
        <v>0</v>
      </c>
      <c r="DB688" s="81">
        <v>0</v>
      </c>
      <c r="DC688" s="81">
        <v>0</v>
      </c>
      <c r="DD688" s="81">
        <v>0</v>
      </c>
      <c r="DE688" s="81">
        <v>0</v>
      </c>
      <c r="DF688" s="81">
        <v>0</v>
      </c>
      <c r="DG688" s="81">
        <v>0</v>
      </c>
      <c r="DH688" s="81">
        <v>0</v>
      </c>
      <c r="DI688" s="81">
        <v>0</v>
      </c>
      <c r="DJ688" s="81">
        <v>0</v>
      </c>
      <c r="DK688" s="81">
        <v>0</v>
      </c>
      <c r="DL688" s="81">
        <v>0</v>
      </c>
      <c r="DM688" s="81">
        <v>1</v>
      </c>
      <c r="DN688" s="81">
        <v>0</v>
      </c>
      <c r="DO688" s="81">
        <v>0</v>
      </c>
      <c r="DP688" s="81">
        <v>0</v>
      </c>
      <c r="DQ688" s="81">
        <v>0</v>
      </c>
      <c r="DR688" s="81">
        <v>0</v>
      </c>
      <c r="DS688" s="81">
        <v>0</v>
      </c>
      <c r="DT688" s="81">
        <v>0</v>
      </c>
      <c r="DU688" s="81">
        <v>0</v>
      </c>
      <c r="DV688" s="81">
        <v>0</v>
      </c>
      <c r="DW688" s="81">
        <v>0</v>
      </c>
    </row>
    <row r="689" spans="1:127" x14ac:dyDescent="0.25">
      <c r="A689" s="58" t="s">
        <v>2287</v>
      </c>
      <c r="B689" s="58" t="s">
        <v>2288</v>
      </c>
      <c r="C689" s="58" t="s">
        <v>2289</v>
      </c>
      <c r="D689" s="59">
        <v>289000</v>
      </c>
      <c r="E689" s="59" t="str">
        <f>VLOOKUP(C689,Data_PulledFromUniProt!$B$2:$E$782,4,FALSE)</f>
        <v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v>
      </c>
      <c r="F689" s="58">
        <v>5.27</v>
      </c>
      <c r="G689" s="81">
        <v>0</v>
      </c>
      <c r="H689" s="81">
        <v>0</v>
      </c>
      <c r="I689" s="81">
        <v>0</v>
      </c>
      <c r="J689" s="81">
        <v>0</v>
      </c>
      <c r="K689" s="81">
        <v>0</v>
      </c>
      <c r="L689" s="81">
        <v>0</v>
      </c>
      <c r="M689" s="81">
        <v>0</v>
      </c>
      <c r="N689" s="81">
        <v>0</v>
      </c>
      <c r="O689" s="81">
        <v>0</v>
      </c>
      <c r="P689" s="81">
        <v>0</v>
      </c>
      <c r="Q689" s="81">
        <v>0</v>
      </c>
      <c r="R689" s="81">
        <v>0</v>
      </c>
      <c r="S689" s="81">
        <v>0</v>
      </c>
      <c r="T689" s="81">
        <v>0</v>
      </c>
      <c r="U689" s="81">
        <v>0</v>
      </c>
      <c r="V689" s="81">
        <v>0</v>
      </c>
      <c r="W689" s="81">
        <v>0</v>
      </c>
      <c r="X689" s="81">
        <v>0</v>
      </c>
      <c r="Y689" s="81">
        <v>0</v>
      </c>
      <c r="Z689" s="81">
        <v>0</v>
      </c>
      <c r="AA689" s="81">
        <v>0</v>
      </c>
      <c r="AB689" s="81">
        <v>0</v>
      </c>
      <c r="AC689" s="81">
        <v>0</v>
      </c>
      <c r="AD689" s="81">
        <v>0</v>
      </c>
      <c r="AE689" s="81">
        <v>0</v>
      </c>
      <c r="AF689" s="81">
        <v>0</v>
      </c>
      <c r="AG689" s="81">
        <v>0</v>
      </c>
      <c r="AH689" s="81">
        <v>0</v>
      </c>
      <c r="AI689" s="81">
        <v>0</v>
      </c>
      <c r="AJ689" s="81">
        <v>0</v>
      </c>
      <c r="AK689" s="81">
        <v>0</v>
      </c>
      <c r="AL689" s="81">
        <v>0</v>
      </c>
      <c r="AM689" s="81">
        <v>0</v>
      </c>
      <c r="AN689" s="81">
        <v>0</v>
      </c>
      <c r="AO689" s="81">
        <v>0</v>
      </c>
      <c r="AP689" s="81">
        <v>0</v>
      </c>
      <c r="AQ689" s="81">
        <v>0</v>
      </c>
      <c r="AR689" s="81">
        <v>0</v>
      </c>
      <c r="AS689" s="81">
        <v>0</v>
      </c>
      <c r="AT689" s="81">
        <v>0</v>
      </c>
      <c r="AU689" s="81">
        <v>0</v>
      </c>
      <c r="AV689" s="81">
        <v>0</v>
      </c>
      <c r="AW689" s="81">
        <v>0</v>
      </c>
      <c r="AX689" s="81">
        <v>0</v>
      </c>
      <c r="AY689" s="81">
        <v>0</v>
      </c>
      <c r="AZ689" s="81">
        <v>0</v>
      </c>
      <c r="BA689" s="81">
        <v>0</v>
      </c>
      <c r="BB689" s="81">
        <v>0</v>
      </c>
      <c r="BC689" s="81">
        <v>0</v>
      </c>
      <c r="BD689" s="81">
        <v>0</v>
      </c>
      <c r="BE689" s="81">
        <v>0</v>
      </c>
      <c r="BF689" s="81">
        <v>0</v>
      </c>
      <c r="BG689" s="81">
        <v>0</v>
      </c>
      <c r="BH689" s="81">
        <v>0</v>
      </c>
      <c r="BI689" s="81">
        <v>0</v>
      </c>
      <c r="BJ689" s="81">
        <v>0</v>
      </c>
      <c r="BK689" s="81">
        <v>0</v>
      </c>
      <c r="BL689" s="81">
        <v>0</v>
      </c>
      <c r="BM689" s="81">
        <v>0</v>
      </c>
      <c r="BN689" s="81">
        <v>0</v>
      </c>
      <c r="BO689" s="81">
        <v>0</v>
      </c>
      <c r="BP689" s="81">
        <v>0</v>
      </c>
      <c r="BQ689" s="81">
        <v>0</v>
      </c>
      <c r="BR689" s="81">
        <v>0</v>
      </c>
      <c r="BS689" s="81">
        <v>0</v>
      </c>
      <c r="BT689" s="81">
        <v>0</v>
      </c>
      <c r="BU689" s="81">
        <v>0</v>
      </c>
      <c r="BV689" s="81">
        <v>0</v>
      </c>
      <c r="BW689" s="81">
        <v>0</v>
      </c>
      <c r="BX689" s="81">
        <v>0</v>
      </c>
      <c r="BY689" s="81">
        <v>0</v>
      </c>
      <c r="BZ689" s="81">
        <v>0</v>
      </c>
      <c r="CA689" s="81">
        <v>0</v>
      </c>
      <c r="CB689" s="81">
        <v>0</v>
      </c>
      <c r="CC689" s="81">
        <v>0</v>
      </c>
      <c r="CD689" s="81">
        <v>0</v>
      </c>
      <c r="CE689" s="81">
        <v>0</v>
      </c>
      <c r="CF689" s="81">
        <v>0</v>
      </c>
      <c r="CG689" s="81">
        <v>0</v>
      </c>
      <c r="CH689" s="81">
        <v>0</v>
      </c>
      <c r="CI689" s="81">
        <v>0</v>
      </c>
      <c r="CJ689" s="81">
        <v>0</v>
      </c>
      <c r="CK689" s="81">
        <v>0</v>
      </c>
      <c r="CL689" s="81">
        <v>0</v>
      </c>
      <c r="CM689" s="81">
        <v>0</v>
      </c>
      <c r="CN689" s="81">
        <v>0</v>
      </c>
      <c r="CO689" s="81">
        <v>0</v>
      </c>
      <c r="CP689" s="81">
        <v>0</v>
      </c>
      <c r="CQ689" s="81">
        <v>0</v>
      </c>
      <c r="CR689" s="81">
        <v>0</v>
      </c>
      <c r="CS689" s="81">
        <v>0</v>
      </c>
      <c r="CT689" s="81">
        <v>0</v>
      </c>
      <c r="CU689" s="81">
        <v>0</v>
      </c>
      <c r="CV689" s="81">
        <v>0</v>
      </c>
      <c r="CW689" s="81">
        <v>0</v>
      </c>
      <c r="CX689" s="81">
        <v>0</v>
      </c>
      <c r="CY689" s="81">
        <v>0</v>
      </c>
      <c r="CZ689" s="81">
        <v>0</v>
      </c>
      <c r="DA689" s="81">
        <v>0</v>
      </c>
      <c r="DB689" s="81">
        <v>0</v>
      </c>
      <c r="DC689" s="81">
        <v>0</v>
      </c>
      <c r="DD689" s="81">
        <v>0</v>
      </c>
      <c r="DE689" s="81">
        <v>0</v>
      </c>
      <c r="DF689" s="81">
        <v>0</v>
      </c>
      <c r="DG689" s="81">
        <v>0</v>
      </c>
      <c r="DH689" s="81">
        <v>0</v>
      </c>
      <c r="DI689" s="81">
        <v>0</v>
      </c>
      <c r="DJ689" s="81">
        <v>0</v>
      </c>
      <c r="DK689" s="81">
        <v>0</v>
      </c>
      <c r="DL689" s="81">
        <v>0</v>
      </c>
      <c r="DM689" s="81">
        <v>1</v>
      </c>
      <c r="DN689" s="81">
        <v>0</v>
      </c>
      <c r="DO689" s="81">
        <v>0</v>
      </c>
      <c r="DP689" s="81">
        <v>0</v>
      </c>
      <c r="DQ689" s="81">
        <v>0</v>
      </c>
      <c r="DR689" s="81">
        <v>0</v>
      </c>
      <c r="DS689" s="81">
        <v>0</v>
      </c>
      <c r="DT689" s="81">
        <v>0</v>
      </c>
      <c r="DU689" s="81">
        <v>0</v>
      </c>
      <c r="DV689" s="81">
        <v>0</v>
      </c>
      <c r="DW689" s="81">
        <v>0</v>
      </c>
    </row>
    <row r="690" spans="1:127" x14ac:dyDescent="0.25">
      <c r="A690" s="58" t="s">
        <v>2290</v>
      </c>
      <c r="B690" s="58" t="s">
        <v>2291</v>
      </c>
      <c r="C690" s="58" t="s">
        <v>2292</v>
      </c>
      <c r="D690" s="59">
        <v>406000</v>
      </c>
      <c r="E690" s="59" t="str">
        <f>VLOOKUP(C690,Data_PulledFromUniProt!$B$2:$E$782,4,FALSE)</f>
        <v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v>
      </c>
      <c r="F690" s="58">
        <v>5.91</v>
      </c>
      <c r="G690" s="81">
        <v>0</v>
      </c>
      <c r="H690" s="81">
        <v>0</v>
      </c>
      <c r="I690" s="81">
        <v>0</v>
      </c>
      <c r="J690" s="81">
        <v>0</v>
      </c>
      <c r="K690" s="81">
        <v>0</v>
      </c>
      <c r="L690" s="81">
        <v>0</v>
      </c>
      <c r="M690" s="81">
        <v>0</v>
      </c>
      <c r="N690" s="81">
        <v>0</v>
      </c>
      <c r="O690" s="81">
        <v>0</v>
      </c>
      <c r="P690" s="81">
        <v>0</v>
      </c>
      <c r="Q690" s="81">
        <v>0</v>
      </c>
      <c r="R690" s="81">
        <v>0</v>
      </c>
      <c r="S690" s="81">
        <v>0</v>
      </c>
      <c r="T690" s="81">
        <v>0</v>
      </c>
      <c r="U690" s="81">
        <v>0</v>
      </c>
      <c r="V690" s="81">
        <v>0</v>
      </c>
      <c r="W690" s="81">
        <v>0</v>
      </c>
      <c r="X690" s="81">
        <v>0</v>
      </c>
      <c r="Y690" s="81">
        <v>0</v>
      </c>
      <c r="Z690" s="81">
        <v>0</v>
      </c>
      <c r="AA690" s="81">
        <v>0</v>
      </c>
      <c r="AB690" s="81">
        <v>0</v>
      </c>
      <c r="AC690" s="81">
        <v>0</v>
      </c>
      <c r="AD690" s="81">
        <v>0</v>
      </c>
      <c r="AE690" s="81">
        <v>0</v>
      </c>
      <c r="AF690" s="81">
        <v>0</v>
      </c>
      <c r="AG690" s="81">
        <v>0</v>
      </c>
      <c r="AH690" s="81">
        <v>0</v>
      </c>
      <c r="AI690" s="81">
        <v>0</v>
      </c>
      <c r="AJ690" s="81">
        <v>0</v>
      </c>
      <c r="AK690" s="81">
        <v>0</v>
      </c>
      <c r="AL690" s="81">
        <v>0</v>
      </c>
      <c r="AM690" s="81">
        <v>0</v>
      </c>
      <c r="AN690" s="81">
        <v>0</v>
      </c>
      <c r="AO690" s="81">
        <v>0</v>
      </c>
      <c r="AP690" s="81">
        <v>0</v>
      </c>
      <c r="AQ690" s="81">
        <v>0</v>
      </c>
      <c r="AR690" s="81">
        <v>0</v>
      </c>
      <c r="AS690" s="81">
        <v>0</v>
      </c>
      <c r="AT690" s="81">
        <v>0</v>
      </c>
      <c r="AU690" s="81">
        <v>0</v>
      </c>
      <c r="AV690" s="81">
        <v>0</v>
      </c>
      <c r="AW690" s="81">
        <v>0</v>
      </c>
      <c r="AX690" s="81">
        <v>0</v>
      </c>
      <c r="AY690" s="81">
        <v>0</v>
      </c>
      <c r="AZ690" s="81">
        <v>0</v>
      </c>
      <c r="BA690" s="81">
        <v>0</v>
      </c>
      <c r="BB690" s="81">
        <v>0</v>
      </c>
      <c r="BC690" s="81">
        <v>0</v>
      </c>
      <c r="BD690" s="81">
        <v>0</v>
      </c>
      <c r="BE690" s="81">
        <v>0</v>
      </c>
      <c r="BF690" s="81">
        <v>0</v>
      </c>
      <c r="BG690" s="81">
        <v>0</v>
      </c>
      <c r="BH690" s="81">
        <v>0</v>
      </c>
      <c r="BI690" s="81">
        <v>0</v>
      </c>
      <c r="BJ690" s="81">
        <v>0</v>
      </c>
      <c r="BK690" s="81">
        <v>0</v>
      </c>
      <c r="BL690" s="81">
        <v>0</v>
      </c>
      <c r="BM690" s="81">
        <v>0</v>
      </c>
      <c r="BN690" s="81">
        <v>0</v>
      </c>
      <c r="BO690" s="81">
        <v>0</v>
      </c>
      <c r="BP690" s="81">
        <v>0</v>
      </c>
      <c r="BQ690" s="81">
        <v>0</v>
      </c>
      <c r="BR690" s="81">
        <v>0</v>
      </c>
      <c r="BS690" s="81">
        <v>0</v>
      </c>
      <c r="BT690" s="81">
        <v>0</v>
      </c>
      <c r="BU690" s="81">
        <v>0</v>
      </c>
      <c r="BV690" s="81">
        <v>0</v>
      </c>
      <c r="BW690" s="81">
        <v>0</v>
      </c>
      <c r="BX690" s="81">
        <v>0</v>
      </c>
      <c r="BY690" s="81">
        <v>0</v>
      </c>
      <c r="BZ690" s="81">
        <v>0</v>
      </c>
      <c r="CA690" s="81">
        <v>0</v>
      </c>
      <c r="CB690" s="81">
        <v>0</v>
      </c>
      <c r="CC690" s="81">
        <v>0</v>
      </c>
      <c r="CD690" s="81">
        <v>0</v>
      </c>
      <c r="CE690" s="81">
        <v>0</v>
      </c>
      <c r="CF690" s="81">
        <v>0</v>
      </c>
      <c r="CG690" s="81">
        <v>0</v>
      </c>
      <c r="CH690" s="81">
        <v>0</v>
      </c>
      <c r="CI690" s="81">
        <v>0</v>
      </c>
      <c r="CJ690" s="81">
        <v>0</v>
      </c>
      <c r="CK690" s="81">
        <v>0</v>
      </c>
      <c r="CL690" s="81">
        <v>0</v>
      </c>
      <c r="CM690" s="81">
        <v>0</v>
      </c>
      <c r="CN690" s="81">
        <v>0</v>
      </c>
      <c r="CO690" s="81">
        <v>0</v>
      </c>
      <c r="CP690" s="81">
        <v>0</v>
      </c>
      <c r="CQ690" s="81">
        <v>0</v>
      </c>
      <c r="CR690" s="81">
        <v>0</v>
      </c>
      <c r="CS690" s="81">
        <v>0</v>
      </c>
      <c r="CT690" s="81">
        <v>0</v>
      </c>
      <c r="CU690" s="81">
        <v>0</v>
      </c>
      <c r="CV690" s="81">
        <v>0</v>
      </c>
      <c r="CW690" s="81">
        <v>0</v>
      </c>
      <c r="CX690" s="81">
        <v>0</v>
      </c>
      <c r="CY690" s="81">
        <v>0</v>
      </c>
      <c r="CZ690" s="81">
        <v>0</v>
      </c>
      <c r="DA690" s="81">
        <v>0</v>
      </c>
      <c r="DB690" s="81">
        <v>0</v>
      </c>
      <c r="DC690" s="81">
        <v>0</v>
      </c>
      <c r="DD690" s="81">
        <v>0</v>
      </c>
      <c r="DE690" s="81">
        <v>0</v>
      </c>
      <c r="DF690" s="81">
        <v>0</v>
      </c>
      <c r="DG690" s="81">
        <v>0</v>
      </c>
      <c r="DH690" s="81">
        <v>0</v>
      </c>
      <c r="DI690" s="81">
        <v>0</v>
      </c>
      <c r="DJ690" s="81">
        <v>0</v>
      </c>
      <c r="DK690" s="81">
        <v>0</v>
      </c>
      <c r="DL690" s="81">
        <v>0</v>
      </c>
      <c r="DM690" s="81">
        <v>1</v>
      </c>
      <c r="DN690" s="81">
        <v>0</v>
      </c>
      <c r="DO690" s="81">
        <v>0</v>
      </c>
      <c r="DP690" s="81">
        <v>0</v>
      </c>
      <c r="DQ690" s="81">
        <v>0</v>
      </c>
      <c r="DR690" s="81">
        <v>0</v>
      </c>
      <c r="DS690" s="81">
        <v>0</v>
      </c>
      <c r="DT690" s="81">
        <v>0</v>
      </c>
      <c r="DU690" s="81">
        <v>0</v>
      </c>
      <c r="DV690" s="81">
        <v>0</v>
      </c>
      <c r="DW690" s="81">
        <v>0</v>
      </c>
    </row>
    <row r="691" spans="1:127" x14ac:dyDescent="0.25">
      <c r="A691" s="58" t="s">
        <v>2293</v>
      </c>
      <c r="B691" s="58" t="s">
        <v>2294</v>
      </c>
      <c r="C691" s="58" t="s">
        <v>2295</v>
      </c>
      <c r="D691" s="59">
        <v>157000</v>
      </c>
      <c r="E691" s="59" t="str">
        <f>VLOOKUP(C691,Data_PulledFromUniProt!$B$2:$E$782,4,FALSE)</f>
        <v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v>
      </c>
      <c r="F691" s="58">
        <v>4.68</v>
      </c>
      <c r="G691" s="81">
        <v>0</v>
      </c>
      <c r="H691" s="81">
        <v>0</v>
      </c>
      <c r="I691" s="81">
        <v>0</v>
      </c>
      <c r="J691" s="81">
        <v>0</v>
      </c>
      <c r="K691" s="81">
        <v>0</v>
      </c>
      <c r="L691" s="81">
        <v>0</v>
      </c>
      <c r="M691" s="81">
        <v>0</v>
      </c>
      <c r="N691" s="81">
        <v>0</v>
      </c>
      <c r="O691" s="81">
        <v>0</v>
      </c>
      <c r="P691" s="81">
        <v>0</v>
      </c>
      <c r="Q691" s="81">
        <v>0</v>
      </c>
      <c r="R691" s="81">
        <v>0</v>
      </c>
      <c r="S691" s="81">
        <v>0</v>
      </c>
      <c r="T691" s="81">
        <v>0</v>
      </c>
      <c r="U691" s="81">
        <v>0</v>
      </c>
      <c r="V691" s="81">
        <v>0</v>
      </c>
      <c r="W691" s="81">
        <v>0</v>
      </c>
      <c r="X691" s="81">
        <v>0</v>
      </c>
      <c r="Y691" s="81">
        <v>0</v>
      </c>
      <c r="Z691" s="81">
        <v>0</v>
      </c>
      <c r="AA691" s="81">
        <v>0</v>
      </c>
      <c r="AB691" s="81">
        <v>0</v>
      </c>
      <c r="AC691" s="81">
        <v>0</v>
      </c>
      <c r="AD691" s="81">
        <v>0</v>
      </c>
      <c r="AE691" s="81">
        <v>0</v>
      </c>
      <c r="AF691" s="81">
        <v>0</v>
      </c>
      <c r="AG691" s="81">
        <v>0</v>
      </c>
      <c r="AH691" s="81">
        <v>0</v>
      </c>
      <c r="AI691" s="81">
        <v>0</v>
      </c>
      <c r="AJ691" s="81">
        <v>0</v>
      </c>
      <c r="AK691" s="81">
        <v>0</v>
      </c>
      <c r="AL691" s="81">
        <v>0</v>
      </c>
      <c r="AM691" s="81">
        <v>0</v>
      </c>
      <c r="AN691" s="81">
        <v>0</v>
      </c>
      <c r="AO691" s="81">
        <v>0</v>
      </c>
      <c r="AP691" s="81">
        <v>0</v>
      </c>
      <c r="AQ691" s="81">
        <v>0</v>
      </c>
      <c r="AR691" s="81">
        <v>0</v>
      </c>
      <c r="AS691" s="81">
        <v>0</v>
      </c>
      <c r="AT691" s="81">
        <v>0</v>
      </c>
      <c r="AU691" s="81">
        <v>0</v>
      </c>
      <c r="AV691" s="81">
        <v>0</v>
      </c>
      <c r="AW691" s="81">
        <v>0</v>
      </c>
      <c r="AX691" s="81">
        <v>0</v>
      </c>
      <c r="AY691" s="81">
        <v>0</v>
      </c>
      <c r="AZ691" s="81">
        <v>0</v>
      </c>
      <c r="BA691" s="81">
        <v>0</v>
      </c>
      <c r="BB691" s="81">
        <v>0</v>
      </c>
      <c r="BC691" s="81">
        <v>0</v>
      </c>
      <c r="BD691" s="81">
        <v>0</v>
      </c>
      <c r="BE691" s="81">
        <v>0</v>
      </c>
      <c r="BF691" s="81">
        <v>0</v>
      </c>
      <c r="BG691" s="81">
        <v>0</v>
      </c>
      <c r="BH691" s="81">
        <v>0</v>
      </c>
      <c r="BI691" s="81">
        <v>0</v>
      </c>
      <c r="BJ691" s="81">
        <v>0</v>
      </c>
      <c r="BK691" s="81">
        <v>0</v>
      </c>
      <c r="BL691" s="81">
        <v>0</v>
      </c>
      <c r="BM691" s="81">
        <v>0</v>
      </c>
      <c r="BN691" s="81">
        <v>0</v>
      </c>
      <c r="BO691" s="81">
        <v>0</v>
      </c>
      <c r="BP691" s="81">
        <v>0</v>
      </c>
      <c r="BQ691" s="81">
        <v>0</v>
      </c>
      <c r="BR691" s="81">
        <v>0</v>
      </c>
      <c r="BS691" s="81">
        <v>0</v>
      </c>
      <c r="BT691" s="81">
        <v>0</v>
      </c>
      <c r="BU691" s="81">
        <v>0</v>
      </c>
      <c r="BV691" s="81">
        <v>0</v>
      </c>
      <c r="BW691" s="81">
        <v>0</v>
      </c>
      <c r="BX691" s="81">
        <v>0</v>
      </c>
      <c r="BY691" s="81">
        <v>0</v>
      </c>
      <c r="BZ691" s="81">
        <v>0</v>
      </c>
      <c r="CA691" s="81">
        <v>0</v>
      </c>
      <c r="CB691" s="81">
        <v>0</v>
      </c>
      <c r="CC691" s="81">
        <v>0</v>
      </c>
      <c r="CD691" s="81">
        <v>0</v>
      </c>
      <c r="CE691" s="81">
        <v>0</v>
      </c>
      <c r="CF691" s="81">
        <v>0</v>
      </c>
      <c r="CG691" s="81">
        <v>0</v>
      </c>
      <c r="CH691" s="81">
        <v>0</v>
      </c>
      <c r="CI691" s="81">
        <v>0</v>
      </c>
      <c r="CJ691" s="81">
        <v>0</v>
      </c>
      <c r="CK691" s="81">
        <v>0</v>
      </c>
      <c r="CL691" s="81">
        <v>0</v>
      </c>
      <c r="CM691" s="81">
        <v>0</v>
      </c>
      <c r="CN691" s="81">
        <v>0</v>
      </c>
      <c r="CO691" s="81">
        <v>0</v>
      </c>
      <c r="CP691" s="81">
        <v>0</v>
      </c>
      <c r="CQ691" s="81">
        <v>0</v>
      </c>
      <c r="CR691" s="81">
        <v>0</v>
      </c>
      <c r="CS691" s="81">
        <v>0</v>
      </c>
      <c r="CT691" s="81">
        <v>0</v>
      </c>
      <c r="CU691" s="81">
        <v>0</v>
      </c>
      <c r="CV691" s="81">
        <v>0</v>
      </c>
      <c r="CW691" s="81">
        <v>0</v>
      </c>
      <c r="CX691" s="81">
        <v>0</v>
      </c>
      <c r="CY691" s="81">
        <v>0</v>
      </c>
      <c r="CZ691" s="81">
        <v>0</v>
      </c>
      <c r="DA691" s="81">
        <v>0</v>
      </c>
      <c r="DB691" s="81">
        <v>0</v>
      </c>
      <c r="DC691" s="81">
        <v>0</v>
      </c>
      <c r="DD691" s="81">
        <v>0</v>
      </c>
      <c r="DE691" s="81">
        <v>0</v>
      </c>
      <c r="DF691" s="81">
        <v>0</v>
      </c>
      <c r="DG691" s="81">
        <v>0</v>
      </c>
      <c r="DH691" s="81">
        <v>0</v>
      </c>
      <c r="DI691" s="81">
        <v>5</v>
      </c>
      <c r="DJ691" s="81">
        <v>0</v>
      </c>
      <c r="DK691" s="81">
        <v>0</v>
      </c>
      <c r="DL691" s="81">
        <v>0</v>
      </c>
      <c r="DM691" s="81">
        <v>0</v>
      </c>
      <c r="DN691" s="81">
        <v>0</v>
      </c>
      <c r="DO691" s="81">
        <v>0</v>
      </c>
      <c r="DP691" s="81">
        <v>0</v>
      </c>
      <c r="DQ691" s="81">
        <v>0</v>
      </c>
      <c r="DR691" s="81">
        <v>0</v>
      </c>
      <c r="DS691" s="81">
        <v>0</v>
      </c>
      <c r="DT691" s="81">
        <v>0</v>
      </c>
      <c r="DU691" s="81">
        <v>0</v>
      </c>
      <c r="DV691" s="81">
        <v>0</v>
      </c>
      <c r="DW691" s="81">
        <v>0</v>
      </c>
    </row>
    <row r="692" spans="1:127" x14ac:dyDescent="0.25">
      <c r="A692" s="58" t="s">
        <v>2296</v>
      </c>
      <c r="B692" s="58" t="s">
        <v>2297</v>
      </c>
      <c r="C692" s="58" t="s">
        <v>2298</v>
      </c>
      <c r="D692" s="59">
        <v>58900</v>
      </c>
      <c r="E692" s="59" t="str">
        <f>VLOOKUP(C692,Data_PulledFromUniProt!$B$2:$E$782,4,FALSE)</f>
        <v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v>
      </c>
      <c r="F692" s="58">
        <v>9.99</v>
      </c>
      <c r="G692" s="81">
        <v>0</v>
      </c>
      <c r="H692" s="81">
        <v>0</v>
      </c>
      <c r="I692" s="81">
        <v>0</v>
      </c>
      <c r="J692" s="81">
        <v>0</v>
      </c>
      <c r="K692" s="81">
        <v>0</v>
      </c>
      <c r="L692" s="81">
        <v>0</v>
      </c>
      <c r="M692" s="81">
        <v>0</v>
      </c>
      <c r="N692" s="81">
        <v>0</v>
      </c>
      <c r="O692" s="81">
        <v>0</v>
      </c>
      <c r="P692" s="81">
        <v>0</v>
      </c>
      <c r="Q692" s="81">
        <v>0</v>
      </c>
      <c r="R692" s="81">
        <v>0</v>
      </c>
      <c r="S692" s="81">
        <v>0</v>
      </c>
      <c r="T692" s="81">
        <v>0</v>
      </c>
      <c r="U692" s="81">
        <v>0</v>
      </c>
      <c r="V692" s="81">
        <v>0</v>
      </c>
      <c r="W692" s="81">
        <v>0</v>
      </c>
      <c r="X692" s="81">
        <v>0</v>
      </c>
      <c r="Y692" s="81">
        <v>0</v>
      </c>
      <c r="Z692" s="81">
        <v>0</v>
      </c>
      <c r="AA692" s="81">
        <v>0</v>
      </c>
      <c r="AB692" s="81">
        <v>0</v>
      </c>
      <c r="AC692" s="81">
        <v>0</v>
      </c>
      <c r="AD692" s="81">
        <v>0</v>
      </c>
      <c r="AE692" s="81">
        <v>0</v>
      </c>
      <c r="AF692" s="81">
        <v>0</v>
      </c>
      <c r="AG692" s="81">
        <v>0</v>
      </c>
      <c r="AH692" s="81">
        <v>0</v>
      </c>
      <c r="AI692" s="81">
        <v>0</v>
      </c>
      <c r="AJ692" s="81">
        <v>0</v>
      </c>
      <c r="AK692" s="81">
        <v>0</v>
      </c>
      <c r="AL692" s="81">
        <v>0</v>
      </c>
      <c r="AM692" s="81">
        <v>0</v>
      </c>
      <c r="AN692" s="81">
        <v>0</v>
      </c>
      <c r="AO692" s="81">
        <v>0</v>
      </c>
      <c r="AP692" s="81">
        <v>0</v>
      </c>
      <c r="AQ692" s="81">
        <v>0</v>
      </c>
      <c r="AR692" s="81">
        <v>0</v>
      </c>
      <c r="AS692" s="81">
        <v>0</v>
      </c>
      <c r="AT692" s="81">
        <v>0</v>
      </c>
      <c r="AU692" s="81">
        <v>0</v>
      </c>
      <c r="AV692" s="81">
        <v>0</v>
      </c>
      <c r="AW692" s="81">
        <v>0</v>
      </c>
      <c r="AX692" s="81">
        <v>0</v>
      </c>
      <c r="AY692" s="81">
        <v>0</v>
      </c>
      <c r="AZ692" s="81">
        <v>0</v>
      </c>
      <c r="BA692" s="81">
        <v>0</v>
      </c>
      <c r="BB692" s="81">
        <v>0</v>
      </c>
      <c r="BC692" s="81">
        <v>0</v>
      </c>
      <c r="BD692" s="81">
        <v>0</v>
      </c>
      <c r="BE692" s="81">
        <v>0</v>
      </c>
      <c r="BF692" s="81">
        <v>0</v>
      </c>
      <c r="BG692" s="81">
        <v>0</v>
      </c>
      <c r="BH692" s="81">
        <v>0</v>
      </c>
      <c r="BI692" s="81">
        <v>0</v>
      </c>
      <c r="BJ692" s="81">
        <v>0</v>
      </c>
      <c r="BK692" s="81">
        <v>0</v>
      </c>
      <c r="BL692" s="81">
        <v>0</v>
      </c>
      <c r="BM692" s="81">
        <v>0</v>
      </c>
      <c r="BN692" s="81">
        <v>0</v>
      </c>
      <c r="BO692" s="81">
        <v>0</v>
      </c>
      <c r="BP692" s="81">
        <v>0</v>
      </c>
      <c r="BQ692" s="81">
        <v>0</v>
      </c>
      <c r="BR692" s="81">
        <v>0</v>
      </c>
      <c r="BS692" s="81">
        <v>0</v>
      </c>
      <c r="BT692" s="81">
        <v>0</v>
      </c>
      <c r="BU692" s="81">
        <v>0</v>
      </c>
      <c r="BV692" s="81">
        <v>0</v>
      </c>
      <c r="BW692" s="81">
        <v>0</v>
      </c>
      <c r="BX692" s="81">
        <v>0</v>
      </c>
      <c r="BY692" s="81">
        <v>0</v>
      </c>
      <c r="BZ692" s="81">
        <v>0</v>
      </c>
      <c r="CA692" s="81">
        <v>0</v>
      </c>
      <c r="CB692" s="81">
        <v>0</v>
      </c>
      <c r="CC692" s="81">
        <v>0</v>
      </c>
      <c r="CD692" s="81">
        <v>0</v>
      </c>
      <c r="CE692" s="81">
        <v>0</v>
      </c>
      <c r="CF692" s="81">
        <v>0</v>
      </c>
      <c r="CG692" s="81">
        <v>0</v>
      </c>
      <c r="CH692" s="81">
        <v>0</v>
      </c>
      <c r="CI692" s="81">
        <v>0</v>
      </c>
      <c r="CJ692" s="81">
        <v>0</v>
      </c>
      <c r="CK692" s="81">
        <v>0</v>
      </c>
      <c r="CL692" s="81">
        <v>0</v>
      </c>
      <c r="CM692" s="81">
        <v>0</v>
      </c>
      <c r="CN692" s="81">
        <v>0</v>
      </c>
      <c r="CO692" s="81">
        <v>0</v>
      </c>
      <c r="CP692" s="81">
        <v>0</v>
      </c>
      <c r="CQ692" s="81">
        <v>0</v>
      </c>
      <c r="CR692" s="81">
        <v>0</v>
      </c>
      <c r="CS692" s="81">
        <v>0</v>
      </c>
      <c r="CT692" s="81">
        <v>0</v>
      </c>
      <c r="CU692" s="81">
        <v>0</v>
      </c>
      <c r="CV692" s="81">
        <v>0</v>
      </c>
      <c r="CW692" s="81">
        <v>0</v>
      </c>
      <c r="CX692" s="81">
        <v>0</v>
      </c>
      <c r="CY692" s="81">
        <v>0</v>
      </c>
      <c r="CZ692" s="81">
        <v>0</v>
      </c>
      <c r="DA692" s="81">
        <v>0</v>
      </c>
      <c r="DB692" s="81">
        <v>0</v>
      </c>
      <c r="DC692" s="81">
        <v>0</v>
      </c>
      <c r="DD692" s="81">
        <v>0</v>
      </c>
      <c r="DE692" s="81">
        <v>0</v>
      </c>
      <c r="DF692" s="81">
        <v>0</v>
      </c>
      <c r="DG692" s="81">
        <v>0</v>
      </c>
      <c r="DH692" s="81">
        <v>0</v>
      </c>
      <c r="DI692" s="81">
        <v>2</v>
      </c>
      <c r="DJ692" s="81">
        <v>0</v>
      </c>
      <c r="DK692" s="81">
        <v>0</v>
      </c>
      <c r="DL692" s="81">
        <v>0</v>
      </c>
      <c r="DM692" s="81">
        <v>0</v>
      </c>
      <c r="DN692" s="81">
        <v>0</v>
      </c>
      <c r="DO692" s="81">
        <v>0</v>
      </c>
      <c r="DP692" s="81">
        <v>0</v>
      </c>
      <c r="DQ692" s="81">
        <v>0</v>
      </c>
      <c r="DR692" s="81">
        <v>0</v>
      </c>
      <c r="DS692" s="81">
        <v>0</v>
      </c>
      <c r="DT692" s="81">
        <v>0</v>
      </c>
      <c r="DU692" s="81">
        <v>0</v>
      </c>
      <c r="DV692" s="81">
        <v>0</v>
      </c>
      <c r="DW692" s="81">
        <v>0</v>
      </c>
    </row>
    <row r="693" spans="1:127" x14ac:dyDescent="0.25">
      <c r="A693" s="58" t="s">
        <v>2299</v>
      </c>
      <c r="B693" s="58" t="s">
        <v>2300</v>
      </c>
      <c r="C693" s="58" t="s">
        <v>2301</v>
      </c>
      <c r="D693" s="59">
        <v>120000</v>
      </c>
      <c r="E693" s="59" t="str">
        <f>VLOOKUP(C693,Data_PulledFromUniProt!$B$2:$E$782,4,FALSE)</f>
        <v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v>
      </c>
      <c r="F693" s="58">
        <v>6.42</v>
      </c>
      <c r="G693" s="81">
        <v>0</v>
      </c>
      <c r="H693" s="81">
        <v>0</v>
      </c>
      <c r="I693" s="81">
        <v>0</v>
      </c>
      <c r="J693" s="81">
        <v>0</v>
      </c>
      <c r="K693" s="81">
        <v>0</v>
      </c>
      <c r="L693" s="81">
        <v>0</v>
      </c>
      <c r="M693" s="81">
        <v>0</v>
      </c>
      <c r="N693" s="81">
        <v>0</v>
      </c>
      <c r="O693" s="81">
        <v>0</v>
      </c>
      <c r="P693" s="81">
        <v>0</v>
      </c>
      <c r="Q693" s="81">
        <v>0</v>
      </c>
      <c r="R693" s="81">
        <v>0</v>
      </c>
      <c r="S693" s="81">
        <v>0</v>
      </c>
      <c r="T693" s="81">
        <v>0</v>
      </c>
      <c r="U693" s="81">
        <v>0</v>
      </c>
      <c r="V693" s="81">
        <v>0</v>
      </c>
      <c r="W693" s="81">
        <v>0</v>
      </c>
      <c r="X693" s="81">
        <v>0</v>
      </c>
      <c r="Y693" s="81">
        <v>0</v>
      </c>
      <c r="Z693" s="81">
        <v>0</v>
      </c>
      <c r="AA693" s="81">
        <v>0</v>
      </c>
      <c r="AB693" s="81">
        <v>0</v>
      </c>
      <c r="AC693" s="81">
        <v>0</v>
      </c>
      <c r="AD693" s="81">
        <v>0</v>
      </c>
      <c r="AE693" s="81">
        <v>0</v>
      </c>
      <c r="AF693" s="81">
        <v>0</v>
      </c>
      <c r="AG693" s="81">
        <v>0</v>
      </c>
      <c r="AH693" s="81">
        <v>0</v>
      </c>
      <c r="AI693" s="81">
        <v>0</v>
      </c>
      <c r="AJ693" s="81">
        <v>0</v>
      </c>
      <c r="AK693" s="81">
        <v>0</v>
      </c>
      <c r="AL693" s="81">
        <v>0</v>
      </c>
      <c r="AM693" s="81">
        <v>0</v>
      </c>
      <c r="AN693" s="81">
        <v>0</v>
      </c>
      <c r="AO693" s="81">
        <v>0</v>
      </c>
      <c r="AP693" s="81">
        <v>0</v>
      </c>
      <c r="AQ693" s="81">
        <v>0</v>
      </c>
      <c r="AR693" s="81">
        <v>0</v>
      </c>
      <c r="AS693" s="81">
        <v>0</v>
      </c>
      <c r="AT693" s="81">
        <v>0</v>
      </c>
      <c r="AU693" s="81">
        <v>0</v>
      </c>
      <c r="AV693" s="81">
        <v>0</v>
      </c>
      <c r="AW693" s="81">
        <v>0</v>
      </c>
      <c r="AX693" s="81">
        <v>0</v>
      </c>
      <c r="AY693" s="81">
        <v>0</v>
      </c>
      <c r="AZ693" s="81">
        <v>0</v>
      </c>
      <c r="BA693" s="81">
        <v>0</v>
      </c>
      <c r="BB693" s="81">
        <v>0</v>
      </c>
      <c r="BC693" s="81">
        <v>0</v>
      </c>
      <c r="BD693" s="81">
        <v>0</v>
      </c>
      <c r="BE693" s="81">
        <v>0</v>
      </c>
      <c r="BF693" s="81">
        <v>0</v>
      </c>
      <c r="BG693" s="81">
        <v>0</v>
      </c>
      <c r="BH693" s="81">
        <v>0</v>
      </c>
      <c r="BI693" s="81">
        <v>0</v>
      </c>
      <c r="BJ693" s="81">
        <v>0</v>
      </c>
      <c r="BK693" s="81">
        <v>0</v>
      </c>
      <c r="BL693" s="81">
        <v>0</v>
      </c>
      <c r="BM693" s="81">
        <v>0</v>
      </c>
      <c r="BN693" s="81">
        <v>0</v>
      </c>
      <c r="BO693" s="81">
        <v>0</v>
      </c>
      <c r="BP693" s="81">
        <v>0</v>
      </c>
      <c r="BQ693" s="81">
        <v>0</v>
      </c>
      <c r="BR693" s="81">
        <v>0</v>
      </c>
      <c r="BS693" s="81">
        <v>0</v>
      </c>
      <c r="BT693" s="81">
        <v>0</v>
      </c>
      <c r="BU693" s="81">
        <v>0</v>
      </c>
      <c r="BV693" s="81">
        <v>0</v>
      </c>
      <c r="BW693" s="81">
        <v>0</v>
      </c>
      <c r="BX693" s="81">
        <v>0</v>
      </c>
      <c r="BY693" s="81">
        <v>0</v>
      </c>
      <c r="BZ693" s="81">
        <v>0</v>
      </c>
      <c r="CA693" s="81">
        <v>0</v>
      </c>
      <c r="CB693" s="81">
        <v>0</v>
      </c>
      <c r="CC693" s="81">
        <v>0</v>
      </c>
      <c r="CD693" s="81">
        <v>0</v>
      </c>
      <c r="CE693" s="81">
        <v>0</v>
      </c>
      <c r="CF693" s="81">
        <v>0</v>
      </c>
      <c r="CG693" s="81">
        <v>0</v>
      </c>
      <c r="CH693" s="81">
        <v>0</v>
      </c>
      <c r="CI693" s="81">
        <v>0</v>
      </c>
      <c r="CJ693" s="81">
        <v>0</v>
      </c>
      <c r="CK693" s="81">
        <v>0</v>
      </c>
      <c r="CL693" s="81">
        <v>0</v>
      </c>
      <c r="CM693" s="81">
        <v>0</v>
      </c>
      <c r="CN693" s="81">
        <v>0</v>
      </c>
      <c r="CO693" s="81">
        <v>0</v>
      </c>
      <c r="CP693" s="81">
        <v>0</v>
      </c>
      <c r="CQ693" s="81">
        <v>0</v>
      </c>
      <c r="CR693" s="81">
        <v>0</v>
      </c>
      <c r="CS693" s="81">
        <v>0</v>
      </c>
      <c r="CT693" s="81">
        <v>0</v>
      </c>
      <c r="CU693" s="81">
        <v>0</v>
      </c>
      <c r="CV693" s="81">
        <v>0</v>
      </c>
      <c r="CW693" s="81">
        <v>0</v>
      </c>
      <c r="CX693" s="81">
        <v>0</v>
      </c>
      <c r="CY693" s="81">
        <v>0</v>
      </c>
      <c r="CZ693" s="81">
        <v>0</v>
      </c>
      <c r="DA693" s="81">
        <v>0</v>
      </c>
      <c r="DB693" s="81">
        <v>0</v>
      </c>
      <c r="DC693" s="81">
        <v>0</v>
      </c>
      <c r="DD693" s="81">
        <v>0</v>
      </c>
      <c r="DE693" s="81">
        <v>0</v>
      </c>
      <c r="DF693" s="81">
        <v>0</v>
      </c>
      <c r="DG693" s="81">
        <v>0</v>
      </c>
      <c r="DH693" s="81">
        <v>0</v>
      </c>
      <c r="DI693" s="81">
        <v>2</v>
      </c>
      <c r="DJ693" s="81">
        <v>0</v>
      </c>
      <c r="DK693" s="81">
        <v>0</v>
      </c>
      <c r="DL693" s="81">
        <v>0</v>
      </c>
      <c r="DM693" s="81">
        <v>0</v>
      </c>
      <c r="DN693" s="81">
        <v>0</v>
      </c>
      <c r="DO693" s="81">
        <v>0</v>
      </c>
      <c r="DP693" s="81">
        <v>0</v>
      </c>
      <c r="DQ693" s="81">
        <v>0</v>
      </c>
      <c r="DR693" s="81">
        <v>0</v>
      </c>
      <c r="DS693" s="81">
        <v>0</v>
      </c>
      <c r="DT693" s="81">
        <v>0</v>
      </c>
      <c r="DU693" s="81">
        <v>0</v>
      </c>
      <c r="DV693" s="81">
        <v>0</v>
      </c>
      <c r="DW693" s="81">
        <v>0</v>
      </c>
    </row>
    <row r="694" spans="1:127" x14ac:dyDescent="0.25">
      <c r="A694" s="58" t="s">
        <v>2302</v>
      </c>
      <c r="B694" s="58" t="s">
        <v>2303</v>
      </c>
      <c r="C694" s="58" t="s">
        <v>2304</v>
      </c>
      <c r="D694" s="59">
        <v>130000</v>
      </c>
      <c r="E694" s="59" t="str">
        <f>VLOOKUP(C694,Data_PulledFromUniProt!$B$2:$E$782,4,FALSE)</f>
        <v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v>
      </c>
      <c r="F694" s="58">
        <v>9.01</v>
      </c>
      <c r="G694" s="81">
        <v>0</v>
      </c>
      <c r="H694" s="81">
        <v>0</v>
      </c>
      <c r="I694" s="81">
        <v>0</v>
      </c>
      <c r="J694" s="81">
        <v>0</v>
      </c>
      <c r="K694" s="81">
        <v>0</v>
      </c>
      <c r="L694" s="81">
        <v>0</v>
      </c>
      <c r="M694" s="81">
        <v>0</v>
      </c>
      <c r="N694" s="81">
        <v>0</v>
      </c>
      <c r="O694" s="81">
        <v>0</v>
      </c>
      <c r="P694" s="81">
        <v>0</v>
      </c>
      <c r="Q694" s="81">
        <v>0</v>
      </c>
      <c r="R694" s="81">
        <v>0</v>
      </c>
      <c r="S694" s="81">
        <v>0</v>
      </c>
      <c r="T694" s="81">
        <v>0</v>
      </c>
      <c r="U694" s="81">
        <v>0</v>
      </c>
      <c r="V694" s="81">
        <v>0</v>
      </c>
      <c r="W694" s="81">
        <v>0</v>
      </c>
      <c r="X694" s="81">
        <v>0</v>
      </c>
      <c r="Y694" s="81">
        <v>0</v>
      </c>
      <c r="Z694" s="81">
        <v>0</v>
      </c>
      <c r="AA694" s="81">
        <v>0</v>
      </c>
      <c r="AB694" s="81">
        <v>0</v>
      </c>
      <c r="AC694" s="81">
        <v>0</v>
      </c>
      <c r="AD694" s="81">
        <v>0</v>
      </c>
      <c r="AE694" s="81">
        <v>0</v>
      </c>
      <c r="AF694" s="81">
        <v>0</v>
      </c>
      <c r="AG694" s="81">
        <v>0</v>
      </c>
      <c r="AH694" s="81">
        <v>0</v>
      </c>
      <c r="AI694" s="81">
        <v>0</v>
      </c>
      <c r="AJ694" s="81">
        <v>0</v>
      </c>
      <c r="AK694" s="81">
        <v>0</v>
      </c>
      <c r="AL694" s="81">
        <v>0</v>
      </c>
      <c r="AM694" s="81">
        <v>0</v>
      </c>
      <c r="AN694" s="81">
        <v>0</v>
      </c>
      <c r="AO694" s="81">
        <v>0</v>
      </c>
      <c r="AP694" s="81">
        <v>0</v>
      </c>
      <c r="AQ694" s="81">
        <v>0</v>
      </c>
      <c r="AR694" s="81">
        <v>0</v>
      </c>
      <c r="AS694" s="81">
        <v>0</v>
      </c>
      <c r="AT694" s="81">
        <v>0</v>
      </c>
      <c r="AU694" s="81">
        <v>0</v>
      </c>
      <c r="AV694" s="81">
        <v>0</v>
      </c>
      <c r="AW694" s="81">
        <v>0</v>
      </c>
      <c r="AX694" s="81">
        <v>0</v>
      </c>
      <c r="AY694" s="81">
        <v>0</v>
      </c>
      <c r="AZ694" s="81">
        <v>0</v>
      </c>
      <c r="BA694" s="81">
        <v>0</v>
      </c>
      <c r="BB694" s="81">
        <v>0</v>
      </c>
      <c r="BC694" s="81">
        <v>0</v>
      </c>
      <c r="BD694" s="81">
        <v>0</v>
      </c>
      <c r="BE694" s="81">
        <v>0</v>
      </c>
      <c r="BF694" s="81">
        <v>0</v>
      </c>
      <c r="BG694" s="81">
        <v>0</v>
      </c>
      <c r="BH694" s="81">
        <v>0</v>
      </c>
      <c r="BI694" s="81">
        <v>0</v>
      </c>
      <c r="BJ694" s="81">
        <v>0</v>
      </c>
      <c r="BK694" s="81">
        <v>0</v>
      </c>
      <c r="BL694" s="81">
        <v>0</v>
      </c>
      <c r="BM694" s="81">
        <v>0</v>
      </c>
      <c r="BN694" s="81">
        <v>0</v>
      </c>
      <c r="BO694" s="81">
        <v>0</v>
      </c>
      <c r="BP694" s="81">
        <v>0</v>
      </c>
      <c r="BQ694" s="81">
        <v>0</v>
      </c>
      <c r="BR694" s="81">
        <v>0</v>
      </c>
      <c r="BS694" s="81">
        <v>0</v>
      </c>
      <c r="BT694" s="81">
        <v>0</v>
      </c>
      <c r="BU694" s="81">
        <v>0</v>
      </c>
      <c r="BV694" s="81">
        <v>0</v>
      </c>
      <c r="BW694" s="81">
        <v>0</v>
      </c>
      <c r="BX694" s="81">
        <v>0</v>
      </c>
      <c r="BY694" s="81">
        <v>0</v>
      </c>
      <c r="BZ694" s="81">
        <v>0</v>
      </c>
      <c r="CA694" s="81">
        <v>0</v>
      </c>
      <c r="CB694" s="81">
        <v>0</v>
      </c>
      <c r="CC694" s="81">
        <v>0</v>
      </c>
      <c r="CD694" s="81">
        <v>0</v>
      </c>
      <c r="CE694" s="81">
        <v>0</v>
      </c>
      <c r="CF694" s="81">
        <v>0</v>
      </c>
      <c r="CG694" s="81">
        <v>0</v>
      </c>
      <c r="CH694" s="81">
        <v>0</v>
      </c>
      <c r="CI694" s="81">
        <v>0</v>
      </c>
      <c r="CJ694" s="81">
        <v>0</v>
      </c>
      <c r="CK694" s="81">
        <v>0</v>
      </c>
      <c r="CL694" s="81">
        <v>0</v>
      </c>
      <c r="CM694" s="81">
        <v>0</v>
      </c>
      <c r="CN694" s="81">
        <v>0</v>
      </c>
      <c r="CO694" s="81">
        <v>0</v>
      </c>
      <c r="CP694" s="81">
        <v>0</v>
      </c>
      <c r="CQ694" s="81">
        <v>0</v>
      </c>
      <c r="CR694" s="81">
        <v>0</v>
      </c>
      <c r="CS694" s="81">
        <v>0</v>
      </c>
      <c r="CT694" s="81">
        <v>0</v>
      </c>
      <c r="CU694" s="81">
        <v>0</v>
      </c>
      <c r="CV694" s="81">
        <v>0</v>
      </c>
      <c r="CW694" s="81">
        <v>0</v>
      </c>
      <c r="CX694" s="81">
        <v>0</v>
      </c>
      <c r="CY694" s="81">
        <v>0</v>
      </c>
      <c r="CZ694" s="81">
        <v>0</v>
      </c>
      <c r="DA694" s="81">
        <v>0</v>
      </c>
      <c r="DB694" s="81">
        <v>0</v>
      </c>
      <c r="DC694" s="81">
        <v>0</v>
      </c>
      <c r="DD694" s="81">
        <v>0</v>
      </c>
      <c r="DE694" s="81">
        <v>0</v>
      </c>
      <c r="DF694" s="81">
        <v>0</v>
      </c>
      <c r="DG694" s="81">
        <v>0</v>
      </c>
      <c r="DH694" s="81">
        <v>0</v>
      </c>
      <c r="DI694" s="81">
        <v>2</v>
      </c>
      <c r="DJ694" s="81">
        <v>0</v>
      </c>
      <c r="DK694" s="81">
        <v>0</v>
      </c>
      <c r="DL694" s="81">
        <v>0</v>
      </c>
      <c r="DM694" s="81">
        <v>0</v>
      </c>
      <c r="DN694" s="81">
        <v>0</v>
      </c>
      <c r="DO694" s="81">
        <v>0</v>
      </c>
      <c r="DP694" s="81">
        <v>0</v>
      </c>
      <c r="DQ694" s="81">
        <v>0</v>
      </c>
      <c r="DR694" s="81">
        <v>0</v>
      </c>
      <c r="DS694" s="81">
        <v>0</v>
      </c>
      <c r="DT694" s="81">
        <v>0</v>
      </c>
      <c r="DU694" s="81">
        <v>0</v>
      </c>
      <c r="DV694" s="81">
        <v>0</v>
      </c>
      <c r="DW694" s="81">
        <v>0</v>
      </c>
    </row>
    <row r="695" spans="1:127" x14ac:dyDescent="0.25">
      <c r="A695" s="58" t="s">
        <v>2305</v>
      </c>
      <c r="B695" s="58" t="s">
        <v>2306</v>
      </c>
      <c r="C695" s="58" t="s">
        <v>2307</v>
      </c>
      <c r="D695" s="59">
        <v>145000</v>
      </c>
      <c r="E695" s="59" t="str">
        <f>VLOOKUP(C695,Data_PulledFromUniProt!$B$2:$E$782,4,FALSE)</f>
        <v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v>
      </c>
      <c r="F695" s="58">
        <v>6.39</v>
      </c>
      <c r="G695" s="81">
        <v>0</v>
      </c>
      <c r="H695" s="81">
        <v>0</v>
      </c>
      <c r="I695" s="81">
        <v>0</v>
      </c>
      <c r="J695" s="81">
        <v>0</v>
      </c>
      <c r="K695" s="81">
        <v>0</v>
      </c>
      <c r="L695" s="81">
        <v>0</v>
      </c>
      <c r="M695" s="81">
        <v>0</v>
      </c>
      <c r="N695" s="81">
        <v>0</v>
      </c>
      <c r="O695" s="81">
        <v>0</v>
      </c>
      <c r="P695" s="81">
        <v>0</v>
      </c>
      <c r="Q695" s="81">
        <v>0</v>
      </c>
      <c r="R695" s="81">
        <v>0</v>
      </c>
      <c r="S695" s="81">
        <v>0</v>
      </c>
      <c r="T695" s="81">
        <v>0</v>
      </c>
      <c r="U695" s="81">
        <v>0</v>
      </c>
      <c r="V695" s="81">
        <v>0</v>
      </c>
      <c r="W695" s="81">
        <v>0</v>
      </c>
      <c r="X695" s="81">
        <v>0</v>
      </c>
      <c r="Y695" s="81">
        <v>0</v>
      </c>
      <c r="Z695" s="81">
        <v>0</v>
      </c>
      <c r="AA695" s="81">
        <v>0</v>
      </c>
      <c r="AB695" s="81">
        <v>0</v>
      </c>
      <c r="AC695" s="81">
        <v>0</v>
      </c>
      <c r="AD695" s="81">
        <v>0</v>
      </c>
      <c r="AE695" s="81">
        <v>0</v>
      </c>
      <c r="AF695" s="81">
        <v>0</v>
      </c>
      <c r="AG695" s="81">
        <v>0</v>
      </c>
      <c r="AH695" s="81">
        <v>0</v>
      </c>
      <c r="AI695" s="81">
        <v>0</v>
      </c>
      <c r="AJ695" s="81">
        <v>0</v>
      </c>
      <c r="AK695" s="81">
        <v>0</v>
      </c>
      <c r="AL695" s="81">
        <v>0</v>
      </c>
      <c r="AM695" s="81">
        <v>0</v>
      </c>
      <c r="AN695" s="81">
        <v>0</v>
      </c>
      <c r="AO695" s="81">
        <v>0</v>
      </c>
      <c r="AP695" s="81">
        <v>0</v>
      </c>
      <c r="AQ695" s="81">
        <v>0</v>
      </c>
      <c r="AR695" s="81">
        <v>0</v>
      </c>
      <c r="AS695" s="81">
        <v>0</v>
      </c>
      <c r="AT695" s="81">
        <v>0</v>
      </c>
      <c r="AU695" s="81">
        <v>0</v>
      </c>
      <c r="AV695" s="81">
        <v>0</v>
      </c>
      <c r="AW695" s="81">
        <v>0</v>
      </c>
      <c r="AX695" s="81">
        <v>0</v>
      </c>
      <c r="AY695" s="81">
        <v>0</v>
      </c>
      <c r="AZ695" s="81">
        <v>0</v>
      </c>
      <c r="BA695" s="81">
        <v>0</v>
      </c>
      <c r="BB695" s="81">
        <v>0</v>
      </c>
      <c r="BC695" s="81">
        <v>0</v>
      </c>
      <c r="BD695" s="81">
        <v>0</v>
      </c>
      <c r="BE695" s="81">
        <v>0</v>
      </c>
      <c r="BF695" s="81">
        <v>0</v>
      </c>
      <c r="BG695" s="81">
        <v>0</v>
      </c>
      <c r="BH695" s="81">
        <v>0</v>
      </c>
      <c r="BI695" s="81">
        <v>0</v>
      </c>
      <c r="BJ695" s="81">
        <v>0</v>
      </c>
      <c r="BK695" s="81">
        <v>0</v>
      </c>
      <c r="BL695" s="81">
        <v>0</v>
      </c>
      <c r="BM695" s="81">
        <v>0</v>
      </c>
      <c r="BN695" s="81">
        <v>0</v>
      </c>
      <c r="BO695" s="81">
        <v>0</v>
      </c>
      <c r="BP695" s="81">
        <v>0</v>
      </c>
      <c r="BQ695" s="81">
        <v>0</v>
      </c>
      <c r="BR695" s="81">
        <v>0</v>
      </c>
      <c r="BS695" s="81">
        <v>0</v>
      </c>
      <c r="BT695" s="81">
        <v>0</v>
      </c>
      <c r="BU695" s="81">
        <v>0</v>
      </c>
      <c r="BV695" s="81">
        <v>0</v>
      </c>
      <c r="BW695" s="81">
        <v>0</v>
      </c>
      <c r="BX695" s="81">
        <v>0</v>
      </c>
      <c r="BY695" s="81">
        <v>0</v>
      </c>
      <c r="BZ695" s="81">
        <v>0</v>
      </c>
      <c r="CA695" s="81">
        <v>0</v>
      </c>
      <c r="CB695" s="81">
        <v>0</v>
      </c>
      <c r="CC695" s="81">
        <v>0</v>
      </c>
      <c r="CD695" s="81">
        <v>0</v>
      </c>
      <c r="CE695" s="81">
        <v>0</v>
      </c>
      <c r="CF695" s="81">
        <v>0</v>
      </c>
      <c r="CG695" s="81">
        <v>0</v>
      </c>
      <c r="CH695" s="81">
        <v>0</v>
      </c>
      <c r="CI695" s="81">
        <v>0</v>
      </c>
      <c r="CJ695" s="81">
        <v>0</v>
      </c>
      <c r="CK695" s="81">
        <v>0</v>
      </c>
      <c r="CL695" s="81">
        <v>0</v>
      </c>
      <c r="CM695" s="81">
        <v>0</v>
      </c>
      <c r="CN695" s="81">
        <v>0</v>
      </c>
      <c r="CO695" s="81">
        <v>0</v>
      </c>
      <c r="CP695" s="81">
        <v>0</v>
      </c>
      <c r="CQ695" s="81">
        <v>0</v>
      </c>
      <c r="CR695" s="81">
        <v>0</v>
      </c>
      <c r="CS695" s="81">
        <v>0</v>
      </c>
      <c r="CT695" s="81">
        <v>0</v>
      </c>
      <c r="CU695" s="81">
        <v>0</v>
      </c>
      <c r="CV695" s="81">
        <v>0</v>
      </c>
      <c r="CW695" s="81">
        <v>0</v>
      </c>
      <c r="CX695" s="81">
        <v>0</v>
      </c>
      <c r="CY695" s="81">
        <v>0</v>
      </c>
      <c r="CZ695" s="81">
        <v>0</v>
      </c>
      <c r="DA695" s="81">
        <v>0</v>
      </c>
      <c r="DB695" s="81">
        <v>0</v>
      </c>
      <c r="DC695" s="81">
        <v>0</v>
      </c>
      <c r="DD695" s="81">
        <v>0</v>
      </c>
      <c r="DE695" s="81">
        <v>0</v>
      </c>
      <c r="DF695" s="81">
        <v>0</v>
      </c>
      <c r="DG695" s="81">
        <v>0</v>
      </c>
      <c r="DH695" s="81">
        <v>0</v>
      </c>
      <c r="DI695" s="81">
        <v>2</v>
      </c>
      <c r="DJ695" s="81">
        <v>0</v>
      </c>
      <c r="DK695" s="81">
        <v>0</v>
      </c>
      <c r="DL695" s="81">
        <v>0</v>
      </c>
      <c r="DM695" s="81">
        <v>0</v>
      </c>
      <c r="DN695" s="81">
        <v>0</v>
      </c>
      <c r="DO695" s="81">
        <v>0</v>
      </c>
      <c r="DP695" s="81">
        <v>0</v>
      </c>
      <c r="DQ695" s="81">
        <v>0</v>
      </c>
      <c r="DR695" s="81">
        <v>0</v>
      </c>
      <c r="DS695" s="81">
        <v>0</v>
      </c>
      <c r="DT695" s="81">
        <v>0</v>
      </c>
      <c r="DU695" s="81">
        <v>0</v>
      </c>
      <c r="DV695" s="81">
        <v>0</v>
      </c>
      <c r="DW695" s="81">
        <v>0</v>
      </c>
    </row>
    <row r="696" spans="1:127" x14ac:dyDescent="0.25">
      <c r="A696" s="58" t="s">
        <v>2308</v>
      </c>
      <c r="B696" s="58" t="s">
        <v>2309</v>
      </c>
      <c r="C696" s="58" t="s">
        <v>2310</v>
      </c>
      <c r="D696" s="59">
        <v>11900</v>
      </c>
      <c r="E696" s="59" t="str">
        <f>VLOOKUP(C696,Data_PulledFromUniProt!$B$2:$E$782,4,FALSE)</f>
        <v>MDMRVPAQLLGLLLLWLSGARCDIQMTQSPSSLSASVGDRVTITCQASQDISNYLNWYQQKPGKAPKLLIYDASNLETGVPSRFSGSGSGTDFTFTISSLQPEDIATYYCQQYDNLP</v>
      </c>
      <c r="F696" s="58">
        <v>5.14</v>
      </c>
      <c r="G696" s="81">
        <v>0</v>
      </c>
      <c r="H696" s="81">
        <v>0</v>
      </c>
      <c r="I696" s="81">
        <v>0</v>
      </c>
      <c r="J696" s="81">
        <v>0</v>
      </c>
      <c r="K696" s="81">
        <v>0</v>
      </c>
      <c r="L696" s="81">
        <v>0</v>
      </c>
      <c r="M696" s="81">
        <v>0</v>
      </c>
      <c r="N696" s="81">
        <v>0</v>
      </c>
      <c r="O696" s="81">
        <v>0</v>
      </c>
      <c r="P696" s="81">
        <v>0</v>
      </c>
      <c r="Q696" s="81">
        <v>0</v>
      </c>
      <c r="R696" s="81">
        <v>0</v>
      </c>
      <c r="S696" s="81">
        <v>0</v>
      </c>
      <c r="T696" s="81">
        <v>0</v>
      </c>
      <c r="U696" s="81">
        <v>0</v>
      </c>
      <c r="V696" s="81">
        <v>0</v>
      </c>
      <c r="W696" s="81">
        <v>0</v>
      </c>
      <c r="X696" s="81">
        <v>0</v>
      </c>
      <c r="Y696" s="81">
        <v>0</v>
      </c>
      <c r="Z696" s="81">
        <v>0</v>
      </c>
      <c r="AA696" s="81">
        <v>0</v>
      </c>
      <c r="AB696" s="81">
        <v>0</v>
      </c>
      <c r="AC696" s="81">
        <v>0</v>
      </c>
      <c r="AD696" s="81">
        <v>0</v>
      </c>
      <c r="AE696" s="81">
        <v>0</v>
      </c>
      <c r="AF696" s="81">
        <v>0</v>
      </c>
      <c r="AG696" s="81">
        <v>0</v>
      </c>
      <c r="AH696" s="81">
        <v>0</v>
      </c>
      <c r="AI696" s="81">
        <v>0</v>
      </c>
      <c r="AJ696" s="81">
        <v>0</v>
      </c>
      <c r="AK696" s="81">
        <v>0</v>
      </c>
      <c r="AL696" s="81">
        <v>0</v>
      </c>
      <c r="AM696" s="81">
        <v>0</v>
      </c>
      <c r="AN696" s="81">
        <v>0</v>
      </c>
      <c r="AO696" s="81">
        <v>0</v>
      </c>
      <c r="AP696" s="81">
        <v>0</v>
      </c>
      <c r="AQ696" s="81">
        <v>0</v>
      </c>
      <c r="AR696" s="81">
        <v>0</v>
      </c>
      <c r="AS696" s="81">
        <v>0</v>
      </c>
      <c r="AT696" s="81">
        <v>0</v>
      </c>
      <c r="AU696" s="81">
        <v>0</v>
      </c>
      <c r="AV696" s="81">
        <v>0</v>
      </c>
      <c r="AW696" s="81">
        <v>0</v>
      </c>
      <c r="AX696" s="81">
        <v>0</v>
      </c>
      <c r="AY696" s="81">
        <v>0</v>
      </c>
      <c r="AZ696" s="81">
        <v>0</v>
      </c>
      <c r="BA696" s="81">
        <v>0</v>
      </c>
      <c r="BB696" s="81">
        <v>0</v>
      </c>
      <c r="BC696" s="81">
        <v>0</v>
      </c>
      <c r="BD696" s="81">
        <v>0</v>
      </c>
      <c r="BE696" s="81">
        <v>0</v>
      </c>
      <c r="BF696" s="81">
        <v>0</v>
      </c>
      <c r="BG696" s="81">
        <v>0</v>
      </c>
      <c r="BH696" s="81">
        <v>0</v>
      </c>
      <c r="BI696" s="81">
        <v>0</v>
      </c>
      <c r="BJ696" s="81">
        <v>0</v>
      </c>
      <c r="BK696" s="81">
        <v>0</v>
      </c>
      <c r="BL696" s="81">
        <v>0</v>
      </c>
      <c r="BM696" s="81">
        <v>0</v>
      </c>
      <c r="BN696" s="81">
        <v>0</v>
      </c>
      <c r="BO696" s="81">
        <v>0</v>
      </c>
      <c r="BP696" s="81">
        <v>0</v>
      </c>
      <c r="BQ696" s="81">
        <v>0</v>
      </c>
      <c r="BR696" s="81">
        <v>0</v>
      </c>
      <c r="BS696" s="81">
        <v>0</v>
      </c>
      <c r="BT696" s="81">
        <v>0</v>
      </c>
      <c r="BU696" s="81">
        <v>0</v>
      </c>
      <c r="BV696" s="81">
        <v>0</v>
      </c>
      <c r="BW696" s="81">
        <v>0</v>
      </c>
      <c r="BX696" s="81">
        <v>0</v>
      </c>
      <c r="BY696" s="81">
        <v>0</v>
      </c>
      <c r="BZ696" s="81">
        <v>0</v>
      </c>
      <c r="CA696" s="81">
        <v>0</v>
      </c>
      <c r="CB696" s="81">
        <v>0</v>
      </c>
      <c r="CC696" s="81">
        <v>0</v>
      </c>
      <c r="CD696" s="81">
        <v>0</v>
      </c>
      <c r="CE696" s="81">
        <v>0</v>
      </c>
      <c r="CF696" s="81">
        <v>0</v>
      </c>
      <c r="CG696" s="81">
        <v>0</v>
      </c>
      <c r="CH696" s="81">
        <v>0</v>
      </c>
      <c r="CI696" s="81">
        <v>0</v>
      </c>
      <c r="CJ696" s="81">
        <v>0</v>
      </c>
      <c r="CK696" s="81">
        <v>0</v>
      </c>
      <c r="CL696" s="81">
        <v>0</v>
      </c>
      <c r="CM696" s="81">
        <v>0</v>
      </c>
      <c r="CN696" s="81">
        <v>0</v>
      </c>
      <c r="CO696" s="81">
        <v>0</v>
      </c>
      <c r="CP696" s="81">
        <v>0</v>
      </c>
      <c r="CQ696" s="81">
        <v>0</v>
      </c>
      <c r="CR696" s="81">
        <v>0</v>
      </c>
      <c r="CS696" s="81">
        <v>0</v>
      </c>
      <c r="CT696" s="81">
        <v>0</v>
      </c>
      <c r="CU696" s="81">
        <v>0</v>
      </c>
      <c r="CV696" s="81">
        <v>0</v>
      </c>
      <c r="CW696" s="81">
        <v>0</v>
      </c>
      <c r="CX696" s="81">
        <v>0</v>
      </c>
      <c r="CY696" s="81">
        <v>0</v>
      </c>
      <c r="CZ696" s="81">
        <v>0</v>
      </c>
      <c r="DA696" s="81">
        <v>0</v>
      </c>
      <c r="DB696" s="81">
        <v>0</v>
      </c>
      <c r="DC696" s="81">
        <v>0</v>
      </c>
      <c r="DD696" s="81">
        <v>0</v>
      </c>
      <c r="DE696" s="81">
        <v>0</v>
      </c>
      <c r="DF696" s="81">
        <v>0</v>
      </c>
      <c r="DG696" s="81">
        <v>0</v>
      </c>
      <c r="DH696" s="81">
        <v>0</v>
      </c>
      <c r="DI696" s="81">
        <v>1</v>
      </c>
      <c r="DJ696" s="81">
        <v>0</v>
      </c>
      <c r="DK696" s="81">
        <v>0</v>
      </c>
      <c r="DL696" s="81">
        <v>0</v>
      </c>
      <c r="DM696" s="81">
        <v>0</v>
      </c>
      <c r="DN696" s="81">
        <v>0</v>
      </c>
      <c r="DO696" s="81">
        <v>0</v>
      </c>
      <c r="DP696" s="81">
        <v>0</v>
      </c>
      <c r="DQ696" s="81">
        <v>0</v>
      </c>
      <c r="DR696" s="81">
        <v>0</v>
      </c>
      <c r="DS696" s="81">
        <v>0</v>
      </c>
      <c r="DT696" s="81">
        <v>0</v>
      </c>
      <c r="DU696" s="81">
        <v>0</v>
      </c>
      <c r="DV696" s="81">
        <v>0</v>
      </c>
      <c r="DW696" s="81">
        <v>0</v>
      </c>
    </row>
    <row r="697" spans="1:127" x14ac:dyDescent="0.25">
      <c r="A697" s="58" t="s">
        <v>2311</v>
      </c>
      <c r="B697" s="58" t="s">
        <v>2312</v>
      </c>
      <c r="C697" s="58" t="s">
        <v>2313</v>
      </c>
      <c r="D697" s="59">
        <v>36300</v>
      </c>
      <c r="E697" s="59" t="str">
        <f>VLOOKUP(C697,Data_PulledFromUniProt!$B$2:$E$782,4,FALSE)</f>
        <v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v>
      </c>
      <c r="F697" s="58">
        <v>9.01</v>
      </c>
      <c r="G697" s="81">
        <v>0</v>
      </c>
      <c r="H697" s="81">
        <v>0</v>
      </c>
      <c r="I697" s="81">
        <v>0</v>
      </c>
      <c r="J697" s="81">
        <v>0</v>
      </c>
      <c r="K697" s="81">
        <v>0</v>
      </c>
      <c r="L697" s="81">
        <v>0</v>
      </c>
      <c r="M697" s="81">
        <v>0</v>
      </c>
      <c r="N697" s="81">
        <v>0</v>
      </c>
      <c r="O697" s="81">
        <v>0</v>
      </c>
      <c r="P697" s="81">
        <v>0</v>
      </c>
      <c r="Q697" s="81">
        <v>0</v>
      </c>
      <c r="R697" s="81">
        <v>0</v>
      </c>
      <c r="S697" s="81">
        <v>0</v>
      </c>
      <c r="T697" s="81">
        <v>0</v>
      </c>
      <c r="U697" s="81">
        <v>0</v>
      </c>
      <c r="V697" s="81">
        <v>0</v>
      </c>
      <c r="W697" s="81">
        <v>0</v>
      </c>
      <c r="X697" s="81">
        <v>0</v>
      </c>
      <c r="Y697" s="81">
        <v>0</v>
      </c>
      <c r="Z697" s="81">
        <v>0</v>
      </c>
      <c r="AA697" s="81">
        <v>0</v>
      </c>
      <c r="AB697" s="81">
        <v>0</v>
      </c>
      <c r="AC697" s="81">
        <v>0</v>
      </c>
      <c r="AD697" s="81">
        <v>0</v>
      </c>
      <c r="AE697" s="81">
        <v>0</v>
      </c>
      <c r="AF697" s="81">
        <v>0</v>
      </c>
      <c r="AG697" s="81">
        <v>0</v>
      </c>
      <c r="AH697" s="81">
        <v>0</v>
      </c>
      <c r="AI697" s="81">
        <v>0</v>
      </c>
      <c r="AJ697" s="81">
        <v>0</v>
      </c>
      <c r="AK697" s="81">
        <v>0</v>
      </c>
      <c r="AL697" s="81">
        <v>0</v>
      </c>
      <c r="AM697" s="81">
        <v>0</v>
      </c>
      <c r="AN697" s="81">
        <v>0</v>
      </c>
      <c r="AO697" s="81">
        <v>0</v>
      </c>
      <c r="AP697" s="81">
        <v>0</v>
      </c>
      <c r="AQ697" s="81">
        <v>0</v>
      </c>
      <c r="AR697" s="81">
        <v>0</v>
      </c>
      <c r="AS697" s="81">
        <v>0</v>
      </c>
      <c r="AT697" s="81">
        <v>0</v>
      </c>
      <c r="AU697" s="81">
        <v>0</v>
      </c>
      <c r="AV697" s="81">
        <v>0</v>
      </c>
      <c r="AW697" s="81">
        <v>0</v>
      </c>
      <c r="AX697" s="81">
        <v>0</v>
      </c>
      <c r="AY697" s="81">
        <v>0</v>
      </c>
      <c r="AZ697" s="81">
        <v>0</v>
      </c>
      <c r="BA697" s="81">
        <v>0</v>
      </c>
      <c r="BB697" s="81">
        <v>0</v>
      </c>
      <c r="BC697" s="81">
        <v>0</v>
      </c>
      <c r="BD697" s="81">
        <v>0</v>
      </c>
      <c r="BE697" s="81">
        <v>0</v>
      </c>
      <c r="BF697" s="81">
        <v>0</v>
      </c>
      <c r="BG697" s="81">
        <v>0</v>
      </c>
      <c r="BH697" s="81">
        <v>0</v>
      </c>
      <c r="BI697" s="81">
        <v>0</v>
      </c>
      <c r="BJ697" s="81">
        <v>0</v>
      </c>
      <c r="BK697" s="81">
        <v>0</v>
      </c>
      <c r="BL697" s="81">
        <v>0</v>
      </c>
      <c r="BM697" s="81">
        <v>0</v>
      </c>
      <c r="BN697" s="81">
        <v>0</v>
      </c>
      <c r="BO697" s="81">
        <v>0</v>
      </c>
      <c r="BP697" s="81">
        <v>0</v>
      </c>
      <c r="BQ697" s="81">
        <v>0</v>
      </c>
      <c r="BR697" s="81">
        <v>0</v>
      </c>
      <c r="BS697" s="81">
        <v>0</v>
      </c>
      <c r="BT697" s="81">
        <v>0</v>
      </c>
      <c r="BU697" s="81">
        <v>0</v>
      </c>
      <c r="BV697" s="81">
        <v>0</v>
      </c>
      <c r="BW697" s="81">
        <v>0</v>
      </c>
      <c r="BX697" s="81">
        <v>0</v>
      </c>
      <c r="BY697" s="81">
        <v>0</v>
      </c>
      <c r="BZ697" s="81">
        <v>0</v>
      </c>
      <c r="CA697" s="81">
        <v>0</v>
      </c>
      <c r="CB697" s="81">
        <v>0</v>
      </c>
      <c r="CC697" s="81">
        <v>0</v>
      </c>
      <c r="CD697" s="81">
        <v>0</v>
      </c>
      <c r="CE697" s="81">
        <v>0</v>
      </c>
      <c r="CF697" s="81">
        <v>0</v>
      </c>
      <c r="CG697" s="81">
        <v>0</v>
      </c>
      <c r="CH697" s="81">
        <v>0</v>
      </c>
      <c r="CI697" s="81">
        <v>0</v>
      </c>
      <c r="CJ697" s="81">
        <v>0</v>
      </c>
      <c r="CK697" s="81">
        <v>0</v>
      </c>
      <c r="CL697" s="81">
        <v>0</v>
      </c>
      <c r="CM697" s="81">
        <v>0</v>
      </c>
      <c r="CN697" s="81">
        <v>0</v>
      </c>
      <c r="CO697" s="81">
        <v>0</v>
      </c>
      <c r="CP697" s="81">
        <v>0</v>
      </c>
      <c r="CQ697" s="81">
        <v>0</v>
      </c>
      <c r="CR697" s="81">
        <v>0</v>
      </c>
      <c r="CS697" s="81">
        <v>0</v>
      </c>
      <c r="CT697" s="81">
        <v>0</v>
      </c>
      <c r="CU697" s="81">
        <v>0</v>
      </c>
      <c r="CV697" s="81">
        <v>0</v>
      </c>
      <c r="CW697" s="81">
        <v>0</v>
      </c>
      <c r="CX697" s="81">
        <v>0</v>
      </c>
      <c r="CY697" s="81">
        <v>0</v>
      </c>
      <c r="CZ697" s="81">
        <v>0</v>
      </c>
      <c r="DA697" s="81">
        <v>0</v>
      </c>
      <c r="DB697" s="81">
        <v>0</v>
      </c>
      <c r="DC697" s="81">
        <v>0</v>
      </c>
      <c r="DD697" s="81">
        <v>0</v>
      </c>
      <c r="DE697" s="81">
        <v>0</v>
      </c>
      <c r="DF697" s="81">
        <v>0</v>
      </c>
      <c r="DG697" s="81">
        <v>0</v>
      </c>
      <c r="DH697" s="81">
        <v>0</v>
      </c>
      <c r="DI697" s="81">
        <v>1</v>
      </c>
      <c r="DJ697" s="81">
        <v>0</v>
      </c>
      <c r="DK697" s="81">
        <v>0</v>
      </c>
      <c r="DL697" s="81">
        <v>0</v>
      </c>
      <c r="DM697" s="81">
        <v>0</v>
      </c>
      <c r="DN697" s="81">
        <v>0</v>
      </c>
      <c r="DO697" s="81">
        <v>0</v>
      </c>
      <c r="DP697" s="81">
        <v>0</v>
      </c>
      <c r="DQ697" s="81">
        <v>0</v>
      </c>
      <c r="DR697" s="81">
        <v>0</v>
      </c>
      <c r="DS697" s="81">
        <v>0</v>
      </c>
      <c r="DT697" s="81">
        <v>0</v>
      </c>
      <c r="DU697" s="81">
        <v>0</v>
      </c>
      <c r="DV697" s="81">
        <v>0</v>
      </c>
      <c r="DW697" s="81">
        <v>0</v>
      </c>
    </row>
    <row r="698" spans="1:127" x14ac:dyDescent="0.25">
      <c r="A698" s="58" t="s">
        <v>2314</v>
      </c>
      <c r="B698" s="58" t="s">
        <v>2315</v>
      </c>
      <c r="C698" s="58" t="s">
        <v>2316</v>
      </c>
      <c r="D698" s="59">
        <v>58000</v>
      </c>
      <c r="E698" s="59" t="str">
        <f>VLOOKUP(C698,Data_PulledFromUniProt!$B$2:$E$782,4,FALSE)</f>
        <v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v>
      </c>
      <c r="F698" s="58">
        <v>5.32</v>
      </c>
      <c r="G698" s="81">
        <v>0</v>
      </c>
      <c r="H698" s="81">
        <v>0</v>
      </c>
      <c r="I698" s="81">
        <v>0</v>
      </c>
      <c r="J698" s="81">
        <v>0</v>
      </c>
      <c r="K698" s="81">
        <v>0</v>
      </c>
      <c r="L698" s="81">
        <v>0</v>
      </c>
      <c r="M698" s="81">
        <v>0</v>
      </c>
      <c r="N698" s="81">
        <v>0</v>
      </c>
      <c r="O698" s="81">
        <v>0</v>
      </c>
      <c r="P698" s="81">
        <v>0</v>
      </c>
      <c r="Q698" s="81">
        <v>0</v>
      </c>
      <c r="R698" s="81">
        <v>0</v>
      </c>
      <c r="S698" s="81">
        <v>0</v>
      </c>
      <c r="T698" s="81">
        <v>0</v>
      </c>
      <c r="U698" s="81">
        <v>0</v>
      </c>
      <c r="V698" s="81">
        <v>0</v>
      </c>
      <c r="W698" s="81">
        <v>0</v>
      </c>
      <c r="X698" s="81">
        <v>0</v>
      </c>
      <c r="Y698" s="81">
        <v>0</v>
      </c>
      <c r="Z698" s="81">
        <v>0</v>
      </c>
      <c r="AA698" s="81">
        <v>0</v>
      </c>
      <c r="AB698" s="81">
        <v>0</v>
      </c>
      <c r="AC698" s="81">
        <v>0</v>
      </c>
      <c r="AD698" s="81">
        <v>0</v>
      </c>
      <c r="AE698" s="81">
        <v>0</v>
      </c>
      <c r="AF698" s="81">
        <v>0</v>
      </c>
      <c r="AG698" s="81">
        <v>0</v>
      </c>
      <c r="AH698" s="81">
        <v>0</v>
      </c>
      <c r="AI698" s="81">
        <v>0</v>
      </c>
      <c r="AJ698" s="81">
        <v>0</v>
      </c>
      <c r="AK698" s="81">
        <v>0</v>
      </c>
      <c r="AL698" s="81">
        <v>0</v>
      </c>
      <c r="AM698" s="81">
        <v>0</v>
      </c>
      <c r="AN698" s="81">
        <v>0</v>
      </c>
      <c r="AO698" s="81">
        <v>0</v>
      </c>
      <c r="AP698" s="81">
        <v>0</v>
      </c>
      <c r="AQ698" s="81">
        <v>0</v>
      </c>
      <c r="AR698" s="81">
        <v>0</v>
      </c>
      <c r="AS698" s="81">
        <v>0</v>
      </c>
      <c r="AT698" s="81">
        <v>0</v>
      </c>
      <c r="AU698" s="81">
        <v>0</v>
      </c>
      <c r="AV698" s="81">
        <v>0</v>
      </c>
      <c r="AW698" s="81">
        <v>0</v>
      </c>
      <c r="AX698" s="81">
        <v>0</v>
      </c>
      <c r="AY698" s="81">
        <v>0</v>
      </c>
      <c r="AZ698" s="81">
        <v>0</v>
      </c>
      <c r="BA698" s="81">
        <v>0</v>
      </c>
      <c r="BB698" s="81">
        <v>0</v>
      </c>
      <c r="BC698" s="81">
        <v>0</v>
      </c>
      <c r="BD698" s="81">
        <v>0</v>
      </c>
      <c r="BE698" s="81">
        <v>0</v>
      </c>
      <c r="BF698" s="81">
        <v>0</v>
      </c>
      <c r="BG698" s="81">
        <v>0</v>
      </c>
      <c r="BH698" s="81">
        <v>0</v>
      </c>
      <c r="BI698" s="81">
        <v>0</v>
      </c>
      <c r="BJ698" s="81">
        <v>0</v>
      </c>
      <c r="BK698" s="81">
        <v>0</v>
      </c>
      <c r="BL698" s="81">
        <v>0</v>
      </c>
      <c r="BM698" s="81">
        <v>0</v>
      </c>
      <c r="BN698" s="81">
        <v>0</v>
      </c>
      <c r="BO698" s="81">
        <v>0</v>
      </c>
      <c r="BP698" s="81">
        <v>0</v>
      </c>
      <c r="BQ698" s="81">
        <v>0</v>
      </c>
      <c r="BR698" s="81">
        <v>0</v>
      </c>
      <c r="BS698" s="81">
        <v>0</v>
      </c>
      <c r="BT698" s="81">
        <v>0</v>
      </c>
      <c r="BU698" s="81">
        <v>0</v>
      </c>
      <c r="BV698" s="81">
        <v>0</v>
      </c>
      <c r="BW698" s="81">
        <v>0</v>
      </c>
      <c r="BX698" s="81">
        <v>0</v>
      </c>
      <c r="BY698" s="81">
        <v>0</v>
      </c>
      <c r="BZ698" s="81">
        <v>0</v>
      </c>
      <c r="CA698" s="81">
        <v>0</v>
      </c>
      <c r="CB698" s="81">
        <v>0</v>
      </c>
      <c r="CC698" s="81">
        <v>0</v>
      </c>
      <c r="CD698" s="81">
        <v>0</v>
      </c>
      <c r="CE698" s="81">
        <v>0</v>
      </c>
      <c r="CF698" s="81">
        <v>0</v>
      </c>
      <c r="CG698" s="81">
        <v>0</v>
      </c>
      <c r="CH698" s="81">
        <v>0</v>
      </c>
      <c r="CI698" s="81">
        <v>0</v>
      </c>
      <c r="CJ698" s="81">
        <v>0</v>
      </c>
      <c r="CK698" s="81">
        <v>0</v>
      </c>
      <c r="CL698" s="81">
        <v>0</v>
      </c>
      <c r="CM698" s="81">
        <v>0</v>
      </c>
      <c r="CN698" s="81">
        <v>0</v>
      </c>
      <c r="CO698" s="81">
        <v>0</v>
      </c>
      <c r="CP698" s="81">
        <v>0</v>
      </c>
      <c r="CQ698" s="81">
        <v>0</v>
      </c>
      <c r="CR698" s="81">
        <v>0</v>
      </c>
      <c r="CS698" s="81">
        <v>0</v>
      </c>
      <c r="CT698" s="81">
        <v>0</v>
      </c>
      <c r="CU698" s="81">
        <v>0</v>
      </c>
      <c r="CV698" s="81">
        <v>0</v>
      </c>
      <c r="CW698" s="81">
        <v>0</v>
      </c>
      <c r="CX698" s="81">
        <v>0</v>
      </c>
      <c r="CY698" s="81">
        <v>0</v>
      </c>
      <c r="CZ698" s="81">
        <v>0</v>
      </c>
      <c r="DA698" s="81">
        <v>0</v>
      </c>
      <c r="DB698" s="81">
        <v>0</v>
      </c>
      <c r="DC698" s="81">
        <v>0</v>
      </c>
      <c r="DD698" s="81">
        <v>0</v>
      </c>
      <c r="DE698" s="81">
        <v>0</v>
      </c>
      <c r="DF698" s="81">
        <v>0</v>
      </c>
      <c r="DG698" s="81">
        <v>0</v>
      </c>
      <c r="DH698" s="81">
        <v>0</v>
      </c>
      <c r="DI698" s="81">
        <v>1</v>
      </c>
      <c r="DJ698" s="81">
        <v>0</v>
      </c>
      <c r="DK698" s="81">
        <v>0</v>
      </c>
      <c r="DL698" s="81">
        <v>0</v>
      </c>
      <c r="DM698" s="81">
        <v>0</v>
      </c>
      <c r="DN698" s="81">
        <v>0</v>
      </c>
      <c r="DO698" s="81">
        <v>0</v>
      </c>
      <c r="DP698" s="81">
        <v>0</v>
      </c>
      <c r="DQ698" s="81">
        <v>0</v>
      </c>
      <c r="DR698" s="81">
        <v>0</v>
      </c>
      <c r="DS698" s="81">
        <v>0</v>
      </c>
      <c r="DT698" s="81">
        <v>0</v>
      </c>
      <c r="DU698" s="81">
        <v>0</v>
      </c>
      <c r="DV698" s="81">
        <v>0</v>
      </c>
      <c r="DW698" s="81">
        <v>0</v>
      </c>
    </row>
    <row r="699" spans="1:127" x14ac:dyDescent="0.25">
      <c r="A699" s="58" t="s">
        <v>2317</v>
      </c>
      <c r="B699" s="58" t="s">
        <v>2318</v>
      </c>
      <c r="C699" s="58" t="s">
        <v>2319</v>
      </c>
      <c r="D699" s="59">
        <v>65400</v>
      </c>
      <c r="E699" s="59" t="str">
        <f>VLOOKUP(C699,Data_PulledFromUniProt!$B$2:$E$782,4,FALSE)</f>
        <v>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</v>
      </c>
      <c r="F699" s="58">
        <v>9.01</v>
      </c>
      <c r="G699" s="81">
        <v>0</v>
      </c>
      <c r="H699" s="81">
        <v>0</v>
      </c>
      <c r="I699" s="81">
        <v>0</v>
      </c>
      <c r="J699" s="81">
        <v>0</v>
      </c>
      <c r="K699" s="81">
        <v>0</v>
      </c>
      <c r="L699" s="81">
        <v>0</v>
      </c>
      <c r="M699" s="81">
        <v>0</v>
      </c>
      <c r="N699" s="81">
        <v>0</v>
      </c>
      <c r="O699" s="81">
        <v>0</v>
      </c>
      <c r="P699" s="81">
        <v>0</v>
      </c>
      <c r="Q699" s="81">
        <v>0</v>
      </c>
      <c r="R699" s="81">
        <v>0</v>
      </c>
      <c r="S699" s="81">
        <v>0</v>
      </c>
      <c r="T699" s="81">
        <v>0</v>
      </c>
      <c r="U699" s="81">
        <v>0</v>
      </c>
      <c r="V699" s="81">
        <v>0</v>
      </c>
      <c r="W699" s="81">
        <v>0</v>
      </c>
      <c r="X699" s="81">
        <v>0</v>
      </c>
      <c r="Y699" s="81">
        <v>0</v>
      </c>
      <c r="Z699" s="81">
        <v>0</v>
      </c>
      <c r="AA699" s="81">
        <v>0</v>
      </c>
      <c r="AB699" s="81">
        <v>0</v>
      </c>
      <c r="AC699" s="81">
        <v>0</v>
      </c>
      <c r="AD699" s="81">
        <v>0</v>
      </c>
      <c r="AE699" s="81">
        <v>0</v>
      </c>
      <c r="AF699" s="81">
        <v>0</v>
      </c>
      <c r="AG699" s="81">
        <v>0</v>
      </c>
      <c r="AH699" s="81">
        <v>0</v>
      </c>
      <c r="AI699" s="81">
        <v>0</v>
      </c>
      <c r="AJ699" s="81">
        <v>0</v>
      </c>
      <c r="AK699" s="81">
        <v>0</v>
      </c>
      <c r="AL699" s="81">
        <v>0</v>
      </c>
      <c r="AM699" s="81">
        <v>0</v>
      </c>
      <c r="AN699" s="81">
        <v>0</v>
      </c>
      <c r="AO699" s="81">
        <v>0</v>
      </c>
      <c r="AP699" s="81">
        <v>0</v>
      </c>
      <c r="AQ699" s="81">
        <v>0</v>
      </c>
      <c r="AR699" s="81">
        <v>0</v>
      </c>
      <c r="AS699" s="81">
        <v>0</v>
      </c>
      <c r="AT699" s="81">
        <v>0</v>
      </c>
      <c r="AU699" s="81">
        <v>0</v>
      </c>
      <c r="AV699" s="81">
        <v>0</v>
      </c>
      <c r="AW699" s="81">
        <v>0</v>
      </c>
      <c r="AX699" s="81">
        <v>0</v>
      </c>
      <c r="AY699" s="81">
        <v>0</v>
      </c>
      <c r="AZ699" s="81">
        <v>0</v>
      </c>
      <c r="BA699" s="81">
        <v>0</v>
      </c>
      <c r="BB699" s="81">
        <v>0</v>
      </c>
      <c r="BC699" s="81">
        <v>0</v>
      </c>
      <c r="BD699" s="81">
        <v>0</v>
      </c>
      <c r="BE699" s="81">
        <v>0</v>
      </c>
      <c r="BF699" s="81">
        <v>0</v>
      </c>
      <c r="BG699" s="81">
        <v>0</v>
      </c>
      <c r="BH699" s="81">
        <v>0</v>
      </c>
      <c r="BI699" s="81">
        <v>0</v>
      </c>
      <c r="BJ699" s="81">
        <v>0</v>
      </c>
      <c r="BK699" s="81">
        <v>0</v>
      </c>
      <c r="BL699" s="81">
        <v>0</v>
      </c>
      <c r="BM699" s="81">
        <v>0</v>
      </c>
      <c r="BN699" s="81">
        <v>0</v>
      </c>
      <c r="BO699" s="81">
        <v>0</v>
      </c>
      <c r="BP699" s="81">
        <v>0</v>
      </c>
      <c r="BQ699" s="81">
        <v>0</v>
      </c>
      <c r="BR699" s="81">
        <v>0</v>
      </c>
      <c r="BS699" s="81">
        <v>0</v>
      </c>
      <c r="BT699" s="81">
        <v>0</v>
      </c>
      <c r="BU699" s="81">
        <v>0</v>
      </c>
      <c r="BV699" s="81">
        <v>0</v>
      </c>
      <c r="BW699" s="81">
        <v>0</v>
      </c>
      <c r="BX699" s="81">
        <v>0</v>
      </c>
      <c r="BY699" s="81">
        <v>0</v>
      </c>
      <c r="BZ699" s="81">
        <v>0</v>
      </c>
      <c r="CA699" s="81">
        <v>0</v>
      </c>
      <c r="CB699" s="81">
        <v>0</v>
      </c>
      <c r="CC699" s="81">
        <v>0</v>
      </c>
      <c r="CD699" s="81">
        <v>0</v>
      </c>
      <c r="CE699" s="81">
        <v>0</v>
      </c>
      <c r="CF699" s="81">
        <v>0</v>
      </c>
      <c r="CG699" s="81">
        <v>0</v>
      </c>
      <c r="CH699" s="81">
        <v>0</v>
      </c>
      <c r="CI699" s="81">
        <v>0</v>
      </c>
      <c r="CJ699" s="81">
        <v>0</v>
      </c>
      <c r="CK699" s="81">
        <v>0</v>
      </c>
      <c r="CL699" s="81">
        <v>0</v>
      </c>
      <c r="CM699" s="81">
        <v>0</v>
      </c>
      <c r="CN699" s="81">
        <v>0</v>
      </c>
      <c r="CO699" s="81">
        <v>0</v>
      </c>
      <c r="CP699" s="81">
        <v>0</v>
      </c>
      <c r="CQ699" s="81">
        <v>0</v>
      </c>
      <c r="CR699" s="81">
        <v>0</v>
      </c>
      <c r="CS699" s="81">
        <v>0</v>
      </c>
      <c r="CT699" s="81">
        <v>0</v>
      </c>
      <c r="CU699" s="81">
        <v>0</v>
      </c>
      <c r="CV699" s="81">
        <v>0</v>
      </c>
      <c r="CW699" s="81">
        <v>0</v>
      </c>
      <c r="CX699" s="81">
        <v>0</v>
      </c>
      <c r="CY699" s="81">
        <v>0</v>
      </c>
      <c r="CZ699" s="81">
        <v>0</v>
      </c>
      <c r="DA699" s="81">
        <v>0</v>
      </c>
      <c r="DB699" s="81">
        <v>0</v>
      </c>
      <c r="DC699" s="81">
        <v>0</v>
      </c>
      <c r="DD699" s="81">
        <v>0</v>
      </c>
      <c r="DE699" s="81">
        <v>0</v>
      </c>
      <c r="DF699" s="81">
        <v>0</v>
      </c>
      <c r="DG699" s="81">
        <v>0</v>
      </c>
      <c r="DH699" s="81">
        <v>0</v>
      </c>
      <c r="DI699" s="81">
        <v>1</v>
      </c>
      <c r="DJ699" s="81">
        <v>0</v>
      </c>
      <c r="DK699" s="81">
        <v>0</v>
      </c>
      <c r="DL699" s="81">
        <v>0</v>
      </c>
      <c r="DM699" s="81">
        <v>0</v>
      </c>
      <c r="DN699" s="81">
        <v>0</v>
      </c>
      <c r="DO699" s="81">
        <v>0</v>
      </c>
      <c r="DP699" s="81">
        <v>0</v>
      </c>
      <c r="DQ699" s="81">
        <v>0</v>
      </c>
      <c r="DR699" s="81">
        <v>0</v>
      </c>
      <c r="DS699" s="81">
        <v>0</v>
      </c>
      <c r="DT699" s="81">
        <v>0</v>
      </c>
      <c r="DU699" s="81">
        <v>0</v>
      </c>
      <c r="DV699" s="81">
        <v>0</v>
      </c>
      <c r="DW699" s="81">
        <v>0</v>
      </c>
    </row>
    <row r="700" spans="1:127" x14ac:dyDescent="0.25">
      <c r="A700" s="58" t="s">
        <v>2320</v>
      </c>
      <c r="B700" s="58" t="s">
        <v>2321</v>
      </c>
      <c r="C700" s="58" t="s">
        <v>2322</v>
      </c>
      <c r="D700" s="59">
        <v>74700</v>
      </c>
      <c r="E700" s="59" t="str">
        <f>VLOOKUP(C700,Data_PulledFromUniProt!$B$2:$E$782,4,FALSE)</f>
        <v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v>
      </c>
      <c r="F700" s="58">
        <v>5.42</v>
      </c>
      <c r="G700" s="81">
        <v>0</v>
      </c>
      <c r="H700" s="81">
        <v>0</v>
      </c>
      <c r="I700" s="81">
        <v>0</v>
      </c>
      <c r="J700" s="81">
        <v>0</v>
      </c>
      <c r="K700" s="81">
        <v>0</v>
      </c>
      <c r="L700" s="81">
        <v>0</v>
      </c>
      <c r="M700" s="81">
        <v>0</v>
      </c>
      <c r="N700" s="81">
        <v>0</v>
      </c>
      <c r="O700" s="81">
        <v>0</v>
      </c>
      <c r="P700" s="81">
        <v>0</v>
      </c>
      <c r="Q700" s="81">
        <v>0</v>
      </c>
      <c r="R700" s="81">
        <v>0</v>
      </c>
      <c r="S700" s="81">
        <v>0</v>
      </c>
      <c r="T700" s="81">
        <v>0</v>
      </c>
      <c r="U700" s="81">
        <v>0</v>
      </c>
      <c r="V700" s="81">
        <v>0</v>
      </c>
      <c r="W700" s="81">
        <v>0</v>
      </c>
      <c r="X700" s="81">
        <v>0</v>
      </c>
      <c r="Y700" s="81">
        <v>0</v>
      </c>
      <c r="Z700" s="81">
        <v>0</v>
      </c>
      <c r="AA700" s="81">
        <v>0</v>
      </c>
      <c r="AB700" s="81">
        <v>0</v>
      </c>
      <c r="AC700" s="81">
        <v>0</v>
      </c>
      <c r="AD700" s="81">
        <v>0</v>
      </c>
      <c r="AE700" s="81">
        <v>0</v>
      </c>
      <c r="AF700" s="81">
        <v>0</v>
      </c>
      <c r="AG700" s="81">
        <v>0</v>
      </c>
      <c r="AH700" s="81">
        <v>0</v>
      </c>
      <c r="AI700" s="81">
        <v>0</v>
      </c>
      <c r="AJ700" s="81">
        <v>0</v>
      </c>
      <c r="AK700" s="81">
        <v>0</v>
      </c>
      <c r="AL700" s="81">
        <v>0</v>
      </c>
      <c r="AM700" s="81">
        <v>0</v>
      </c>
      <c r="AN700" s="81">
        <v>0</v>
      </c>
      <c r="AO700" s="81">
        <v>0</v>
      </c>
      <c r="AP700" s="81">
        <v>0</v>
      </c>
      <c r="AQ700" s="81">
        <v>0</v>
      </c>
      <c r="AR700" s="81">
        <v>0</v>
      </c>
      <c r="AS700" s="81">
        <v>0</v>
      </c>
      <c r="AT700" s="81">
        <v>0</v>
      </c>
      <c r="AU700" s="81">
        <v>0</v>
      </c>
      <c r="AV700" s="81">
        <v>0</v>
      </c>
      <c r="AW700" s="81">
        <v>0</v>
      </c>
      <c r="AX700" s="81">
        <v>0</v>
      </c>
      <c r="AY700" s="81">
        <v>0</v>
      </c>
      <c r="AZ700" s="81">
        <v>0</v>
      </c>
      <c r="BA700" s="81">
        <v>0</v>
      </c>
      <c r="BB700" s="81">
        <v>0</v>
      </c>
      <c r="BC700" s="81">
        <v>0</v>
      </c>
      <c r="BD700" s="81">
        <v>0</v>
      </c>
      <c r="BE700" s="81">
        <v>0</v>
      </c>
      <c r="BF700" s="81">
        <v>0</v>
      </c>
      <c r="BG700" s="81">
        <v>0</v>
      </c>
      <c r="BH700" s="81">
        <v>0</v>
      </c>
      <c r="BI700" s="81">
        <v>0</v>
      </c>
      <c r="BJ700" s="81">
        <v>0</v>
      </c>
      <c r="BK700" s="81">
        <v>0</v>
      </c>
      <c r="BL700" s="81">
        <v>0</v>
      </c>
      <c r="BM700" s="81">
        <v>0</v>
      </c>
      <c r="BN700" s="81">
        <v>0</v>
      </c>
      <c r="BO700" s="81">
        <v>0</v>
      </c>
      <c r="BP700" s="81">
        <v>0</v>
      </c>
      <c r="BQ700" s="81">
        <v>0</v>
      </c>
      <c r="BR700" s="81">
        <v>0</v>
      </c>
      <c r="BS700" s="81">
        <v>0</v>
      </c>
      <c r="BT700" s="81">
        <v>0</v>
      </c>
      <c r="BU700" s="81">
        <v>0</v>
      </c>
      <c r="BV700" s="81">
        <v>0</v>
      </c>
      <c r="BW700" s="81">
        <v>0</v>
      </c>
      <c r="BX700" s="81">
        <v>0</v>
      </c>
      <c r="BY700" s="81">
        <v>0</v>
      </c>
      <c r="BZ700" s="81">
        <v>0</v>
      </c>
      <c r="CA700" s="81">
        <v>0</v>
      </c>
      <c r="CB700" s="81">
        <v>0</v>
      </c>
      <c r="CC700" s="81">
        <v>0</v>
      </c>
      <c r="CD700" s="81">
        <v>0</v>
      </c>
      <c r="CE700" s="81">
        <v>0</v>
      </c>
      <c r="CF700" s="81">
        <v>0</v>
      </c>
      <c r="CG700" s="81">
        <v>0</v>
      </c>
      <c r="CH700" s="81">
        <v>0</v>
      </c>
      <c r="CI700" s="81">
        <v>0</v>
      </c>
      <c r="CJ700" s="81">
        <v>0</v>
      </c>
      <c r="CK700" s="81">
        <v>0</v>
      </c>
      <c r="CL700" s="81">
        <v>0</v>
      </c>
      <c r="CM700" s="81">
        <v>0</v>
      </c>
      <c r="CN700" s="81">
        <v>0</v>
      </c>
      <c r="CO700" s="81">
        <v>0</v>
      </c>
      <c r="CP700" s="81">
        <v>0</v>
      </c>
      <c r="CQ700" s="81">
        <v>0</v>
      </c>
      <c r="CR700" s="81">
        <v>0</v>
      </c>
      <c r="CS700" s="81">
        <v>0</v>
      </c>
      <c r="CT700" s="81">
        <v>0</v>
      </c>
      <c r="CU700" s="81">
        <v>0</v>
      </c>
      <c r="CV700" s="81">
        <v>0</v>
      </c>
      <c r="CW700" s="81">
        <v>0</v>
      </c>
      <c r="CX700" s="81">
        <v>0</v>
      </c>
      <c r="CY700" s="81">
        <v>0</v>
      </c>
      <c r="CZ700" s="81">
        <v>0</v>
      </c>
      <c r="DA700" s="81">
        <v>0</v>
      </c>
      <c r="DB700" s="81">
        <v>0</v>
      </c>
      <c r="DC700" s="81">
        <v>0</v>
      </c>
      <c r="DD700" s="81">
        <v>0</v>
      </c>
      <c r="DE700" s="81">
        <v>0</v>
      </c>
      <c r="DF700" s="81">
        <v>0</v>
      </c>
      <c r="DG700" s="81">
        <v>0</v>
      </c>
      <c r="DH700" s="81">
        <v>0</v>
      </c>
      <c r="DI700" s="81">
        <v>1</v>
      </c>
      <c r="DJ700" s="81">
        <v>0</v>
      </c>
      <c r="DK700" s="81">
        <v>0</v>
      </c>
      <c r="DL700" s="81">
        <v>0</v>
      </c>
      <c r="DM700" s="81">
        <v>0</v>
      </c>
      <c r="DN700" s="81">
        <v>0</v>
      </c>
      <c r="DO700" s="81">
        <v>0</v>
      </c>
      <c r="DP700" s="81">
        <v>0</v>
      </c>
      <c r="DQ700" s="81">
        <v>0</v>
      </c>
      <c r="DR700" s="81">
        <v>0</v>
      </c>
      <c r="DS700" s="81">
        <v>0</v>
      </c>
      <c r="DT700" s="81">
        <v>0</v>
      </c>
      <c r="DU700" s="81">
        <v>0</v>
      </c>
      <c r="DV700" s="81">
        <v>0</v>
      </c>
      <c r="DW700" s="81">
        <v>0</v>
      </c>
    </row>
    <row r="701" spans="1:127" x14ac:dyDescent="0.25">
      <c r="A701" s="58" t="s">
        <v>2323</v>
      </c>
      <c r="B701" s="58" t="s">
        <v>2324</v>
      </c>
      <c r="C701" s="58" t="s">
        <v>2325</v>
      </c>
      <c r="D701" s="59">
        <v>78700</v>
      </c>
      <c r="E701" s="59" t="str">
        <f>VLOOKUP(C701,Data_PulledFromUniProt!$B$2:$E$782,4,FALSE)</f>
        <v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v>
      </c>
      <c r="F701" s="58">
        <v>6.39</v>
      </c>
      <c r="G701" s="81">
        <v>0</v>
      </c>
      <c r="H701" s="81">
        <v>0</v>
      </c>
      <c r="I701" s="81">
        <v>0</v>
      </c>
      <c r="J701" s="81">
        <v>0</v>
      </c>
      <c r="K701" s="81">
        <v>0</v>
      </c>
      <c r="L701" s="81">
        <v>0</v>
      </c>
      <c r="M701" s="81">
        <v>0</v>
      </c>
      <c r="N701" s="81">
        <v>0</v>
      </c>
      <c r="O701" s="81">
        <v>0</v>
      </c>
      <c r="P701" s="81">
        <v>0</v>
      </c>
      <c r="Q701" s="81">
        <v>0</v>
      </c>
      <c r="R701" s="81">
        <v>0</v>
      </c>
      <c r="S701" s="81">
        <v>0</v>
      </c>
      <c r="T701" s="81">
        <v>0</v>
      </c>
      <c r="U701" s="81">
        <v>0</v>
      </c>
      <c r="V701" s="81">
        <v>0</v>
      </c>
      <c r="W701" s="81">
        <v>0</v>
      </c>
      <c r="X701" s="81">
        <v>0</v>
      </c>
      <c r="Y701" s="81">
        <v>0</v>
      </c>
      <c r="Z701" s="81">
        <v>0</v>
      </c>
      <c r="AA701" s="81">
        <v>0</v>
      </c>
      <c r="AB701" s="81">
        <v>0</v>
      </c>
      <c r="AC701" s="81">
        <v>0</v>
      </c>
      <c r="AD701" s="81">
        <v>0</v>
      </c>
      <c r="AE701" s="81">
        <v>0</v>
      </c>
      <c r="AF701" s="81">
        <v>0</v>
      </c>
      <c r="AG701" s="81">
        <v>0</v>
      </c>
      <c r="AH701" s="81">
        <v>0</v>
      </c>
      <c r="AI701" s="81">
        <v>0</v>
      </c>
      <c r="AJ701" s="81">
        <v>0</v>
      </c>
      <c r="AK701" s="81">
        <v>0</v>
      </c>
      <c r="AL701" s="81">
        <v>0</v>
      </c>
      <c r="AM701" s="81">
        <v>0</v>
      </c>
      <c r="AN701" s="81">
        <v>0</v>
      </c>
      <c r="AO701" s="81">
        <v>0</v>
      </c>
      <c r="AP701" s="81">
        <v>0</v>
      </c>
      <c r="AQ701" s="81">
        <v>0</v>
      </c>
      <c r="AR701" s="81">
        <v>0</v>
      </c>
      <c r="AS701" s="81">
        <v>0</v>
      </c>
      <c r="AT701" s="81">
        <v>0</v>
      </c>
      <c r="AU701" s="81">
        <v>0</v>
      </c>
      <c r="AV701" s="81">
        <v>0</v>
      </c>
      <c r="AW701" s="81">
        <v>0</v>
      </c>
      <c r="AX701" s="81">
        <v>0</v>
      </c>
      <c r="AY701" s="81">
        <v>0</v>
      </c>
      <c r="AZ701" s="81">
        <v>0</v>
      </c>
      <c r="BA701" s="81">
        <v>0</v>
      </c>
      <c r="BB701" s="81">
        <v>0</v>
      </c>
      <c r="BC701" s="81">
        <v>0</v>
      </c>
      <c r="BD701" s="81">
        <v>0</v>
      </c>
      <c r="BE701" s="81">
        <v>0</v>
      </c>
      <c r="BF701" s="81">
        <v>0</v>
      </c>
      <c r="BG701" s="81">
        <v>0</v>
      </c>
      <c r="BH701" s="81">
        <v>0</v>
      </c>
      <c r="BI701" s="81">
        <v>0</v>
      </c>
      <c r="BJ701" s="81">
        <v>0</v>
      </c>
      <c r="BK701" s="81">
        <v>0</v>
      </c>
      <c r="BL701" s="81">
        <v>0</v>
      </c>
      <c r="BM701" s="81">
        <v>0</v>
      </c>
      <c r="BN701" s="81">
        <v>0</v>
      </c>
      <c r="BO701" s="81">
        <v>0</v>
      </c>
      <c r="BP701" s="81">
        <v>0</v>
      </c>
      <c r="BQ701" s="81">
        <v>0</v>
      </c>
      <c r="BR701" s="81">
        <v>0</v>
      </c>
      <c r="BS701" s="81">
        <v>0</v>
      </c>
      <c r="BT701" s="81">
        <v>0</v>
      </c>
      <c r="BU701" s="81">
        <v>0</v>
      </c>
      <c r="BV701" s="81">
        <v>0</v>
      </c>
      <c r="BW701" s="81">
        <v>0</v>
      </c>
      <c r="BX701" s="81">
        <v>0</v>
      </c>
      <c r="BY701" s="81">
        <v>0</v>
      </c>
      <c r="BZ701" s="81">
        <v>0</v>
      </c>
      <c r="CA701" s="81">
        <v>0</v>
      </c>
      <c r="CB701" s="81">
        <v>0</v>
      </c>
      <c r="CC701" s="81">
        <v>0</v>
      </c>
      <c r="CD701" s="81">
        <v>0</v>
      </c>
      <c r="CE701" s="81">
        <v>0</v>
      </c>
      <c r="CF701" s="81">
        <v>0</v>
      </c>
      <c r="CG701" s="81">
        <v>0</v>
      </c>
      <c r="CH701" s="81">
        <v>0</v>
      </c>
      <c r="CI701" s="81">
        <v>0</v>
      </c>
      <c r="CJ701" s="81">
        <v>0</v>
      </c>
      <c r="CK701" s="81">
        <v>0</v>
      </c>
      <c r="CL701" s="81">
        <v>0</v>
      </c>
      <c r="CM701" s="81">
        <v>0</v>
      </c>
      <c r="CN701" s="81">
        <v>0</v>
      </c>
      <c r="CO701" s="81">
        <v>0</v>
      </c>
      <c r="CP701" s="81">
        <v>0</v>
      </c>
      <c r="CQ701" s="81">
        <v>0</v>
      </c>
      <c r="CR701" s="81">
        <v>0</v>
      </c>
      <c r="CS701" s="81">
        <v>0</v>
      </c>
      <c r="CT701" s="81">
        <v>0</v>
      </c>
      <c r="CU701" s="81">
        <v>0</v>
      </c>
      <c r="CV701" s="81">
        <v>0</v>
      </c>
      <c r="CW701" s="81">
        <v>0</v>
      </c>
      <c r="CX701" s="81">
        <v>0</v>
      </c>
      <c r="CY701" s="81">
        <v>0</v>
      </c>
      <c r="CZ701" s="81">
        <v>0</v>
      </c>
      <c r="DA701" s="81">
        <v>0</v>
      </c>
      <c r="DB701" s="81">
        <v>0</v>
      </c>
      <c r="DC701" s="81">
        <v>0</v>
      </c>
      <c r="DD701" s="81">
        <v>0</v>
      </c>
      <c r="DE701" s="81">
        <v>0</v>
      </c>
      <c r="DF701" s="81">
        <v>0</v>
      </c>
      <c r="DG701" s="81">
        <v>0</v>
      </c>
      <c r="DH701" s="81">
        <v>0</v>
      </c>
      <c r="DI701" s="81">
        <v>1</v>
      </c>
      <c r="DJ701" s="81">
        <v>0</v>
      </c>
      <c r="DK701" s="81">
        <v>0</v>
      </c>
      <c r="DL701" s="81">
        <v>0</v>
      </c>
      <c r="DM701" s="81">
        <v>0</v>
      </c>
      <c r="DN701" s="81">
        <v>0</v>
      </c>
      <c r="DO701" s="81">
        <v>0</v>
      </c>
      <c r="DP701" s="81">
        <v>0</v>
      </c>
      <c r="DQ701" s="81">
        <v>0</v>
      </c>
      <c r="DR701" s="81">
        <v>0</v>
      </c>
      <c r="DS701" s="81">
        <v>0</v>
      </c>
      <c r="DT701" s="81">
        <v>0</v>
      </c>
      <c r="DU701" s="81">
        <v>0</v>
      </c>
      <c r="DV701" s="81">
        <v>0</v>
      </c>
      <c r="DW701" s="81">
        <v>0</v>
      </c>
    </row>
    <row r="702" spans="1:127" x14ac:dyDescent="0.25">
      <c r="A702" s="58" t="s">
        <v>2326</v>
      </c>
      <c r="B702" s="58" t="s">
        <v>2327</v>
      </c>
      <c r="C702" s="58" t="s">
        <v>2328</v>
      </c>
      <c r="D702" s="59">
        <v>83500</v>
      </c>
      <c r="E702" s="59" t="str">
        <f>VLOOKUP(C702,Data_PulledFromUniProt!$B$2:$E$782,4,FALSE)</f>
        <v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v>
      </c>
      <c r="F702" s="58">
        <v>5.91</v>
      </c>
      <c r="G702" s="81">
        <v>0</v>
      </c>
      <c r="H702" s="81">
        <v>0</v>
      </c>
      <c r="I702" s="81">
        <v>0</v>
      </c>
      <c r="J702" s="81">
        <v>0</v>
      </c>
      <c r="K702" s="81">
        <v>0</v>
      </c>
      <c r="L702" s="81">
        <v>0</v>
      </c>
      <c r="M702" s="81">
        <v>0</v>
      </c>
      <c r="N702" s="81">
        <v>0</v>
      </c>
      <c r="O702" s="81">
        <v>0</v>
      </c>
      <c r="P702" s="81">
        <v>0</v>
      </c>
      <c r="Q702" s="81">
        <v>0</v>
      </c>
      <c r="R702" s="81">
        <v>0</v>
      </c>
      <c r="S702" s="81">
        <v>0</v>
      </c>
      <c r="T702" s="81">
        <v>0</v>
      </c>
      <c r="U702" s="81">
        <v>0</v>
      </c>
      <c r="V702" s="81">
        <v>0</v>
      </c>
      <c r="W702" s="81">
        <v>0</v>
      </c>
      <c r="X702" s="81">
        <v>0</v>
      </c>
      <c r="Y702" s="81">
        <v>0</v>
      </c>
      <c r="Z702" s="81">
        <v>0</v>
      </c>
      <c r="AA702" s="81">
        <v>0</v>
      </c>
      <c r="AB702" s="81">
        <v>0</v>
      </c>
      <c r="AC702" s="81">
        <v>0</v>
      </c>
      <c r="AD702" s="81">
        <v>0</v>
      </c>
      <c r="AE702" s="81">
        <v>0</v>
      </c>
      <c r="AF702" s="81">
        <v>0</v>
      </c>
      <c r="AG702" s="81">
        <v>0</v>
      </c>
      <c r="AH702" s="81">
        <v>0</v>
      </c>
      <c r="AI702" s="81">
        <v>0</v>
      </c>
      <c r="AJ702" s="81">
        <v>0</v>
      </c>
      <c r="AK702" s="81">
        <v>0</v>
      </c>
      <c r="AL702" s="81">
        <v>0</v>
      </c>
      <c r="AM702" s="81">
        <v>0</v>
      </c>
      <c r="AN702" s="81">
        <v>0</v>
      </c>
      <c r="AO702" s="81">
        <v>0</v>
      </c>
      <c r="AP702" s="81">
        <v>0</v>
      </c>
      <c r="AQ702" s="81">
        <v>0</v>
      </c>
      <c r="AR702" s="81">
        <v>0</v>
      </c>
      <c r="AS702" s="81">
        <v>0</v>
      </c>
      <c r="AT702" s="81">
        <v>0</v>
      </c>
      <c r="AU702" s="81">
        <v>0</v>
      </c>
      <c r="AV702" s="81">
        <v>0</v>
      </c>
      <c r="AW702" s="81">
        <v>0</v>
      </c>
      <c r="AX702" s="81">
        <v>0</v>
      </c>
      <c r="AY702" s="81">
        <v>0</v>
      </c>
      <c r="AZ702" s="81">
        <v>0</v>
      </c>
      <c r="BA702" s="81">
        <v>0</v>
      </c>
      <c r="BB702" s="81">
        <v>0</v>
      </c>
      <c r="BC702" s="81">
        <v>0</v>
      </c>
      <c r="BD702" s="81">
        <v>0</v>
      </c>
      <c r="BE702" s="81">
        <v>0</v>
      </c>
      <c r="BF702" s="81">
        <v>0</v>
      </c>
      <c r="BG702" s="81">
        <v>0</v>
      </c>
      <c r="BH702" s="81">
        <v>0</v>
      </c>
      <c r="BI702" s="81">
        <v>0</v>
      </c>
      <c r="BJ702" s="81">
        <v>0</v>
      </c>
      <c r="BK702" s="81">
        <v>0</v>
      </c>
      <c r="BL702" s="81">
        <v>0</v>
      </c>
      <c r="BM702" s="81">
        <v>0</v>
      </c>
      <c r="BN702" s="81">
        <v>0</v>
      </c>
      <c r="BO702" s="81">
        <v>0</v>
      </c>
      <c r="BP702" s="81">
        <v>0</v>
      </c>
      <c r="BQ702" s="81">
        <v>0</v>
      </c>
      <c r="BR702" s="81">
        <v>0</v>
      </c>
      <c r="BS702" s="81">
        <v>0</v>
      </c>
      <c r="BT702" s="81">
        <v>0</v>
      </c>
      <c r="BU702" s="81">
        <v>0</v>
      </c>
      <c r="BV702" s="81">
        <v>0</v>
      </c>
      <c r="BW702" s="81">
        <v>0</v>
      </c>
      <c r="BX702" s="81">
        <v>0</v>
      </c>
      <c r="BY702" s="81">
        <v>0</v>
      </c>
      <c r="BZ702" s="81">
        <v>0</v>
      </c>
      <c r="CA702" s="81">
        <v>0</v>
      </c>
      <c r="CB702" s="81">
        <v>0</v>
      </c>
      <c r="CC702" s="81">
        <v>0</v>
      </c>
      <c r="CD702" s="81">
        <v>0</v>
      </c>
      <c r="CE702" s="81">
        <v>0</v>
      </c>
      <c r="CF702" s="81">
        <v>0</v>
      </c>
      <c r="CG702" s="81">
        <v>0</v>
      </c>
      <c r="CH702" s="81">
        <v>0</v>
      </c>
      <c r="CI702" s="81">
        <v>0</v>
      </c>
      <c r="CJ702" s="81">
        <v>0</v>
      </c>
      <c r="CK702" s="81">
        <v>0</v>
      </c>
      <c r="CL702" s="81">
        <v>0</v>
      </c>
      <c r="CM702" s="81">
        <v>0</v>
      </c>
      <c r="CN702" s="81">
        <v>0</v>
      </c>
      <c r="CO702" s="81">
        <v>0</v>
      </c>
      <c r="CP702" s="81">
        <v>0</v>
      </c>
      <c r="CQ702" s="81">
        <v>0</v>
      </c>
      <c r="CR702" s="81">
        <v>0</v>
      </c>
      <c r="CS702" s="81">
        <v>0</v>
      </c>
      <c r="CT702" s="81">
        <v>0</v>
      </c>
      <c r="CU702" s="81">
        <v>0</v>
      </c>
      <c r="CV702" s="81">
        <v>0</v>
      </c>
      <c r="CW702" s="81">
        <v>0</v>
      </c>
      <c r="CX702" s="81">
        <v>0</v>
      </c>
      <c r="CY702" s="81">
        <v>0</v>
      </c>
      <c r="CZ702" s="81">
        <v>0</v>
      </c>
      <c r="DA702" s="81">
        <v>0</v>
      </c>
      <c r="DB702" s="81">
        <v>0</v>
      </c>
      <c r="DC702" s="81">
        <v>0</v>
      </c>
      <c r="DD702" s="81">
        <v>0</v>
      </c>
      <c r="DE702" s="81">
        <v>0</v>
      </c>
      <c r="DF702" s="81">
        <v>0</v>
      </c>
      <c r="DG702" s="81">
        <v>0</v>
      </c>
      <c r="DH702" s="81">
        <v>0</v>
      </c>
      <c r="DI702" s="81">
        <v>1</v>
      </c>
      <c r="DJ702" s="81">
        <v>0</v>
      </c>
      <c r="DK702" s="81">
        <v>0</v>
      </c>
      <c r="DL702" s="81">
        <v>0</v>
      </c>
      <c r="DM702" s="81">
        <v>0</v>
      </c>
      <c r="DN702" s="81">
        <v>0</v>
      </c>
      <c r="DO702" s="81">
        <v>0</v>
      </c>
      <c r="DP702" s="81">
        <v>0</v>
      </c>
      <c r="DQ702" s="81">
        <v>0</v>
      </c>
      <c r="DR702" s="81">
        <v>0</v>
      </c>
      <c r="DS702" s="81">
        <v>0</v>
      </c>
      <c r="DT702" s="81">
        <v>0</v>
      </c>
      <c r="DU702" s="81">
        <v>0</v>
      </c>
      <c r="DV702" s="81">
        <v>0</v>
      </c>
      <c r="DW702" s="81">
        <v>0</v>
      </c>
    </row>
    <row r="703" spans="1:127" x14ac:dyDescent="0.25">
      <c r="A703" s="58" t="s">
        <v>1341</v>
      </c>
      <c r="B703" s="58" t="s">
        <v>1342</v>
      </c>
      <c r="C703" s="58" t="s">
        <v>2329</v>
      </c>
      <c r="D703" s="59">
        <v>798000</v>
      </c>
      <c r="E703" s="59" t="str">
        <f>VLOOKUP(C703,Data_PulledFromUniProt!$B$2:$E$782,4,FALSE)</f>
        <v>MSKINKYGLELHWAPEFPWMFEDAEEKLDNPSSSEVDMICSTTAQKLETDGICPENHVMVDCRRLLKQECCVQSSLIREIVMNASPYHLEVLLQDALQSREAVLVTTPLGMSLEACYVRGCNPKGWTMGLFRRRSVCNTGRCTVNKHVAYQLYMIDPAGVCLGAGQFVGWVIPLAFMPVQSRKFIVPWVMYLRKRGEKGAYNKDHGCGGFGHVYDFKVEDAYDQVHDEPKGKFSKKAYALIRGYRGVKPLLYVDQYGCDYTGSLADGLEAYADKTLQEMKALFPTWSQELPFDVIVAWHVVRDPRYVMRLQSAATICSVAYVANPTEDLCDGSVVIKEPVHVYADDSIILRQYNLFDIMSHFYMEADTVVNAFYGVALKDCGFVMQFGYIDCEQDSCDFKGWIPGNMIDGFACTTCGHVYEVGDLIAQSSGVLPVNPVLHTKSAAGYGGFGCKDSFTLYGQTVVYFGGCVYWSPARNIWIPILKSSVKSYDSLVYTGVLGCKAIVKETNLICKALYLDYVQHKCGNLHQRELLGVSDVWHKQLLINRGVYKPLLENIDYFNMRRAKFSLETFTVCADGFMPFLLDDLVPRAYYLAVSGQAFCDYADKLCHAVVSKSKELLDVSLDSLGAAIHYLNSKIVDLAQHFSDFGTSFVSKIVHFFKTFTTSTALAFAWVLFHVLHGAYIVVESDIYFVKNIPRYASAVAQAFQSVAKVVLDSLRVTFIDGLSCFKIGRRRICLSGRKIYEVERGLLHSSQLPLDVYDLTMPSQVQKAKQKPIYLKGSGSDFSLADSVVEVVTTSLTPCGYSEPPKVADKICIVDNVYMAKAGDKYYPVVVDDHVGLLDQAWRVPCAGRRVTFKEQPTVKEIISMPKIIKVFYELDNDFNTILNTACGVFEVDDTVDMEEFYAVVIDAIEEKLSPCKELEGVGAKVSAFLQKLEDNPLFLFDEAGEEVFAPKLYCAFTAPEDDDFLEESDVEEDDVEGEETDLTITSAGQPCVASEQEESSEVLEDTLDDGPSVETSDSQVEEDVEMSDFVDLESVIQDYENVCFEFYTTEPEFVKVLGLYVPKATRNNCWLRSVLAVMQKLPCQFKDKNLQDLWVLYKQQYSQLFVDTLVNKIPANIVLPQGGYVADFAYWFLTLCDWQCVAYWKCIKCDLALKLKGLDAMFFYGDVVSHICKCGESMVLIDVDVPFTAHFALKDKLFCAFITKRIVYKAACVVDVNDSHSMAVVDGKQIDDHRITSITSDKFDFIIGHGMSFSMTTFEIAQLYGSCITPNVCFVKGDIIKVSKLVKAEVVVNPANGHMVHGGGVAKAIAVAAGQQFVKETTNMVKSKGVCATGDCYVSTGGKLCKTVLNVVGPDARTQGKQSYVLLERVYKHFNNYDCVVTTLISAGIFSVPSDVSLTYLLGTAKKQVVLVSNNQEDFDLISKCQITAVEGTKKLAARLSFNVGRSIVYETDANKLILINDVAFVSTFNVLQDVLSLRHDIALDDDARTFVQSNVDVLPEGWRVVNKFYQINGVRTVKYFECTGGIDICSQDKVFGYVQQGIFNKATVAQIKALFLDKVDILLTVDGVNFTNRFVPVGESFGKSLGNVFCDGVNVTKHKCDINYKGKVFFQFDNLSSEDLKAVRSSFNFDQKELLAYYNMLVNCFKWQVVVNGKYFTFKQANNNCFVNVSCLMLQSLHLTFKIVQWQEAWLEFRSGRPARFVALVLAKGGFKFGDPADSRDFLRVVFSQVDLTGAICDFEIACKCGVKQEQRTGLDAVMHFGTLSREDLEIGYTVDCSCGKKLIHCVRFDVPFLICSNTPASVKLPKGVGSANIFIGDNVGHYVHVKCEQSYQLYDASNVKKVTDVTGKLSDCLYLKNLKQTFKSVLTTYYLDDVKKIEYKPDLSQYYCDGGKYYTQRIIKAQFKTFEKVDGVYTNFKLIGHTVCDSLNSKLGFDSSKEFVEYKITEWPTATGDVVLANDDLYVKRYERGCITFGKPVIWLSHEKASLNSLTYFNRPLLVDDNKFDVLKVDDVDDSGDSSESGAKETKEINIIKLSGVKKPFKVEDSVIVNDDTSETKYVKSLSIVDVYDMWLTGCKYVVRTANALSRAVNVPTIRKFIKFGMTLVSIPIDLLNLREIKPAVNVVKAVRNKTSACFNFIKWLFVLLFGWIKISADNKVIYTTEIASKLTCKLVALAFKNAFLTFKWSMVARGACIIATIFLLWFNFIYANVIFSDFYLPKIGFLPTFVGKIAQWIKNTFSLVTICDLYSIQDVGFKNQYCNGSIACQFCLAGFDMLDNYKAIDVVQYEADRRAFVDYTGVLKIVIELIVSYALYTAWFYPLFALISIQILTTWLPELFMLSTLHWSFRLLVALANMLPAHVFMRFYIIIASFIKLFSLFKHVAYGCSKSGCLFCYKRNRSLRVKCSTIVGGMIRYYDVMANGGTGFCSKHQWNCIDCDSYKPGNTFITVEAALDLSKELKRPIQPTDVAYHTVTDVKQVGCSMRLFYDRDGQRIYDDVNASLFVDYSNLLHSKVKSVPNMHVVVVENDADKANFLNAAVFYAQSLFRPILMVDKNLITTANTGTSVTETMFDVYVDTFLSMFDVDKKSLNALIATAHSSIKQGTQIYKVLDTFLSCARKSCSIDSDVDTKCLADSVMSAVSAGLELTDESCNNLVPTYLKSDNIVAADLGVLIQNSAKHVQGNVAKIAGVSCIWSVDAFNQFSSDFQHKLKKACCKTGLKLKLTYNKQMANVSVLTTPFSLKGGAVFSYFVYVCFVLSLVCFIGLWCLMPTYTVHKSDFQLPVYASYKVLDNGVIRDVSVEDVCFANKFEQFDQWYESTFGLSYYSNSMACPIVVAVIDQDFGSTVFNVPTKVLRYGYHVLHFITHALSADGVQCYTPHSQISYSNFYASGCVLSSACTMFTMADGSPQPYCYTDGLMQNASLYSSLVPHVRYNLANAKGFIRFPEVLREGLVRVVRTRSMSYCRVGLCEEADEGICFNFNGSWVLNNDYYRSLPGTFCGRDVFDLIYQLFKGLAQPVDFLALTASSIAGAILAVIVVLVFYYLIKLKRAFGDYTSVVFVNVIVWCVNFMMLFVFQVYPTLSCVYAICYFYATLYFPSEISVIMHLQWLVMYGTIMPLWFCLLYIAVVVSNHAFWVFSYCRKLGTSVRSDGTFEEMALTTFMITKDSYCKLKNSLSDVAFNRYLSLYNKYRYYSGKMDTAAYREAACSQLAKAMDTFTNNNGSDVLYQPPTASVSTSFLQSGIVKMVNPTSKVEPCVVSVTYGNMTLNGLWLDDKVYCPRHVICSASDMTNPDYTNLLCRVTSSDFTVLFDRLSLTVMSYQMRGCMLVLTVTLQNSRTPKYTFGVVKPGETFTVLAAYNGKPQGAFHVTMRSSYTIKGSFLCGSCGSVGYVIMGDCVKFVYMHQLELSTGCHTGTDFNGDFYGPYKDAQVVQLPIQDYIQSVNFLAWLYAAILNNCNWFIQSDKCSVEDFNVWALSNGFSQVKSDLVIDALASMTGVSLETLLAAIKRLKNGFQGRQIMGSCSFEDELTPSDVYQQLAGIKLQSKRTRLFKGTVCWIMASTFLFSCIITAFVKWTMFMYVTTNMFSITFCALCVISLAMLLVKHKHLYLTMYITPVLFTLLYNNYLVVYKHTFRGYVYAWLSYYVPSVEYTYTDEVIYGMLLLVGMVFVTLRSINHDLFSFIMFVGRLISVFSLWYKGSNLEEEILLMLASLFGTYTWTTVLSMAVAKVIAKWVAVNVLYFTDIPQIKIVLLCYLFIGYIISCYWGLFSLMNSLFRMPLGVYNYKISVQELRYMNANGLRPPKNSFEALMLNFKLLGIGGVPIIEVSQFQSKLTDVKCANVVLLNCLQHLHVASNSKLWHYCSTLHNEILATSDLSVAFEKLAQLLIVLFANPAAVDSKCLTSIEEVCDDYAKDNTVLQALQSEFVNMASFVEYEVAKKNLDEARFSGSANQQQLKQLEKACNIAKSAYERDRAVAKKLERMADLALTNMYKEARINDKKSKVVSALQTMLFSMVRKLDNQALNSILDNAVKGCVPLNAIPSLAANTLNIIVPDKSVYDQIVDNIYVTYAGNVWQIQTIQDSDGTNKQLNEISDDCNWPLVIIANRYNEVSATVLQNNELMPAKLKIQVVNSGPDQTCNTPTQCYYNNSNNGKIVYAILSDVDGLKYTKILKDDGNFVVLELDPPCKFTVQDAKGLKIKYLYFVKGCNTLARGWVVGTISSTVRLQAGTATEYASNSSILSLCAFSVDPKKTYLDFIQQGGTPIANCVKMLCDHAGTGMAITVKPDATTSQDSYGGASVCIYCRARVEHPDVDGLCKLRGKFVQVPVGIKDPVSYVLTHDVCRVCGFWRDGSCSCVSTDTTVQSKDTNFLNRVRGASVDARLVPCASGLSTDVQLRAFDIYNASVAGIGLHLKVNCCRFQRVDENGDKLDQFFVVKRTDLTIYNREMKCYERVKDCKFVAEHDFFTFDVEGSRVPHIVRKDLTKYTMLDLCYALRHFDRNDCMLLCDILSIYAGCEQSYFTKKDWYDFVENPDIINVYKKLGPIFNRALVSATEFADKLVEVGLVGVLTLDNQDLNGKWYDFGDYVIAAPGCGVAIADSYYSYIMPMLTMCHALDCELYVNNAYRLFDLVQYDFTDYKLELFNKYFKHWSMPYHPNTVDCQDDRCIIHCANFNILFSMVLPNTCFGPLVRQIFVDGVPFVVSIGYHYKELGIVMNMDVDTHRYRLSLKDLLLYAADPALHVASASALYDLRTCCFSVAAITSGVKFQTVKPGNFNQDFYDFVLSKGLLKEGSSVDLKHFFFTQDGNAAITDYNYYKYNLPTMVDIKQLLFVLEVVYKYFEIYDGGCIPASQVIVNNYDKSAGYPFNKFGKARLYYEALSFEEQDEIYAYTKRNVLPTLTQMNLKYAISAKNRARTVAGVSILSTMTGRMFHQKCLKSIAATRGVPVVIGTTKFYGGWDDMLRRLIKDVDNPVLMGWDYPKCDRAMPNILRIVSSLVLARKHETCCSQSDRFYRLANECAQVLSEIVMCGGCYYVKPGGTSSGDATTAFANSVFNICQAVSANVCALMSCNGNKIEDLSIRALQKRLYSHVYRSDKVDSTFVTEYYEFLNKHFSMMILSDDGVVCYNSDYASKGYIANISAFQQVLYYQNNVFMSESKCWVEHDINNGPHEFCSQHTMLVKMDGDDVYLPYPNPSRILGAGCFVDDLLKTDSVLLIERFVSLAIDAYPLVYHENEEYQKVFRVYLAYIKKLYNDLGNQILDSYSVILSTCDGQKFTDESFYKNMYLRSAVMQSVGACVVCSSQTSLRCGSCIRKPLLCCKCCYDHVMATDHKYVLSVSPYVCNAPGCDVNDVTKLYLGGMSYYCEDHKPQYSFKLVMNGLVFGLYKQSCTGSPYIDDFNRIASCKWTDVDDYILANECTERLKLFAAETQKATEEAFKQSYASATIQEIVSERELILSWEIGKVKPPLNKNYVFTGYHFTKNGKTVLGEYVFDKSELTNGVYYRATTTYKLSVGDVFVLTSHSVANLSAPTLVPQENYSSIRFASVYSVLETFQNNVVNYQHIGMKRYCTVQGPPGTGKSHLAIGLAVFYCTARVVYTAASHAAVDALCEKAYKFLNINDCTRIVPAKVRVECYDKFKINDTTRKYVFTTINALPEMVTDIVVVDEVSMLTNYELSVINARIRAKHYVYIGDPAQLPAPRVLLSKGTLEPKYFNTVTKLMCCLGPDIFLGTCYRCPKEIVDTVSALVYENKLKAKNESSLLCFKVYYKGVTTHESSSAVNMQQIYLINKFLKANPLWHKAVFISPYNSQNFAAKRVLGLQTQTVDSAQGSEYDYVIYSQTAETAHSVNVNRFNVAITRAKKGILCVMSNMQLFEALQFTTLTLDKVPQAVETKVQCSTNLFKDCSKSYSGYHPAHAPSFLAVDDKYKATGDLAVCLGIGDSAVTYSRLISLMGFKLDVTLDGYCKLFITKEEAVKRVRAWVGFDAEGAHATLDSIGTNFPLQLGFSTGIDFVVEATGLFADRDGYSFKKAVAKAPPGEQFKHLIPLMTRGHRWDVVRPRIVQMFADHLIDLSDCVVLVTWAANFELTCLRYFAKVGREISCNVCTKRATVYNSRTGYYGCWRHSVTCDYLYNPLIVDIQQWGYIGSLSSNHDLYCSVHKGAHVASSDAIMTRCLAVYDCFCNNINWNVEYPIISNELSINTSCRVLQRVILKAAMLCNRYTLCYDIGNPKGIACVKDFDFKFYDAQPIVKSVKTLLYSFEAHKDSFKDGLCMFWNCNVDKYPPNAVVCRFDTRVLNNLNLPGCNGGSLYVNKHAFHTKPFARAAFEHLKPMPFFYYSDTPCVYMDGMDAKQVDYVPLKSATCITRCNLGGAVCLKHAEEYREYLESYNTATTAGFTFWVYKTFDFYNLWNTFTKLQSLENVVYNLVKTGHYTGQAGEMPCAIINDKVVTKIDKEDVVIFINNTTYPTNVAVELFAKRSVRHHPELKLFRNLNIDVCWKHVIWDYARESIFCSNTYGVCMYTDLKFIDKLNVLFDGRDNGAFEAFKRSNNGVYISTTKVKSLSMIRGPPRAELNGVVVDKVGDTDCVFYFAVRKEGQDVIFSQFDSLGVSSNQSPQGNLGSNGKPGNVGGNDALSISTIFTQSRVISSFTCRTDMEKDFIALDQDVFIQKYGLEDYAFEHIVYGNFNQKIIGGLHLLIGLYRRQQTSNLVVQEFVSYDSSIHSYFITDEKSGGSKSVCTVIDILLDDFVTLVKSLNLNCVSKVVNVNVDFKDFQFMLWCNDEKVMTFYPRLQAASDWKPGYSMPVLYKYLNSPMERVSLWNYGKPVTLPTGCMMNVAKYTQLCQYLNTTTLAVPVNMRVLHLGAGSEKGVAPGSAVLRQWLPAGTILVDNDLYPFVSDSVATYFGDCITLPFDCQWDLIISDMYDPITKNIGEYNVSKDGFFTYICHMIRDKLALGGSVAIKITEFSWNAELYKLMGYFAFWTVFCTNANASSSEGFLIGINYLCKPKVEIDGNVMHANYLFWRNSTVWNGGAYSLFDMAKFPLKLAGTAVINLRADQINDMVYSLLEKGKLLIRDTNKEVFVGDSLVNVI</v>
      </c>
      <c r="F703" s="58">
        <v>6.39</v>
      </c>
      <c r="G703" s="81">
        <v>0</v>
      </c>
      <c r="H703" s="81">
        <v>0</v>
      </c>
      <c r="I703" s="81">
        <v>0</v>
      </c>
      <c r="J703" s="81">
        <v>0</v>
      </c>
      <c r="K703" s="81">
        <v>0</v>
      </c>
      <c r="L703" s="81">
        <v>0</v>
      </c>
      <c r="M703" s="81">
        <v>0</v>
      </c>
      <c r="N703" s="81">
        <v>0</v>
      </c>
      <c r="O703" s="81">
        <v>0</v>
      </c>
      <c r="P703" s="81">
        <v>0</v>
      </c>
      <c r="Q703" s="81">
        <v>0</v>
      </c>
      <c r="R703" s="81">
        <v>0</v>
      </c>
      <c r="S703" s="81">
        <v>0</v>
      </c>
      <c r="T703" s="81">
        <v>0</v>
      </c>
      <c r="U703" s="81">
        <v>0</v>
      </c>
      <c r="V703" s="81">
        <v>0</v>
      </c>
      <c r="W703" s="81">
        <v>0</v>
      </c>
      <c r="X703" s="81">
        <v>0</v>
      </c>
      <c r="Y703" s="81">
        <v>0</v>
      </c>
      <c r="Z703" s="81">
        <v>0</v>
      </c>
      <c r="AA703" s="81">
        <v>0</v>
      </c>
      <c r="AB703" s="81">
        <v>0</v>
      </c>
      <c r="AC703" s="81">
        <v>0</v>
      </c>
      <c r="AD703" s="81">
        <v>0</v>
      </c>
      <c r="AE703" s="81">
        <v>0</v>
      </c>
      <c r="AF703" s="81">
        <v>0</v>
      </c>
      <c r="AG703" s="81">
        <v>0</v>
      </c>
      <c r="AH703" s="81">
        <v>0</v>
      </c>
      <c r="AI703" s="81">
        <v>0</v>
      </c>
      <c r="AJ703" s="81">
        <v>0</v>
      </c>
      <c r="AK703" s="81">
        <v>0</v>
      </c>
      <c r="AL703" s="81">
        <v>0</v>
      </c>
      <c r="AM703" s="81">
        <v>0</v>
      </c>
      <c r="AN703" s="81">
        <v>0</v>
      </c>
      <c r="AO703" s="81">
        <v>0</v>
      </c>
      <c r="AP703" s="81">
        <v>0</v>
      </c>
      <c r="AQ703" s="81">
        <v>0</v>
      </c>
      <c r="AR703" s="81">
        <v>0</v>
      </c>
      <c r="AS703" s="81">
        <v>0</v>
      </c>
      <c r="AT703" s="81">
        <v>0</v>
      </c>
      <c r="AU703" s="81">
        <v>0</v>
      </c>
      <c r="AV703" s="81">
        <v>0</v>
      </c>
      <c r="AW703" s="81">
        <v>0</v>
      </c>
      <c r="AX703" s="81">
        <v>0</v>
      </c>
      <c r="AY703" s="81">
        <v>0</v>
      </c>
      <c r="AZ703" s="81">
        <v>0</v>
      </c>
      <c r="BA703" s="81">
        <v>0</v>
      </c>
      <c r="BB703" s="81">
        <v>0</v>
      </c>
      <c r="BC703" s="81">
        <v>0</v>
      </c>
      <c r="BD703" s="81">
        <v>0</v>
      </c>
      <c r="BE703" s="81">
        <v>0</v>
      </c>
      <c r="BF703" s="81">
        <v>0</v>
      </c>
      <c r="BG703" s="81">
        <v>0</v>
      </c>
      <c r="BH703" s="81">
        <v>0</v>
      </c>
      <c r="BI703" s="81">
        <v>0</v>
      </c>
      <c r="BJ703" s="81">
        <v>0</v>
      </c>
      <c r="BK703" s="81">
        <v>0</v>
      </c>
      <c r="BL703" s="81">
        <v>0</v>
      </c>
      <c r="BM703" s="81">
        <v>0</v>
      </c>
      <c r="BN703" s="81">
        <v>0</v>
      </c>
      <c r="BO703" s="81">
        <v>0</v>
      </c>
      <c r="BP703" s="81">
        <v>0</v>
      </c>
      <c r="BQ703" s="81">
        <v>0</v>
      </c>
      <c r="BR703" s="81">
        <v>0</v>
      </c>
      <c r="BS703" s="81">
        <v>0</v>
      </c>
      <c r="BT703" s="81">
        <v>0</v>
      </c>
      <c r="BU703" s="81">
        <v>0</v>
      </c>
      <c r="BV703" s="81">
        <v>0</v>
      </c>
      <c r="BW703" s="81">
        <v>0</v>
      </c>
      <c r="BX703" s="81">
        <v>0</v>
      </c>
      <c r="BY703" s="81">
        <v>0</v>
      </c>
      <c r="BZ703" s="81">
        <v>0</v>
      </c>
      <c r="CA703" s="81">
        <v>0</v>
      </c>
      <c r="CB703" s="81">
        <v>0</v>
      </c>
      <c r="CC703" s="81">
        <v>0</v>
      </c>
      <c r="CD703" s="81">
        <v>0</v>
      </c>
      <c r="CE703" s="81">
        <v>0</v>
      </c>
      <c r="CF703" s="81">
        <v>0</v>
      </c>
      <c r="CG703" s="81">
        <v>0</v>
      </c>
      <c r="CH703" s="81">
        <v>0</v>
      </c>
      <c r="CI703" s="81">
        <v>0</v>
      </c>
      <c r="CJ703" s="81">
        <v>0</v>
      </c>
      <c r="CK703" s="81">
        <v>0</v>
      </c>
      <c r="CL703" s="81">
        <v>0</v>
      </c>
      <c r="CM703" s="81">
        <v>0</v>
      </c>
      <c r="CN703" s="81">
        <v>0</v>
      </c>
      <c r="CO703" s="81">
        <v>0</v>
      </c>
      <c r="CP703" s="81">
        <v>0</v>
      </c>
      <c r="CQ703" s="81">
        <v>0</v>
      </c>
      <c r="CR703" s="81">
        <v>0</v>
      </c>
      <c r="CS703" s="81">
        <v>0</v>
      </c>
      <c r="CT703" s="81">
        <v>0</v>
      </c>
      <c r="CU703" s="81">
        <v>0</v>
      </c>
      <c r="CV703" s="81">
        <v>0</v>
      </c>
      <c r="CW703" s="81">
        <v>0</v>
      </c>
      <c r="CX703" s="81">
        <v>0</v>
      </c>
      <c r="CY703" s="81">
        <v>0</v>
      </c>
      <c r="CZ703" s="81">
        <v>0</v>
      </c>
      <c r="DA703" s="81">
        <v>0</v>
      </c>
      <c r="DB703" s="81">
        <v>0</v>
      </c>
      <c r="DC703" s="81">
        <v>0</v>
      </c>
      <c r="DD703" s="81">
        <v>0</v>
      </c>
      <c r="DE703" s="81">
        <v>0</v>
      </c>
      <c r="DF703" s="81">
        <v>0</v>
      </c>
      <c r="DG703" s="81">
        <v>0</v>
      </c>
      <c r="DH703" s="81">
        <v>0</v>
      </c>
      <c r="DI703" s="81">
        <v>1</v>
      </c>
      <c r="DJ703" s="81">
        <v>0</v>
      </c>
      <c r="DK703" s="81">
        <v>0</v>
      </c>
      <c r="DL703" s="81">
        <v>0</v>
      </c>
      <c r="DM703" s="81">
        <v>0</v>
      </c>
      <c r="DN703" s="81">
        <v>0</v>
      </c>
      <c r="DO703" s="81">
        <v>0</v>
      </c>
      <c r="DP703" s="81">
        <v>0</v>
      </c>
      <c r="DQ703" s="81">
        <v>0</v>
      </c>
      <c r="DR703" s="81">
        <v>0</v>
      </c>
      <c r="DS703" s="81">
        <v>0</v>
      </c>
      <c r="DT703" s="81">
        <v>0</v>
      </c>
      <c r="DU703" s="81">
        <v>0</v>
      </c>
      <c r="DV703" s="81">
        <v>0</v>
      </c>
      <c r="DW703" s="81">
        <v>0</v>
      </c>
    </row>
    <row r="704" spans="1:127" x14ac:dyDescent="0.25">
      <c r="A704" s="58" t="s">
        <v>2330</v>
      </c>
      <c r="B704" s="58" t="s">
        <v>2331</v>
      </c>
      <c r="C704" s="58" t="s">
        <v>2332</v>
      </c>
      <c r="D704" s="59">
        <v>47500</v>
      </c>
      <c r="E704" s="59" t="str">
        <f>VLOOKUP(C704,Data_PulledFromUniProt!$B$2:$E$782,4,FALSE)</f>
        <v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v>
      </c>
      <c r="F704" s="58">
        <v>6.24</v>
      </c>
      <c r="G704" s="81">
        <v>0</v>
      </c>
      <c r="H704" s="81">
        <v>0</v>
      </c>
      <c r="I704" s="81">
        <v>0</v>
      </c>
      <c r="J704" s="81">
        <v>0</v>
      </c>
      <c r="K704" s="81">
        <v>0</v>
      </c>
      <c r="L704" s="81">
        <v>0</v>
      </c>
      <c r="M704" s="81">
        <v>0</v>
      </c>
      <c r="N704" s="81">
        <v>0</v>
      </c>
      <c r="O704" s="81">
        <v>0</v>
      </c>
      <c r="P704" s="81">
        <v>0</v>
      </c>
      <c r="Q704" s="81">
        <v>0</v>
      </c>
      <c r="R704" s="81">
        <v>0</v>
      </c>
      <c r="S704" s="81">
        <v>0</v>
      </c>
      <c r="T704" s="81">
        <v>0</v>
      </c>
      <c r="U704" s="81">
        <v>0</v>
      </c>
      <c r="V704" s="81">
        <v>0</v>
      </c>
      <c r="W704" s="81">
        <v>0</v>
      </c>
      <c r="X704" s="81">
        <v>0</v>
      </c>
      <c r="Y704" s="81">
        <v>0</v>
      </c>
      <c r="Z704" s="81">
        <v>0</v>
      </c>
      <c r="AA704" s="81">
        <v>0</v>
      </c>
      <c r="AB704" s="81">
        <v>0</v>
      </c>
      <c r="AC704" s="81">
        <v>0</v>
      </c>
      <c r="AD704" s="81">
        <v>0</v>
      </c>
      <c r="AE704" s="81">
        <v>0</v>
      </c>
      <c r="AF704" s="81">
        <v>0</v>
      </c>
      <c r="AG704" s="81">
        <v>0</v>
      </c>
      <c r="AH704" s="81">
        <v>0</v>
      </c>
      <c r="AI704" s="81">
        <v>0</v>
      </c>
      <c r="AJ704" s="81">
        <v>0</v>
      </c>
      <c r="AK704" s="81">
        <v>0</v>
      </c>
      <c r="AL704" s="81">
        <v>0</v>
      </c>
      <c r="AM704" s="81">
        <v>0</v>
      </c>
      <c r="AN704" s="81">
        <v>0</v>
      </c>
      <c r="AO704" s="81">
        <v>0</v>
      </c>
      <c r="AP704" s="81">
        <v>0</v>
      </c>
      <c r="AQ704" s="81">
        <v>0</v>
      </c>
      <c r="AR704" s="81">
        <v>0</v>
      </c>
      <c r="AS704" s="81">
        <v>0</v>
      </c>
      <c r="AT704" s="81">
        <v>0</v>
      </c>
      <c r="AU704" s="81">
        <v>0</v>
      </c>
      <c r="AV704" s="81">
        <v>0</v>
      </c>
      <c r="AW704" s="81">
        <v>0</v>
      </c>
      <c r="AX704" s="81">
        <v>0</v>
      </c>
      <c r="AY704" s="81">
        <v>0</v>
      </c>
      <c r="AZ704" s="81">
        <v>0</v>
      </c>
      <c r="BA704" s="81">
        <v>0</v>
      </c>
      <c r="BB704" s="81">
        <v>0</v>
      </c>
      <c r="BC704" s="81">
        <v>0</v>
      </c>
      <c r="BD704" s="81">
        <v>0</v>
      </c>
      <c r="BE704" s="81">
        <v>0</v>
      </c>
      <c r="BF704" s="81">
        <v>0</v>
      </c>
      <c r="BG704" s="81">
        <v>0</v>
      </c>
      <c r="BH704" s="81">
        <v>0</v>
      </c>
      <c r="BI704" s="81">
        <v>0</v>
      </c>
      <c r="BJ704" s="81">
        <v>0</v>
      </c>
      <c r="BK704" s="81">
        <v>0</v>
      </c>
      <c r="BL704" s="81">
        <v>0</v>
      </c>
      <c r="BM704" s="81">
        <v>0</v>
      </c>
      <c r="BN704" s="81">
        <v>0</v>
      </c>
      <c r="BO704" s="81">
        <v>0</v>
      </c>
      <c r="BP704" s="81">
        <v>0</v>
      </c>
      <c r="BQ704" s="81">
        <v>0</v>
      </c>
      <c r="BR704" s="81">
        <v>0</v>
      </c>
      <c r="BS704" s="81">
        <v>0</v>
      </c>
      <c r="BT704" s="81">
        <v>0</v>
      </c>
      <c r="BU704" s="81">
        <v>0</v>
      </c>
      <c r="BV704" s="81">
        <v>0</v>
      </c>
      <c r="BW704" s="81">
        <v>0</v>
      </c>
      <c r="BX704" s="81">
        <v>0</v>
      </c>
      <c r="BY704" s="81">
        <v>0</v>
      </c>
      <c r="BZ704" s="81">
        <v>0</v>
      </c>
      <c r="CA704" s="81">
        <v>0</v>
      </c>
      <c r="CB704" s="81">
        <v>0</v>
      </c>
      <c r="CC704" s="81">
        <v>0</v>
      </c>
      <c r="CD704" s="81">
        <v>0</v>
      </c>
      <c r="CE704" s="81">
        <v>0</v>
      </c>
      <c r="CF704" s="81">
        <v>0</v>
      </c>
      <c r="CG704" s="81">
        <v>0</v>
      </c>
      <c r="CH704" s="81">
        <v>0</v>
      </c>
      <c r="CI704" s="81">
        <v>0</v>
      </c>
      <c r="CJ704" s="81">
        <v>0</v>
      </c>
      <c r="CK704" s="81">
        <v>0</v>
      </c>
      <c r="CL704" s="81">
        <v>0</v>
      </c>
      <c r="CM704" s="81">
        <v>0</v>
      </c>
      <c r="CN704" s="81">
        <v>0</v>
      </c>
      <c r="CO704" s="81">
        <v>0</v>
      </c>
      <c r="CP704" s="81">
        <v>0</v>
      </c>
      <c r="CQ704" s="81">
        <v>0</v>
      </c>
      <c r="CR704" s="81">
        <v>0</v>
      </c>
      <c r="CS704" s="81">
        <v>0</v>
      </c>
      <c r="CT704" s="81">
        <v>0</v>
      </c>
      <c r="CU704" s="81">
        <v>0</v>
      </c>
      <c r="CV704" s="81">
        <v>0</v>
      </c>
      <c r="CW704" s="81">
        <v>0</v>
      </c>
      <c r="CX704" s="81">
        <v>0</v>
      </c>
      <c r="CY704" s="81">
        <v>0</v>
      </c>
      <c r="CZ704" s="81">
        <v>0</v>
      </c>
      <c r="DA704" s="81">
        <v>0</v>
      </c>
      <c r="DB704" s="81">
        <v>0</v>
      </c>
      <c r="DC704" s="81">
        <v>0</v>
      </c>
      <c r="DD704" s="81">
        <v>0</v>
      </c>
      <c r="DE704" s="81">
        <v>0</v>
      </c>
      <c r="DF704" s="81">
        <v>0</v>
      </c>
      <c r="DG704" s="81">
        <v>0</v>
      </c>
      <c r="DH704" s="81">
        <v>0</v>
      </c>
      <c r="DI704" s="81">
        <v>1</v>
      </c>
      <c r="DJ704" s="81">
        <v>0</v>
      </c>
      <c r="DK704" s="81">
        <v>0</v>
      </c>
      <c r="DL704" s="81">
        <v>0</v>
      </c>
      <c r="DM704" s="81">
        <v>0</v>
      </c>
      <c r="DN704" s="81">
        <v>0</v>
      </c>
      <c r="DO704" s="81">
        <v>0</v>
      </c>
      <c r="DP704" s="81">
        <v>0</v>
      </c>
      <c r="DQ704" s="81">
        <v>0</v>
      </c>
      <c r="DR704" s="81">
        <v>0</v>
      </c>
      <c r="DS704" s="81">
        <v>0</v>
      </c>
      <c r="DT704" s="81">
        <v>0</v>
      </c>
      <c r="DU704" s="81">
        <v>0</v>
      </c>
      <c r="DV704" s="81">
        <v>0</v>
      </c>
      <c r="DW704" s="81">
        <v>0</v>
      </c>
    </row>
    <row r="705" spans="1:127" x14ac:dyDescent="0.25">
      <c r="A705" s="58" t="s">
        <v>2333</v>
      </c>
      <c r="B705" s="58" t="s">
        <v>2334</v>
      </c>
      <c r="C705" s="58" t="s">
        <v>2335</v>
      </c>
      <c r="D705" s="59">
        <v>68300</v>
      </c>
      <c r="E705" s="59" t="str">
        <f>VLOOKUP(C705,Data_PulledFromUniProt!$B$2:$E$782,4,FALSE)</f>
        <v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v>
      </c>
      <c r="F705" s="58">
        <v>6.39</v>
      </c>
      <c r="G705" s="81">
        <v>0</v>
      </c>
      <c r="H705" s="81">
        <v>0</v>
      </c>
      <c r="I705" s="81">
        <v>0</v>
      </c>
      <c r="J705" s="81">
        <v>0</v>
      </c>
      <c r="K705" s="81">
        <v>0</v>
      </c>
      <c r="L705" s="81">
        <v>0</v>
      </c>
      <c r="M705" s="81">
        <v>0</v>
      </c>
      <c r="N705" s="81">
        <v>0</v>
      </c>
      <c r="O705" s="81">
        <v>0</v>
      </c>
      <c r="P705" s="81">
        <v>0</v>
      </c>
      <c r="Q705" s="81">
        <v>0</v>
      </c>
      <c r="R705" s="81">
        <v>0</v>
      </c>
      <c r="S705" s="81">
        <v>0</v>
      </c>
      <c r="T705" s="81">
        <v>0</v>
      </c>
      <c r="U705" s="81">
        <v>0</v>
      </c>
      <c r="V705" s="81">
        <v>0</v>
      </c>
      <c r="W705" s="81">
        <v>0</v>
      </c>
      <c r="X705" s="81">
        <v>0</v>
      </c>
      <c r="Y705" s="81">
        <v>0</v>
      </c>
      <c r="Z705" s="81">
        <v>0</v>
      </c>
      <c r="AA705" s="81">
        <v>0</v>
      </c>
      <c r="AB705" s="81">
        <v>0</v>
      </c>
      <c r="AC705" s="81">
        <v>0</v>
      </c>
      <c r="AD705" s="81">
        <v>0</v>
      </c>
      <c r="AE705" s="81">
        <v>0</v>
      </c>
      <c r="AF705" s="81">
        <v>0</v>
      </c>
      <c r="AG705" s="81">
        <v>0</v>
      </c>
      <c r="AH705" s="81">
        <v>0</v>
      </c>
      <c r="AI705" s="81">
        <v>0</v>
      </c>
      <c r="AJ705" s="81">
        <v>0</v>
      </c>
      <c r="AK705" s="81">
        <v>0</v>
      </c>
      <c r="AL705" s="81">
        <v>0</v>
      </c>
      <c r="AM705" s="81">
        <v>0</v>
      </c>
      <c r="AN705" s="81">
        <v>0</v>
      </c>
      <c r="AO705" s="81">
        <v>0</v>
      </c>
      <c r="AP705" s="81">
        <v>0</v>
      </c>
      <c r="AQ705" s="81">
        <v>0</v>
      </c>
      <c r="AR705" s="81">
        <v>0</v>
      </c>
      <c r="AS705" s="81">
        <v>0</v>
      </c>
      <c r="AT705" s="81">
        <v>0</v>
      </c>
      <c r="AU705" s="81">
        <v>0</v>
      </c>
      <c r="AV705" s="81">
        <v>0</v>
      </c>
      <c r="AW705" s="81">
        <v>0</v>
      </c>
      <c r="AX705" s="81">
        <v>0</v>
      </c>
      <c r="AY705" s="81">
        <v>0</v>
      </c>
      <c r="AZ705" s="81">
        <v>0</v>
      </c>
      <c r="BA705" s="81">
        <v>0</v>
      </c>
      <c r="BB705" s="81">
        <v>0</v>
      </c>
      <c r="BC705" s="81">
        <v>0</v>
      </c>
      <c r="BD705" s="81">
        <v>0</v>
      </c>
      <c r="BE705" s="81">
        <v>0</v>
      </c>
      <c r="BF705" s="81">
        <v>0</v>
      </c>
      <c r="BG705" s="81">
        <v>0</v>
      </c>
      <c r="BH705" s="81">
        <v>0</v>
      </c>
      <c r="BI705" s="81">
        <v>0</v>
      </c>
      <c r="BJ705" s="81">
        <v>0</v>
      </c>
      <c r="BK705" s="81">
        <v>0</v>
      </c>
      <c r="BL705" s="81">
        <v>0</v>
      </c>
      <c r="BM705" s="81">
        <v>0</v>
      </c>
      <c r="BN705" s="81">
        <v>0</v>
      </c>
      <c r="BO705" s="81">
        <v>0</v>
      </c>
      <c r="BP705" s="81">
        <v>0</v>
      </c>
      <c r="BQ705" s="81">
        <v>0</v>
      </c>
      <c r="BR705" s="81">
        <v>0</v>
      </c>
      <c r="BS705" s="81">
        <v>0</v>
      </c>
      <c r="BT705" s="81">
        <v>0</v>
      </c>
      <c r="BU705" s="81">
        <v>0</v>
      </c>
      <c r="BV705" s="81">
        <v>0</v>
      </c>
      <c r="BW705" s="81">
        <v>0</v>
      </c>
      <c r="BX705" s="81">
        <v>0</v>
      </c>
      <c r="BY705" s="81">
        <v>0</v>
      </c>
      <c r="BZ705" s="81">
        <v>0</v>
      </c>
      <c r="CA705" s="81">
        <v>0</v>
      </c>
      <c r="CB705" s="81">
        <v>0</v>
      </c>
      <c r="CC705" s="81">
        <v>0</v>
      </c>
      <c r="CD705" s="81">
        <v>0</v>
      </c>
      <c r="CE705" s="81">
        <v>0</v>
      </c>
      <c r="CF705" s="81">
        <v>0</v>
      </c>
      <c r="CG705" s="81">
        <v>0</v>
      </c>
      <c r="CH705" s="81">
        <v>0</v>
      </c>
      <c r="CI705" s="81">
        <v>0</v>
      </c>
      <c r="CJ705" s="81">
        <v>0</v>
      </c>
      <c r="CK705" s="81">
        <v>0</v>
      </c>
      <c r="CL705" s="81">
        <v>0</v>
      </c>
      <c r="CM705" s="81">
        <v>0</v>
      </c>
      <c r="CN705" s="81">
        <v>0</v>
      </c>
      <c r="CO705" s="81">
        <v>0</v>
      </c>
      <c r="CP705" s="81">
        <v>0</v>
      </c>
      <c r="CQ705" s="81">
        <v>0</v>
      </c>
      <c r="CR705" s="81">
        <v>0</v>
      </c>
      <c r="CS705" s="81">
        <v>0</v>
      </c>
      <c r="CT705" s="81">
        <v>0</v>
      </c>
      <c r="CU705" s="81">
        <v>0</v>
      </c>
      <c r="CV705" s="81">
        <v>0</v>
      </c>
      <c r="CW705" s="81">
        <v>0</v>
      </c>
      <c r="CX705" s="81">
        <v>0</v>
      </c>
      <c r="CY705" s="81">
        <v>0</v>
      </c>
      <c r="CZ705" s="81">
        <v>0</v>
      </c>
      <c r="DA705" s="81">
        <v>0</v>
      </c>
      <c r="DB705" s="81">
        <v>0</v>
      </c>
      <c r="DC705" s="81">
        <v>0</v>
      </c>
      <c r="DD705" s="81">
        <v>0</v>
      </c>
      <c r="DE705" s="81">
        <v>0</v>
      </c>
      <c r="DF705" s="81">
        <v>0</v>
      </c>
      <c r="DG705" s="81">
        <v>0</v>
      </c>
      <c r="DH705" s="81">
        <v>0</v>
      </c>
      <c r="DI705" s="81">
        <v>1</v>
      </c>
      <c r="DJ705" s="81">
        <v>0</v>
      </c>
      <c r="DK705" s="81">
        <v>0</v>
      </c>
      <c r="DL705" s="81">
        <v>0</v>
      </c>
      <c r="DM705" s="81">
        <v>0</v>
      </c>
      <c r="DN705" s="81">
        <v>0</v>
      </c>
      <c r="DO705" s="81">
        <v>0</v>
      </c>
      <c r="DP705" s="81">
        <v>0</v>
      </c>
      <c r="DQ705" s="81">
        <v>0</v>
      </c>
      <c r="DR705" s="81">
        <v>0</v>
      </c>
      <c r="DS705" s="81">
        <v>0</v>
      </c>
      <c r="DT705" s="81">
        <v>0</v>
      </c>
      <c r="DU705" s="81">
        <v>0</v>
      </c>
      <c r="DV705" s="81">
        <v>0</v>
      </c>
      <c r="DW705" s="81">
        <v>0</v>
      </c>
    </row>
    <row r="706" spans="1:127" x14ac:dyDescent="0.25">
      <c r="A706" s="58" t="s">
        <v>2336</v>
      </c>
      <c r="B706" s="58" t="s">
        <v>2337</v>
      </c>
      <c r="C706" s="58" t="s">
        <v>2338</v>
      </c>
      <c r="D706" s="59">
        <v>179000</v>
      </c>
      <c r="E706" s="59" t="str">
        <f>VLOOKUP(C706,Data_PulledFromUniProt!$B$2:$E$782,4,FALSE)</f>
        <v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v>
      </c>
      <c r="F706" s="58">
        <v>6.39</v>
      </c>
      <c r="G706" s="81">
        <v>0</v>
      </c>
      <c r="H706" s="81">
        <v>0</v>
      </c>
      <c r="I706" s="81">
        <v>0</v>
      </c>
      <c r="J706" s="81">
        <v>0</v>
      </c>
      <c r="K706" s="81">
        <v>0</v>
      </c>
      <c r="L706" s="81">
        <v>0</v>
      </c>
      <c r="M706" s="81">
        <v>0</v>
      </c>
      <c r="N706" s="81">
        <v>0</v>
      </c>
      <c r="O706" s="81">
        <v>0</v>
      </c>
      <c r="P706" s="81">
        <v>0</v>
      </c>
      <c r="Q706" s="81">
        <v>0</v>
      </c>
      <c r="R706" s="81">
        <v>0</v>
      </c>
      <c r="S706" s="81">
        <v>0</v>
      </c>
      <c r="T706" s="81">
        <v>0</v>
      </c>
      <c r="U706" s="81">
        <v>0</v>
      </c>
      <c r="V706" s="81">
        <v>0</v>
      </c>
      <c r="W706" s="81">
        <v>0</v>
      </c>
      <c r="X706" s="81">
        <v>0</v>
      </c>
      <c r="Y706" s="81">
        <v>0</v>
      </c>
      <c r="Z706" s="81">
        <v>0</v>
      </c>
      <c r="AA706" s="81">
        <v>0</v>
      </c>
      <c r="AB706" s="81">
        <v>0</v>
      </c>
      <c r="AC706" s="81">
        <v>0</v>
      </c>
      <c r="AD706" s="81">
        <v>0</v>
      </c>
      <c r="AE706" s="81">
        <v>0</v>
      </c>
      <c r="AF706" s="81">
        <v>0</v>
      </c>
      <c r="AG706" s="81">
        <v>0</v>
      </c>
      <c r="AH706" s="81">
        <v>0</v>
      </c>
      <c r="AI706" s="81">
        <v>0</v>
      </c>
      <c r="AJ706" s="81">
        <v>0</v>
      </c>
      <c r="AK706" s="81">
        <v>0</v>
      </c>
      <c r="AL706" s="81">
        <v>0</v>
      </c>
      <c r="AM706" s="81">
        <v>0</v>
      </c>
      <c r="AN706" s="81">
        <v>0</v>
      </c>
      <c r="AO706" s="81">
        <v>0</v>
      </c>
      <c r="AP706" s="81">
        <v>0</v>
      </c>
      <c r="AQ706" s="81">
        <v>0</v>
      </c>
      <c r="AR706" s="81">
        <v>0</v>
      </c>
      <c r="AS706" s="81">
        <v>0</v>
      </c>
      <c r="AT706" s="81">
        <v>0</v>
      </c>
      <c r="AU706" s="81">
        <v>0</v>
      </c>
      <c r="AV706" s="81">
        <v>0</v>
      </c>
      <c r="AW706" s="81">
        <v>0</v>
      </c>
      <c r="AX706" s="81">
        <v>0</v>
      </c>
      <c r="AY706" s="81">
        <v>0</v>
      </c>
      <c r="AZ706" s="81">
        <v>0</v>
      </c>
      <c r="BA706" s="81">
        <v>0</v>
      </c>
      <c r="BB706" s="81">
        <v>0</v>
      </c>
      <c r="BC706" s="81">
        <v>0</v>
      </c>
      <c r="BD706" s="81">
        <v>0</v>
      </c>
      <c r="BE706" s="81">
        <v>0</v>
      </c>
      <c r="BF706" s="81">
        <v>0</v>
      </c>
      <c r="BG706" s="81">
        <v>0</v>
      </c>
      <c r="BH706" s="81">
        <v>0</v>
      </c>
      <c r="BI706" s="81">
        <v>0</v>
      </c>
      <c r="BJ706" s="81">
        <v>0</v>
      </c>
      <c r="BK706" s="81">
        <v>0</v>
      </c>
      <c r="BL706" s="81">
        <v>0</v>
      </c>
      <c r="BM706" s="81">
        <v>0</v>
      </c>
      <c r="BN706" s="81">
        <v>0</v>
      </c>
      <c r="BO706" s="81">
        <v>0</v>
      </c>
      <c r="BP706" s="81">
        <v>0</v>
      </c>
      <c r="BQ706" s="81">
        <v>0</v>
      </c>
      <c r="BR706" s="81">
        <v>0</v>
      </c>
      <c r="BS706" s="81">
        <v>0</v>
      </c>
      <c r="BT706" s="81">
        <v>0</v>
      </c>
      <c r="BU706" s="81">
        <v>0</v>
      </c>
      <c r="BV706" s="81">
        <v>0</v>
      </c>
      <c r="BW706" s="81">
        <v>0</v>
      </c>
      <c r="BX706" s="81">
        <v>0</v>
      </c>
      <c r="BY706" s="81">
        <v>0</v>
      </c>
      <c r="BZ706" s="81">
        <v>0</v>
      </c>
      <c r="CA706" s="81">
        <v>0</v>
      </c>
      <c r="CB706" s="81">
        <v>0</v>
      </c>
      <c r="CC706" s="81">
        <v>0</v>
      </c>
      <c r="CD706" s="81">
        <v>0</v>
      </c>
      <c r="CE706" s="81">
        <v>0</v>
      </c>
      <c r="CF706" s="81">
        <v>0</v>
      </c>
      <c r="CG706" s="81">
        <v>0</v>
      </c>
      <c r="CH706" s="81">
        <v>0</v>
      </c>
      <c r="CI706" s="81">
        <v>0</v>
      </c>
      <c r="CJ706" s="81">
        <v>0</v>
      </c>
      <c r="CK706" s="81">
        <v>0</v>
      </c>
      <c r="CL706" s="81">
        <v>0</v>
      </c>
      <c r="CM706" s="81">
        <v>0</v>
      </c>
      <c r="CN706" s="81">
        <v>0</v>
      </c>
      <c r="CO706" s="81">
        <v>0</v>
      </c>
      <c r="CP706" s="81">
        <v>0</v>
      </c>
      <c r="CQ706" s="81">
        <v>0</v>
      </c>
      <c r="CR706" s="81">
        <v>0</v>
      </c>
      <c r="CS706" s="81">
        <v>0</v>
      </c>
      <c r="CT706" s="81">
        <v>0</v>
      </c>
      <c r="CU706" s="81">
        <v>0</v>
      </c>
      <c r="CV706" s="81">
        <v>0</v>
      </c>
      <c r="CW706" s="81">
        <v>0</v>
      </c>
      <c r="CX706" s="81">
        <v>0</v>
      </c>
      <c r="CY706" s="81">
        <v>0</v>
      </c>
      <c r="CZ706" s="81">
        <v>0</v>
      </c>
      <c r="DA706" s="81">
        <v>0</v>
      </c>
      <c r="DB706" s="81">
        <v>0</v>
      </c>
      <c r="DC706" s="81">
        <v>0</v>
      </c>
      <c r="DD706" s="81">
        <v>0</v>
      </c>
      <c r="DE706" s="81">
        <v>0</v>
      </c>
      <c r="DF706" s="81">
        <v>0</v>
      </c>
      <c r="DG706" s="81">
        <v>0</v>
      </c>
      <c r="DH706" s="81">
        <v>0</v>
      </c>
      <c r="DI706" s="81">
        <v>1</v>
      </c>
      <c r="DJ706" s="81">
        <v>0</v>
      </c>
      <c r="DK706" s="81">
        <v>0</v>
      </c>
      <c r="DL706" s="81">
        <v>0</v>
      </c>
      <c r="DM706" s="81">
        <v>0</v>
      </c>
      <c r="DN706" s="81">
        <v>0</v>
      </c>
      <c r="DO706" s="81">
        <v>0</v>
      </c>
      <c r="DP706" s="81">
        <v>0</v>
      </c>
      <c r="DQ706" s="81">
        <v>0</v>
      </c>
      <c r="DR706" s="81">
        <v>0</v>
      </c>
      <c r="DS706" s="81">
        <v>0</v>
      </c>
      <c r="DT706" s="81">
        <v>0</v>
      </c>
      <c r="DU706" s="81">
        <v>0</v>
      </c>
      <c r="DV706" s="81">
        <v>0</v>
      </c>
      <c r="DW706" s="81">
        <v>0</v>
      </c>
    </row>
    <row r="707" spans="1:127" x14ac:dyDescent="0.25">
      <c r="A707" s="58" t="s">
        <v>2339</v>
      </c>
      <c r="B707" s="58" t="s">
        <v>2340</v>
      </c>
      <c r="C707" s="58" t="s">
        <v>2341</v>
      </c>
      <c r="D707" s="59">
        <v>170000</v>
      </c>
      <c r="E707" s="59" t="str">
        <f>VLOOKUP(C707,Data_PulledFromUniProt!$B$2:$E$782,4,FALSE)</f>
        <v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v>
      </c>
      <c r="F707" s="58">
        <v>6.39</v>
      </c>
      <c r="G707" s="81">
        <v>0</v>
      </c>
      <c r="H707" s="81">
        <v>0</v>
      </c>
      <c r="I707" s="81">
        <v>0</v>
      </c>
      <c r="J707" s="81">
        <v>0</v>
      </c>
      <c r="K707" s="81">
        <v>0</v>
      </c>
      <c r="L707" s="81">
        <v>0</v>
      </c>
      <c r="M707" s="81">
        <v>0</v>
      </c>
      <c r="N707" s="81">
        <v>0</v>
      </c>
      <c r="O707" s="81">
        <v>0</v>
      </c>
      <c r="P707" s="81">
        <v>0</v>
      </c>
      <c r="Q707" s="81">
        <v>0</v>
      </c>
      <c r="R707" s="81">
        <v>0</v>
      </c>
      <c r="S707" s="81">
        <v>0</v>
      </c>
      <c r="T707" s="81">
        <v>0</v>
      </c>
      <c r="U707" s="81">
        <v>0</v>
      </c>
      <c r="V707" s="81">
        <v>0</v>
      </c>
      <c r="W707" s="81">
        <v>0</v>
      </c>
      <c r="X707" s="81">
        <v>0</v>
      </c>
      <c r="Y707" s="81">
        <v>0</v>
      </c>
      <c r="Z707" s="81">
        <v>0</v>
      </c>
      <c r="AA707" s="81">
        <v>0</v>
      </c>
      <c r="AB707" s="81">
        <v>0</v>
      </c>
      <c r="AC707" s="81">
        <v>0</v>
      </c>
      <c r="AD707" s="81">
        <v>0</v>
      </c>
      <c r="AE707" s="81">
        <v>0</v>
      </c>
      <c r="AF707" s="81">
        <v>0</v>
      </c>
      <c r="AG707" s="81">
        <v>0</v>
      </c>
      <c r="AH707" s="81">
        <v>0</v>
      </c>
      <c r="AI707" s="81">
        <v>0</v>
      </c>
      <c r="AJ707" s="81">
        <v>0</v>
      </c>
      <c r="AK707" s="81">
        <v>0</v>
      </c>
      <c r="AL707" s="81">
        <v>0</v>
      </c>
      <c r="AM707" s="81">
        <v>0</v>
      </c>
      <c r="AN707" s="81">
        <v>0</v>
      </c>
      <c r="AO707" s="81">
        <v>0</v>
      </c>
      <c r="AP707" s="81">
        <v>0</v>
      </c>
      <c r="AQ707" s="81">
        <v>0</v>
      </c>
      <c r="AR707" s="81">
        <v>0</v>
      </c>
      <c r="AS707" s="81">
        <v>0</v>
      </c>
      <c r="AT707" s="81">
        <v>0</v>
      </c>
      <c r="AU707" s="81">
        <v>0</v>
      </c>
      <c r="AV707" s="81">
        <v>0</v>
      </c>
      <c r="AW707" s="81">
        <v>0</v>
      </c>
      <c r="AX707" s="81">
        <v>0</v>
      </c>
      <c r="AY707" s="81">
        <v>0</v>
      </c>
      <c r="AZ707" s="81">
        <v>0</v>
      </c>
      <c r="BA707" s="81">
        <v>0</v>
      </c>
      <c r="BB707" s="81">
        <v>0</v>
      </c>
      <c r="BC707" s="81">
        <v>0</v>
      </c>
      <c r="BD707" s="81">
        <v>0</v>
      </c>
      <c r="BE707" s="81">
        <v>0</v>
      </c>
      <c r="BF707" s="81">
        <v>0</v>
      </c>
      <c r="BG707" s="81">
        <v>0</v>
      </c>
      <c r="BH707" s="81">
        <v>0</v>
      </c>
      <c r="BI707" s="81">
        <v>0</v>
      </c>
      <c r="BJ707" s="81">
        <v>0</v>
      </c>
      <c r="BK707" s="81">
        <v>0</v>
      </c>
      <c r="BL707" s="81">
        <v>0</v>
      </c>
      <c r="BM707" s="81">
        <v>0</v>
      </c>
      <c r="BN707" s="81">
        <v>0</v>
      </c>
      <c r="BO707" s="81">
        <v>0</v>
      </c>
      <c r="BP707" s="81">
        <v>0</v>
      </c>
      <c r="BQ707" s="81">
        <v>0</v>
      </c>
      <c r="BR707" s="81">
        <v>0</v>
      </c>
      <c r="BS707" s="81">
        <v>0</v>
      </c>
      <c r="BT707" s="81">
        <v>0</v>
      </c>
      <c r="BU707" s="81">
        <v>0</v>
      </c>
      <c r="BV707" s="81">
        <v>0</v>
      </c>
      <c r="BW707" s="81">
        <v>0</v>
      </c>
      <c r="BX707" s="81">
        <v>0</v>
      </c>
      <c r="BY707" s="81">
        <v>0</v>
      </c>
      <c r="BZ707" s="81">
        <v>0</v>
      </c>
      <c r="CA707" s="81">
        <v>0</v>
      </c>
      <c r="CB707" s="81">
        <v>0</v>
      </c>
      <c r="CC707" s="81">
        <v>0</v>
      </c>
      <c r="CD707" s="81">
        <v>0</v>
      </c>
      <c r="CE707" s="81">
        <v>0</v>
      </c>
      <c r="CF707" s="81">
        <v>0</v>
      </c>
      <c r="CG707" s="81">
        <v>0</v>
      </c>
      <c r="CH707" s="81">
        <v>0</v>
      </c>
      <c r="CI707" s="81">
        <v>0</v>
      </c>
      <c r="CJ707" s="81">
        <v>0</v>
      </c>
      <c r="CK707" s="81">
        <v>0</v>
      </c>
      <c r="CL707" s="81">
        <v>0</v>
      </c>
      <c r="CM707" s="81">
        <v>0</v>
      </c>
      <c r="CN707" s="81">
        <v>0</v>
      </c>
      <c r="CO707" s="81">
        <v>0</v>
      </c>
      <c r="CP707" s="81">
        <v>0</v>
      </c>
      <c r="CQ707" s="81">
        <v>0</v>
      </c>
      <c r="CR707" s="81">
        <v>0</v>
      </c>
      <c r="CS707" s="81">
        <v>0</v>
      </c>
      <c r="CT707" s="81">
        <v>0</v>
      </c>
      <c r="CU707" s="81">
        <v>0</v>
      </c>
      <c r="CV707" s="81">
        <v>0</v>
      </c>
      <c r="CW707" s="81">
        <v>0</v>
      </c>
      <c r="CX707" s="81">
        <v>0</v>
      </c>
      <c r="CY707" s="81">
        <v>0</v>
      </c>
      <c r="CZ707" s="81">
        <v>0</v>
      </c>
      <c r="DA707" s="81">
        <v>0</v>
      </c>
      <c r="DB707" s="81">
        <v>0</v>
      </c>
      <c r="DC707" s="81">
        <v>0</v>
      </c>
      <c r="DD707" s="81">
        <v>0</v>
      </c>
      <c r="DE707" s="81">
        <v>0</v>
      </c>
      <c r="DF707" s="81">
        <v>0</v>
      </c>
      <c r="DG707" s="81">
        <v>0</v>
      </c>
      <c r="DH707" s="81">
        <v>0</v>
      </c>
      <c r="DI707" s="81">
        <v>1</v>
      </c>
      <c r="DJ707" s="81">
        <v>0</v>
      </c>
      <c r="DK707" s="81">
        <v>0</v>
      </c>
      <c r="DL707" s="81">
        <v>0</v>
      </c>
      <c r="DM707" s="81">
        <v>0</v>
      </c>
      <c r="DN707" s="81">
        <v>0</v>
      </c>
      <c r="DO707" s="81">
        <v>0</v>
      </c>
      <c r="DP707" s="81">
        <v>0</v>
      </c>
      <c r="DQ707" s="81">
        <v>0</v>
      </c>
      <c r="DR707" s="81">
        <v>0</v>
      </c>
      <c r="DS707" s="81">
        <v>0</v>
      </c>
      <c r="DT707" s="81">
        <v>0</v>
      </c>
      <c r="DU707" s="81">
        <v>0</v>
      </c>
      <c r="DV707" s="81">
        <v>0</v>
      </c>
      <c r="DW707" s="81">
        <v>0</v>
      </c>
    </row>
    <row r="708" spans="1:127" x14ac:dyDescent="0.25">
      <c r="A708" s="58" t="s">
        <v>2342</v>
      </c>
      <c r="B708" s="58" t="s">
        <v>2343</v>
      </c>
      <c r="C708" s="58" t="s">
        <v>2344</v>
      </c>
      <c r="D708" s="59">
        <v>97500</v>
      </c>
      <c r="E708" s="59" t="str">
        <f>VLOOKUP(C708,Data_PulledFromUniProt!$B$2:$E$782,4,FALSE)</f>
        <v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v>
      </c>
      <c r="F708" s="58">
        <v>4.59</v>
      </c>
      <c r="G708" s="81">
        <v>0</v>
      </c>
      <c r="H708" s="81">
        <v>0</v>
      </c>
      <c r="I708" s="81">
        <v>0</v>
      </c>
      <c r="J708" s="81">
        <v>0</v>
      </c>
      <c r="K708" s="81">
        <v>0</v>
      </c>
      <c r="L708" s="81">
        <v>0</v>
      </c>
      <c r="M708" s="81">
        <v>0</v>
      </c>
      <c r="N708" s="81">
        <v>0</v>
      </c>
      <c r="O708" s="81">
        <v>0</v>
      </c>
      <c r="P708" s="81">
        <v>0</v>
      </c>
      <c r="Q708" s="81">
        <v>0</v>
      </c>
      <c r="R708" s="81">
        <v>0</v>
      </c>
      <c r="S708" s="81">
        <v>0</v>
      </c>
      <c r="T708" s="81">
        <v>0</v>
      </c>
      <c r="U708" s="81">
        <v>0</v>
      </c>
      <c r="V708" s="81">
        <v>0</v>
      </c>
      <c r="W708" s="81">
        <v>0</v>
      </c>
      <c r="X708" s="81">
        <v>0</v>
      </c>
      <c r="Y708" s="81">
        <v>0</v>
      </c>
      <c r="Z708" s="81">
        <v>0</v>
      </c>
      <c r="AA708" s="81">
        <v>0</v>
      </c>
      <c r="AB708" s="81">
        <v>0</v>
      </c>
      <c r="AC708" s="81">
        <v>0</v>
      </c>
      <c r="AD708" s="81">
        <v>0</v>
      </c>
      <c r="AE708" s="81">
        <v>0</v>
      </c>
      <c r="AF708" s="81">
        <v>0</v>
      </c>
      <c r="AG708" s="81">
        <v>0</v>
      </c>
      <c r="AH708" s="81">
        <v>0</v>
      </c>
      <c r="AI708" s="81">
        <v>0</v>
      </c>
      <c r="AJ708" s="81">
        <v>0</v>
      </c>
      <c r="AK708" s="81">
        <v>0</v>
      </c>
      <c r="AL708" s="81">
        <v>0</v>
      </c>
      <c r="AM708" s="81">
        <v>0</v>
      </c>
      <c r="AN708" s="81">
        <v>0</v>
      </c>
      <c r="AO708" s="81">
        <v>0</v>
      </c>
      <c r="AP708" s="81">
        <v>0</v>
      </c>
      <c r="AQ708" s="81">
        <v>0</v>
      </c>
      <c r="AR708" s="81">
        <v>0</v>
      </c>
      <c r="AS708" s="81">
        <v>0</v>
      </c>
      <c r="AT708" s="81">
        <v>0</v>
      </c>
      <c r="AU708" s="81">
        <v>0</v>
      </c>
      <c r="AV708" s="81">
        <v>0</v>
      </c>
      <c r="AW708" s="81">
        <v>0</v>
      </c>
      <c r="AX708" s="81">
        <v>0</v>
      </c>
      <c r="AY708" s="81">
        <v>0</v>
      </c>
      <c r="AZ708" s="81">
        <v>0</v>
      </c>
      <c r="BA708" s="81">
        <v>0</v>
      </c>
      <c r="BB708" s="81">
        <v>0</v>
      </c>
      <c r="BC708" s="81">
        <v>0</v>
      </c>
      <c r="BD708" s="81">
        <v>0</v>
      </c>
      <c r="BE708" s="81">
        <v>0</v>
      </c>
      <c r="BF708" s="81">
        <v>0</v>
      </c>
      <c r="BG708" s="81">
        <v>0</v>
      </c>
      <c r="BH708" s="81">
        <v>0</v>
      </c>
      <c r="BI708" s="81">
        <v>0</v>
      </c>
      <c r="BJ708" s="81">
        <v>0</v>
      </c>
      <c r="BK708" s="81">
        <v>0</v>
      </c>
      <c r="BL708" s="81">
        <v>0</v>
      </c>
      <c r="BM708" s="81">
        <v>0</v>
      </c>
      <c r="BN708" s="81">
        <v>0</v>
      </c>
      <c r="BO708" s="81">
        <v>0</v>
      </c>
      <c r="BP708" s="81">
        <v>0</v>
      </c>
      <c r="BQ708" s="81">
        <v>0</v>
      </c>
      <c r="BR708" s="81">
        <v>0</v>
      </c>
      <c r="BS708" s="81">
        <v>0</v>
      </c>
      <c r="BT708" s="81">
        <v>0</v>
      </c>
      <c r="BU708" s="81">
        <v>0</v>
      </c>
      <c r="BV708" s="81">
        <v>0</v>
      </c>
      <c r="BW708" s="81">
        <v>0</v>
      </c>
      <c r="BX708" s="81">
        <v>0</v>
      </c>
      <c r="BY708" s="81">
        <v>0</v>
      </c>
      <c r="BZ708" s="81">
        <v>0</v>
      </c>
      <c r="CA708" s="81">
        <v>0</v>
      </c>
      <c r="CB708" s="81">
        <v>0</v>
      </c>
      <c r="CC708" s="81">
        <v>0</v>
      </c>
      <c r="CD708" s="81">
        <v>0</v>
      </c>
      <c r="CE708" s="81">
        <v>0</v>
      </c>
      <c r="CF708" s="81">
        <v>0</v>
      </c>
      <c r="CG708" s="81">
        <v>0</v>
      </c>
      <c r="CH708" s="81">
        <v>0</v>
      </c>
      <c r="CI708" s="81">
        <v>0</v>
      </c>
      <c r="CJ708" s="81">
        <v>0</v>
      </c>
      <c r="CK708" s="81">
        <v>0</v>
      </c>
      <c r="CL708" s="81">
        <v>0</v>
      </c>
      <c r="CM708" s="81">
        <v>0</v>
      </c>
      <c r="CN708" s="81">
        <v>0</v>
      </c>
      <c r="CO708" s="81">
        <v>0</v>
      </c>
      <c r="CP708" s="81">
        <v>0</v>
      </c>
      <c r="CQ708" s="81">
        <v>0</v>
      </c>
      <c r="CR708" s="81">
        <v>0</v>
      </c>
      <c r="CS708" s="81">
        <v>0</v>
      </c>
      <c r="CT708" s="81">
        <v>0</v>
      </c>
      <c r="CU708" s="81">
        <v>0</v>
      </c>
      <c r="CV708" s="81">
        <v>0</v>
      </c>
      <c r="CW708" s="81">
        <v>0</v>
      </c>
      <c r="CX708" s="81">
        <v>0</v>
      </c>
      <c r="CY708" s="81">
        <v>0</v>
      </c>
      <c r="CZ708" s="81">
        <v>0</v>
      </c>
      <c r="DA708" s="81">
        <v>0</v>
      </c>
      <c r="DB708" s="81">
        <v>0</v>
      </c>
      <c r="DC708" s="81">
        <v>0</v>
      </c>
      <c r="DD708" s="81">
        <v>0</v>
      </c>
      <c r="DE708" s="81">
        <v>0</v>
      </c>
      <c r="DF708" s="81">
        <v>0</v>
      </c>
      <c r="DG708" s="81">
        <v>0</v>
      </c>
      <c r="DH708" s="81">
        <v>0</v>
      </c>
      <c r="DI708" s="81">
        <v>0</v>
      </c>
      <c r="DJ708" s="81">
        <v>4</v>
      </c>
      <c r="DK708" s="81">
        <v>0</v>
      </c>
      <c r="DL708" s="81">
        <v>0</v>
      </c>
      <c r="DM708" s="81">
        <v>0</v>
      </c>
      <c r="DN708" s="81">
        <v>0</v>
      </c>
      <c r="DO708" s="81">
        <v>0</v>
      </c>
      <c r="DP708" s="81">
        <v>0</v>
      </c>
      <c r="DQ708" s="81">
        <v>0</v>
      </c>
      <c r="DR708" s="81">
        <v>0</v>
      </c>
      <c r="DS708" s="81">
        <v>0</v>
      </c>
      <c r="DT708" s="81">
        <v>0</v>
      </c>
      <c r="DU708" s="81">
        <v>0</v>
      </c>
      <c r="DV708" s="81">
        <v>0</v>
      </c>
      <c r="DW708" s="81">
        <v>0</v>
      </c>
    </row>
    <row r="709" spans="1:127" x14ac:dyDescent="0.25">
      <c r="A709" s="58" t="s">
        <v>2345</v>
      </c>
      <c r="B709" s="58" t="s">
        <v>2346</v>
      </c>
      <c r="C709" s="58" t="s">
        <v>2347</v>
      </c>
      <c r="D709" s="59">
        <v>56800</v>
      </c>
      <c r="E709" s="59" t="str">
        <f>VLOOKUP(C709,Data_PulledFromUniProt!$B$2:$E$782,4,FALSE)</f>
        <v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v>
      </c>
      <c r="F709" s="58">
        <v>9.01</v>
      </c>
      <c r="G709" s="81">
        <v>0</v>
      </c>
      <c r="H709" s="81">
        <v>0</v>
      </c>
      <c r="I709" s="81">
        <v>0</v>
      </c>
      <c r="J709" s="81">
        <v>0</v>
      </c>
      <c r="K709" s="81">
        <v>0</v>
      </c>
      <c r="L709" s="81">
        <v>0</v>
      </c>
      <c r="M709" s="81">
        <v>0</v>
      </c>
      <c r="N709" s="81">
        <v>0</v>
      </c>
      <c r="O709" s="81">
        <v>0</v>
      </c>
      <c r="P709" s="81">
        <v>0</v>
      </c>
      <c r="Q709" s="81">
        <v>0</v>
      </c>
      <c r="R709" s="81">
        <v>0</v>
      </c>
      <c r="S709" s="81">
        <v>0</v>
      </c>
      <c r="T709" s="81">
        <v>0</v>
      </c>
      <c r="U709" s="81">
        <v>0</v>
      </c>
      <c r="V709" s="81">
        <v>0</v>
      </c>
      <c r="W709" s="81">
        <v>0</v>
      </c>
      <c r="X709" s="81">
        <v>0</v>
      </c>
      <c r="Y709" s="81">
        <v>0</v>
      </c>
      <c r="Z709" s="81">
        <v>0</v>
      </c>
      <c r="AA709" s="81">
        <v>0</v>
      </c>
      <c r="AB709" s="81">
        <v>0</v>
      </c>
      <c r="AC709" s="81">
        <v>0</v>
      </c>
      <c r="AD709" s="81">
        <v>0</v>
      </c>
      <c r="AE709" s="81">
        <v>0</v>
      </c>
      <c r="AF709" s="81">
        <v>0</v>
      </c>
      <c r="AG709" s="81">
        <v>0</v>
      </c>
      <c r="AH709" s="81">
        <v>0</v>
      </c>
      <c r="AI709" s="81">
        <v>0</v>
      </c>
      <c r="AJ709" s="81">
        <v>0</v>
      </c>
      <c r="AK709" s="81">
        <v>0</v>
      </c>
      <c r="AL709" s="81">
        <v>0</v>
      </c>
      <c r="AM709" s="81">
        <v>0</v>
      </c>
      <c r="AN709" s="81">
        <v>0</v>
      </c>
      <c r="AO709" s="81">
        <v>0</v>
      </c>
      <c r="AP709" s="81">
        <v>0</v>
      </c>
      <c r="AQ709" s="81">
        <v>0</v>
      </c>
      <c r="AR709" s="81">
        <v>0</v>
      </c>
      <c r="AS709" s="81">
        <v>0</v>
      </c>
      <c r="AT709" s="81">
        <v>0</v>
      </c>
      <c r="AU709" s="81">
        <v>0</v>
      </c>
      <c r="AV709" s="81">
        <v>0</v>
      </c>
      <c r="AW709" s="81">
        <v>0</v>
      </c>
      <c r="AX709" s="81">
        <v>0</v>
      </c>
      <c r="AY709" s="81">
        <v>0</v>
      </c>
      <c r="AZ709" s="81">
        <v>0</v>
      </c>
      <c r="BA709" s="81">
        <v>0</v>
      </c>
      <c r="BB709" s="81">
        <v>0</v>
      </c>
      <c r="BC709" s="81">
        <v>0</v>
      </c>
      <c r="BD709" s="81">
        <v>0</v>
      </c>
      <c r="BE709" s="81">
        <v>0</v>
      </c>
      <c r="BF709" s="81">
        <v>0</v>
      </c>
      <c r="BG709" s="81">
        <v>0</v>
      </c>
      <c r="BH709" s="81">
        <v>0</v>
      </c>
      <c r="BI709" s="81">
        <v>0</v>
      </c>
      <c r="BJ709" s="81">
        <v>0</v>
      </c>
      <c r="BK709" s="81">
        <v>0</v>
      </c>
      <c r="BL709" s="81">
        <v>0</v>
      </c>
      <c r="BM709" s="81">
        <v>0</v>
      </c>
      <c r="BN709" s="81">
        <v>0</v>
      </c>
      <c r="BO709" s="81">
        <v>0</v>
      </c>
      <c r="BP709" s="81">
        <v>0</v>
      </c>
      <c r="BQ709" s="81">
        <v>0</v>
      </c>
      <c r="BR709" s="81">
        <v>0</v>
      </c>
      <c r="BS709" s="81">
        <v>0</v>
      </c>
      <c r="BT709" s="81">
        <v>0</v>
      </c>
      <c r="BU709" s="81">
        <v>0</v>
      </c>
      <c r="BV709" s="81">
        <v>0</v>
      </c>
      <c r="BW709" s="81">
        <v>0</v>
      </c>
      <c r="BX709" s="81">
        <v>0</v>
      </c>
      <c r="BY709" s="81">
        <v>0</v>
      </c>
      <c r="BZ709" s="81">
        <v>0</v>
      </c>
      <c r="CA709" s="81">
        <v>0</v>
      </c>
      <c r="CB709" s="81">
        <v>0</v>
      </c>
      <c r="CC709" s="81">
        <v>0</v>
      </c>
      <c r="CD709" s="81">
        <v>0</v>
      </c>
      <c r="CE709" s="81">
        <v>0</v>
      </c>
      <c r="CF709" s="81">
        <v>0</v>
      </c>
      <c r="CG709" s="81">
        <v>0</v>
      </c>
      <c r="CH709" s="81">
        <v>0</v>
      </c>
      <c r="CI709" s="81">
        <v>0</v>
      </c>
      <c r="CJ709" s="81">
        <v>0</v>
      </c>
      <c r="CK709" s="81">
        <v>0</v>
      </c>
      <c r="CL709" s="81">
        <v>0</v>
      </c>
      <c r="CM709" s="81">
        <v>0</v>
      </c>
      <c r="CN709" s="81">
        <v>0</v>
      </c>
      <c r="CO709" s="81">
        <v>0</v>
      </c>
      <c r="CP709" s="81">
        <v>0</v>
      </c>
      <c r="CQ709" s="81">
        <v>0</v>
      </c>
      <c r="CR709" s="81">
        <v>0</v>
      </c>
      <c r="CS709" s="81">
        <v>0</v>
      </c>
      <c r="CT709" s="81">
        <v>0</v>
      </c>
      <c r="CU709" s="81">
        <v>0</v>
      </c>
      <c r="CV709" s="81">
        <v>0</v>
      </c>
      <c r="CW709" s="81">
        <v>0</v>
      </c>
      <c r="CX709" s="81">
        <v>0</v>
      </c>
      <c r="CY709" s="81">
        <v>0</v>
      </c>
      <c r="CZ709" s="81">
        <v>0</v>
      </c>
      <c r="DA709" s="81">
        <v>0</v>
      </c>
      <c r="DB709" s="81">
        <v>0</v>
      </c>
      <c r="DC709" s="81">
        <v>0</v>
      </c>
      <c r="DD709" s="81">
        <v>0</v>
      </c>
      <c r="DE709" s="81">
        <v>0</v>
      </c>
      <c r="DF709" s="81">
        <v>0</v>
      </c>
      <c r="DG709" s="81">
        <v>0</v>
      </c>
      <c r="DH709" s="81">
        <v>0</v>
      </c>
      <c r="DI709" s="81">
        <v>0</v>
      </c>
      <c r="DJ709" s="81">
        <v>1</v>
      </c>
      <c r="DK709" s="81">
        <v>0</v>
      </c>
      <c r="DL709" s="81">
        <v>0</v>
      </c>
      <c r="DM709" s="81">
        <v>0</v>
      </c>
      <c r="DN709" s="81">
        <v>0</v>
      </c>
      <c r="DO709" s="81">
        <v>0</v>
      </c>
      <c r="DP709" s="81">
        <v>0</v>
      </c>
      <c r="DQ709" s="81">
        <v>0</v>
      </c>
      <c r="DR709" s="81">
        <v>0</v>
      </c>
      <c r="DS709" s="81">
        <v>0</v>
      </c>
      <c r="DT709" s="81">
        <v>0</v>
      </c>
      <c r="DU709" s="81">
        <v>0</v>
      </c>
      <c r="DV709" s="81">
        <v>0</v>
      </c>
      <c r="DW709" s="81">
        <v>0</v>
      </c>
    </row>
    <row r="710" spans="1:127" x14ac:dyDescent="0.25">
      <c r="A710" s="58" t="s">
        <v>2348</v>
      </c>
      <c r="B710" s="58" t="s">
        <v>2349</v>
      </c>
      <c r="C710" s="58" t="s">
        <v>2350</v>
      </c>
      <c r="D710" s="59">
        <v>57200</v>
      </c>
      <c r="E710" s="59" t="str">
        <f>VLOOKUP(C710,Data_PulledFromUniProt!$B$2:$E$782,4,FALSE)</f>
        <v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v>
      </c>
      <c r="F710" s="58">
        <v>6.39</v>
      </c>
      <c r="G710" s="81">
        <v>0</v>
      </c>
      <c r="H710" s="81">
        <v>0</v>
      </c>
      <c r="I710" s="81">
        <v>0</v>
      </c>
      <c r="J710" s="81">
        <v>0</v>
      </c>
      <c r="K710" s="81">
        <v>0</v>
      </c>
      <c r="L710" s="81">
        <v>0</v>
      </c>
      <c r="M710" s="81">
        <v>0</v>
      </c>
      <c r="N710" s="81">
        <v>0</v>
      </c>
      <c r="O710" s="81">
        <v>0</v>
      </c>
      <c r="P710" s="81">
        <v>0</v>
      </c>
      <c r="Q710" s="81">
        <v>0</v>
      </c>
      <c r="R710" s="81">
        <v>0</v>
      </c>
      <c r="S710" s="81">
        <v>0</v>
      </c>
      <c r="T710" s="81">
        <v>0</v>
      </c>
      <c r="U710" s="81">
        <v>0</v>
      </c>
      <c r="V710" s="81">
        <v>0</v>
      </c>
      <c r="W710" s="81">
        <v>0</v>
      </c>
      <c r="X710" s="81">
        <v>0</v>
      </c>
      <c r="Y710" s="81">
        <v>0</v>
      </c>
      <c r="Z710" s="81">
        <v>0</v>
      </c>
      <c r="AA710" s="81">
        <v>0</v>
      </c>
      <c r="AB710" s="81">
        <v>0</v>
      </c>
      <c r="AC710" s="81">
        <v>0</v>
      </c>
      <c r="AD710" s="81">
        <v>0</v>
      </c>
      <c r="AE710" s="81">
        <v>0</v>
      </c>
      <c r="AF710" s="81">
        <v>0</v>
      </c>
      <c r="AG710" s="81">
        <v>0</v>
      </c>
      <c r="AH710" s="81">
        <v>0</v>
      </c>
      <c r="AI710" s="81">
        <v>0</v>
      </c>
      <c r="AJ710" s="81">
        <v>0</v>
      </c>
      <c r="AK710" s="81">
        <v>0</v>
      </c>
      <c r="AL710" s="81">
        <v>0</v>
      </c>
      <c r="AM710" s="81">
        <v>0</v>
      </c>
      <c r="AN710" s="81">
        <v>0</v>
      </c>
      <c r="AO710" s="81">
        <v>0</v>
      </c>
      <c r="AP710" s="81">
        <v>0</v>
      </c>
      <c r="AQ710" s="81">
        <v>0</v>
      </c>
      <c r="AR710" s="81">
        <v>0</v>
      </c>
      <c r="AS710" s="81">
        <v>0</v>
      </c>
      <c r="AT710" s="81">
        <v>0</v>
      </c>
      <c r="AU710" s="81">
        <v>0</v>
      </c>
      <c r="AV710" s="81">
        <v>0</v>
      </c>
      <c r="AW710" s="81">
        <v>0</v>
      </c>
      <c r="AX710" s="81">
        <v>0</v>
      </c>
      <c r="AY710" s="81">
        <v>0</v>
      </c>
      <c r="AZ710" s="81">
        <v>0</v>
      </c>
      <c r="BA710" s="81">
        <v>0</v>
      </c>
      <c r="BB710" s="81">
        <v>0</v>
      </c>
      <c r="BC710" s="81">
        <v>0</v>
      </c>
      <c r="BD710" s="81">
        <v>0</v>
      </c>
      <c r="BE710" s="81">
        <v>0</v>
      </c>
      <c r="BF710" s="81">
        <v>0</v>
      </c>
      <c r="BG710" s="81">
        <v>0</v>
      </c>
      <c r="BH710" s="81">
        <v>0</v>
      </c>
      <c r="BI710" s="81">
        <v>0</v>
      </c>
      <c r="BJ710" s="81">
        <v>0</v>
      </c>
      <c r="BK710" s="81">
        <v>0</v>
      </c>
      <c r="BL710" s="81">
        <v>0</v>
      </c>
      <c r="BM710" s="81">
        <v>0</v>
      </c>
      <c r="BN710" s="81">
        <v>0</v>
      </c>
      <c r="BO710" s="81">
        <v>0</v>
      </c>
      <c r="BP710" s="81">
        <v>0</v>
      </c>
      <c r="BQ710" s="81">
        <v>0</v>
      </c>
      <c r="BR710" s="81">
        <v>0</v>
      </c>
      <c r="BS710" s="81">
        <v>0</v>
      </c>
      <c r="BT710" s="81">
        <v>0</v>
      </c>
      <c r="BU710" s="81">
        <v>0</v>
      </c>
      <c r="BV710" s="81">
        <v>0</v>
      </c>
      <c r="BW710" s="81">
        <v>0</v>
      </c>
      <c r="BX710" s="81">
        <v>0</v>
      </c>
      <c r="BY710" s="81">
        <v>0</v>
      </c>
      <c r="BZ710" s="81">
        <v>0</v>
      </c>
      <c r="CA710" s="81">
        <v>0</v>
      </c>
      <c r="CB710" s="81">
        <v>0</v>
      </c>
      <c r="CC710" s="81">
        <v>0</v>
      </c>
      <c r="CD710" s="81">
        <v>0</v>
      </c>
      <c r="CE710" s="81">
        <v>0</v>
      </c>
      <c r="CF710" s="81">
        <v>0</v>
      </c>
      <c r="CG710" s="81">
        <v>0</v>
      </c>
      <c r="CH710" s="81">
        <v>0</v>
      </c>
      <c r="CI710" s="81">
        <v>0</v>
      </c>
      <c r="CJ710" s="81">
        <v>0</v>
      </c>
      <c r="CK710" s="81">
        <v>0</v>
      </c>
      <c r="CL710" s="81">
        <v>0</v>
      </c>
      <c r="CM710" s="81">
        <v>0</v>
      </c>
      <c r="CN710" s="81">
        <v>0</v>
      </c>
      <c r="CO710" s="81">
        <v>0</v>
      </c>
      <c r="CP710" s="81">
        <v>0</v>
      </c>
      <c r="CQ710" s="81">
        <v>0</v>
      </c>
      <c r="CR710" s="81">
        <v>0</v>
      </c>
      <c r="CS710" s="81">
        <v>0</v>
      </c>
      <c r="CT710" s="81">
        <v>0</v>
      </c>
      <c r="CU710" s="81">
        <v>0</v>
      </c>
      <c r="CV710" s="81">
        <v>0</v>
      </c>
      <c r="CW710" s="81">
        <v>0</v>
      </c>
      <c r="CX710" s="81">
        <v>0</v>
      </c>
      <c r="CY710" s="81">
        <v>0</v>
      </c>
      <c r="CZ710" s="81">
        <v>0</v>
      </c>
      <c r="DA710" s="81">
        <v>0</v>
      </c>
      <c r="DB710" s="81">
        <v>0</v>
      </c>
      <c r="DC710" s="81">
        <v>0</v>
      </c>
      <c r="DD710" s="81">
        <v>0</v>
      </c>
      <c r="DE710" s="81">
        <v>0</v>
      </c>
      <c r="DF710" s="81">
        <v>0</v>
      </c>
      <c r="DG710" s="81">
        <v>0</v>
      </c>
      <c r="DH710" s="81">
        <v>0</v>
      </c>
      <c r="DI710" s="81">
        <v>0</v>
      </c>
      <c r="DJ710" s="81">
        <v>1</v>
      </c>
      <c r="DK710" s="81">
        <v>0</v>
      </c>
      <c r="DL710" s="81">
        <v>0</v>
      </c>
      <c r="DM710" s="81">
        <v>0</v>
      </c>
      <c r="DN710" s="81">
        <v>0</v>
      </c>
      <c r="DO710" s="81">
        <v>0</v>
      </c>
      <c r="DP710" s="81">
        <v>0</v>
      </c>
      <c r="DQ710" s="81">
        <v>0</v>
      </c>
      <c r="DR710" s="81">
        <v>0</v>
      </c>
      <c r="DS710" s="81">
        <v>0</v>
      </c>
      <c r="DT710" s="81">
        <v>0</v>
      </c>
      <c r="DU710" s="81">
        <v>0</v>
      </c>
      <c r="DV710" s="81">
        <v>0</v>
      </c>
      <c r="DW710" s="81">
        <v>0</v>
      </c>
    </row>
    <row r="711" spans="1:127" x14ac:dyDescent="0.25">
      <c r="A711" s="58" t="s">
        <v>2351</v>
      </c>
      <c r="B711" s="58" t="s">
        <v>2352</v>
      </c>
      <c r="C711" s="58" t="s">
        <v>2353</v>
      </c>
      <c r="D711" s="59">
        <v>72300</v>
      </c>
      <c r="E711" s="59" t="str">
        <f>VLOOKUP(C711,Data_PulledFromUniProt!$B$2:$E$782,4,FALSE)</f>
        <v>MNNMFFCSVHGDATMRSRALLFLLFVLLPMLPAPPAGQPSGRRRGQAGCGGGFWGDRVDSQPFALPYIHPTNPFASDIPAAAGTGARPRQPIRPLGSAWRDQSQRPAASTRRRPAPAGASPLTAVAPAPDTAPVPDADSRGAILRRQYNLSTSPLTSTIATGTNFVLYAAPLSPLLPLQDGTNTHIMATEASNYAQYRVVRATIRYRPLVPNAVGGYAISISFWPQTTTTPTSVDMNSITSTDVRILVQPGIASELVTPSERLHYRNQGWRSVETSGVAEEEATSGLVMLCIHGSPVNSYTNTPYTGALGLLDFALELEFRNLTPGNTNTRVSRYSSSARHKLRRGPDGTAELTTTAATRFMKDLHFTGTNGVGEVGRGIALTLFNLADTLLGGLPTELISSAGGQLFYSRPVVSANGELTVKLYTSVENAQQDKGVAIPHDIDLGESRVVIQDYDNQHEQDRPTPSPAPSRPFSVLRANDVLWLSLTAAEYDQTTYGSSTNPMYVSDTVTFVNVATGAQGVSRSLDWSKVTLDGRPLTTIQQYSKTFYVLPLRGKLSFWEAGTTKAGYPYNYNTTASDQILIENAAGHRVCISTYTTNLGSGPVSVSAVGVLAPHSALAALEDTADYPARAHTFDDFCPECRALGLQGCAFQSTVGELQRLKMKVGKTREY</v>
      </c>
      <c r="F711" s="58">
        <v>9.01</v>
      </c>
      <c r="G711" s="81">
        <v>0</v>
      </c>
      <c r="H711" s="81">
        <v>0</v>
      </c>
      <c r="I711" s="81">
        <v>0</v>
      </c>
      <c r="J711" s="81">
        <v>0</v>
      </c>
      <c r="K711" s="81">
        <v>0</v>
      </c>
      <c r="L711" s="81">
        <v>0</v>
      </c>
      <c r="M711" s="81">
        <v>0</v>
      </c>
      <c r="N711" s="81">
        <v>0</v>
      </c>
      <c r="O711" s="81">
        <v>0</v>
      </c>
      <c r="P711" s="81">
        <v>0</v>
      </c>
      <c r="Q711" s="81">
        <v>0</v>
      </c>
      <c r="R711" s="81">
        <v>0</v>
      </c>
      <c r="S711" s="81">
        <v>0</v>
      </c>
      <c r="T711" s="81">
        <v>0</v>
      </c>
      <c r="U711" s="81">
        <v>0</v>
      </c>
      <c r="V711" s="81">
        <v>0</v>
      </c>
      <c r="W711" s="81">
        <v>0</v>
      </c>
      <c r="X711" s="81">
        <v>0</v>
      </c>
      <c r="Y711" s="81">
        <v>0</v>
      </c>
      <c r="Z711" s="81">
        <v>0</v>
      </c>
      <c r="AA711" s="81">
        <v>0</v>
      </c>
      <c r="AB711" s="81">
        <v>0</v>
      </c>
      <c r="AC711" s="81">
        <v>0</v>
      </c>
      <c r="AD711" s="81">
        <v>0</v>
      </c>
      <c r="AE711" s="81">
        <v>0</v>
      </c>
      <c r="AF711" s="81">
        <v>0</v>
      </c>
      <c r="AG711" s="81">
        <v>0</v>
      </c>
      <c r="AH711" s="81">
        <v>0</v>
      </c>
      <c r="AI711" s="81">
        <v>0</v>
      </c>
      <c r="AJ711" s="81">
        <v>0</v>
      </c>
      <c r="AK711" s="81">
        <v>0</v>
      </c>
      <c r="AL711" s="81">
        <v>0</v>
      </c>
      <c r="AM711" s="81">
        <v>0</v>
      </c>
      <c r="AN711" s="81">
        <v>0</v>
      </c>
      <c r="AO711" s="81">
        <v>0</v>
      </c>
      <c r="AP711" s="81">
        <v>0</v>
      </c>
      <c r="AQ711" s="81">
        <v>0</v>
      </c>
      <c r="AR711" s="81">
        <v>0</v>
      </c>
      <c r="AS711" s="81">
        <v>0</v>
      </c>
      <c r="AT711" s="81">
        <v>0</v>
      </c>
      <c r="AU711" s="81">
        <v>0</v>
      </c>
      <c r="AV711" s="81">
        <v>0</v>
      </c>
      <c r="AW711" s="81">
        <v>0</v>
      </c>
      <c r="AX711" s="81">
        <v>0</v>
      </c>
      <c r="AY711" s="81">
        <v>0</v>
      </c>
      <c r="AZ711" s="81">
        <v>0</v>
      </c>
      <c r="BA711" s="81">
        <v>0</v>
      </c>
      <c r="BB711" s="81">
        <v>0</v>
      </c>
      <c r="BC711" s="81">
        <v>0</v>
      </c>
      <c r="BD711" s="81">
        <v>0</v>
      </c>
      <c r="BE711" s="81">
        <v>0</v>
      </c>
      <c r="BF711" s="81">
        <v>0</v>
      </c>
      <c r="BG711" s="81">
        <v>0</v>
      </c>
      <c r="BH711" s="81">
        <v>0</v>
      </c>
      <c r="BI711" s="81">
        <v>0</v>
      </c>
      <c r="BJ711" s="81">
        <v>0</v>
      </c>
      <c r="BK711" s="81">
        <v>0</v>
      </c>
      <c r="BL711" s="81">
        <v>0</v>
      </c>
      <c r="BM711" s="81">
        <v>0</v>
      </c>
      <c r="BN711" s="81">
        <v>0</v>
      </c>
      <c r="BO711" s="81">
        <v>0</v>
      </c>
      <c r="BP711" s="81">
        <v>0</v>
      </c>
      <c r="BQ711" s="81">
        <v>0</v>
      </c>
      <c r="BR711" s="81">
        <v>0</v>
      </c>
      <c r="BS711" s="81">
        <v>0</v>
      </c>
      <c r="BT711" s="81">
        <v>0</v>
      </c>
      <c r="BU711" s="81">
        <v>0</v>
      </c>
      <c r="BV711" s="81">
        <v>0</v>
      </c>
      <c r="BW711" s="81">
        <v>0</v>
      </c>
      <c r="BX711" s="81">
        <v>0</v>
      </c>
      <c r="BY711" s="81">
        <v>0</v>
      </c>
      <c r="BZ711" s="81">
        <v>0</v>
      </c>
      <c r="CA711" s="81">
        <v>0</v>
      </c>
      <c r="CB711" s="81">
        <v>0</v>
      </c>
      <c r="CC711" s="81">
        <v>0</v>
      </c>
      <c r="CD711" s="81">
        <v>0</v>
      </c>
      <c r="CE711" s="81">
        <v>0</v>
      </c>
      <c r="CF711" s="81">
        <v>0</v>
      </c>
      <c r="CG711" s="81">
        <v>0</v>
      </c>
      <c r="CH711" s="81">
        <v>0</v>
      </c>
      <c r="CI711" s="81">
        <v>0</v>
      </c>
      <c r="CJ711" s="81">
        <v>0</v>
      </c>
      <c r="CK711" s="81">
        <v>0</v>
      </c>
      <c r="CL711" s="81">
        <v>0</v>
      </c>
      <c r="CM711" s="81">
        <v>0</v>
      </c>
      <c r="CN711" s="81">
        <v>0</v>
      </c>
      <c r="CO711" s="81">
        <v>0</v>
      </c>
      <c r="CP711" s="81">
        <v>0</v>
      </c>
      <c r="CQ711" s="81">
        <v>0</v>
      </c>
      <c r="CR711" s="81">
        <v>0</v>
      </c>
      <c r="CS711" s="81">
        <v>0</v>
      </c>
      <c r="CT711" s="81">
        <v>0</v>
      </c>
      <c r="CU711" s="81">
        <v>0</v>
      </c>
      <c r="CV711" s="81">
        <v>0</v>
      </c>
      <c r="CW711" s="81">
        <v>0</v>
      </c>
      <c r="CX711" s="81">
        <v>0</v>
      </c>
      <c r="CY711" s="81">
        <v>0</v>
      </c>
      <c r="CZ711" s="81">
        <v>0</v>
      </c>
      <c r="DA711" s="81">
        <v>0</v>
      </c>
      <c r="DB711" s="81">
        <v>0</v>
      </c>
      <c r="DC711" s="81">
        <v>0</v>
      </c>
      <c r="DD711" s="81">
        <v>0</v>
      </c>
      <c r="DE711" s="81">
        <v>0</v>
      </c>
      <c r="DF711" s="81">
        <v>0</v>
      </c>
      <c r="DG711" s="81">
        <v>0</v>
      </c>
      <c r="DH711" s="81">
        <v>0</v>
      </c>
      <c r="DI711" s="81">
        <v>0</v>
      </c>
      <c r="DJ711" s="81">
        <v>1</v>
      </c>
      <c r="DK711" s="81">
        <v>0</v>
      </c>
      <c r="DL711" s="81">
        <v>0</v>
      </c>
      <c r="DM711" s="81">
        <v>0</v>
      </c>
      <c r="DN711" s="81">
        <v>0</v>
      </c>
      <c r="DO711" s="81">
        <v>0</v>
      </c>
      <c r="DP711" s="81">
        <v>0</v>
      </c>
      <c r="DQ711" s="81">
        <v>0</v>
      </c>
      <c r="DR711" s="81">
        <v>0</v>
      </c>
      <c r="DS711" s="81">
        <v>0</v>
      </c>
      <c r="DT711" s="81">
        <v>0</v>
      </c>
      <c r="DU711" s="81">
        <v>0</v>
      </c>
      <c r="DV711" s="81">
        <v>0</v>
      </c>
      <c r="DW711" s="81">
        <v>0</v>
      </c>
    </row>
    <row r="712" spans="1:127" x14ac:dyDescent="0.25">
      <c r="A712" s="58" t="s">
        <v>2354</v>
      </c>
      <c r="B712" s="58" t="s">
        <v>2355</v>
      </c>
      <c r="C712" s="58" t="s">
        <v>2356</v>
      </c>
      <c r="D712" s="59">
        <v>555000</v>
      </c>
      <c r="E712" s="59" t="str">
        <f>VLOOKUP(C712,Data_PulledFromUniProt!$B$2:$E$782,4,FALSE)</f>
        <v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v>
      </c>
      <c r="F712" s="58">
        <v>6.39</v>
      </c>
      <c r="G712" s="81">
        <v>0</v>
      </c>
      <c r="H712" s="81">
        <v>0</v>
      </c>
      <c r="I712" s="81">
        <v>0</v>
      </c>
      <c r="J712" s="81">
        <v>0</v>
      </c>
      <c r="K712" s="81">
        <v>0</v>
      </c>
      <c r="L712" s="81">
        <v>0</v>
      </c>
      <c r="M712" s="81">
        <v>0</v>
      </c>
      <c r="N712" s="81">
        <v>0</v>
      </c>
      <c r="O712" s="81">
        <v>0</v>
      </c>
      <c r="P712" s="81">
        <v>0</v>
      </c>
      <c r="Q712" s="81">
        <v>0</v>
      </c>
      <c r="R712" s="81">
        <v>0</v>
      </c>
      <c r="S712" s="81">
        <v>0</v>
      </c>
      <c r="T712" s="81">
        <v>0</v>
      </c>
      <c r="U712" s="81">
        <v>0</v>
      </c>
      <c r="V712" s="81">
        <v>0</v>
      </c>
      <c r="W712" s="81">
        <v>0</v>
      </c>
      <c r="X712" s="81">
        <v>0</v>
      </c>
      <c r="Y712" s="81">
        <v>0</v>
      </c>
      <c r="Z712" s="81">
        <v>0</v>
      </c>
      <c r="AA712" s="81">
        <v>0</v>
      </c>
      <c r="AB712" s="81">
        <v>0</v>
      </c>
      <c r="AC712" s="81">
        <v>0</v>
      </c>
      <c r="AD712" s="81">
        <v>0</v>
      </c>
      <c r="AE712" s="81">
        <v>0</v>
      </c>
      <c r="AF712" s="81">
        <v>0</v>
      </c>
      <c r="AG712" s="81">
        <v>0</v>
      </c>
      <c r="AH712" s="81">
        <v>0</v>
      </c>
      <c r="AI712" s="81">
        <v>0</v>
      </c>
      <c r="AJ712" s="81">
        <v>0</v>
      </c>
      <c r="AK712" s="81">
        <v>0</v>
      </c>
      <c r="AL712" s="81">
        <v>0</v>
      </c>
      <c r="AM712" s="81">
        <v>0</v>
      </c>
      <c r="AN712" s="81">
        <v>0</v>
      </c>
      <c r="AO712" s="81">
        <v>0</v>
      </c>
      <c r="AP712" s="81">
        <v>0</v>
      </c>
      <c r="AQ712" s="81">
        <v>0</v>
      </c>
      <c r="AR712" s="81">
        <v>0</v>
      </c>
      <c r="AS712" s="81">
        <v>0</v>
      </c>
      <c r="AT712" s="81">
        <v>0</v>
      </c>
      <c r="AU712" s="81">
        <v>0</v>
      </c>
      <c r="AV712" s="81">
        <v>0</v>
      </c>
      <c r="AW712" s="81">
        <v>0</v>
      </c>
      <c r="AX712" s="81">
        <v>0</v>
      </c>
      <c r="AY712" s="81">
        <v>0</v>
      </c>
      <c r="AZ712" s="81">
        <v>0</v>
      </c>
      <c r="BA712" s="81">
        <v>0</v>
      </c>
      <c r="BB712" s="81">
        <v>0</v>
      </c>
      <c r="BC712" s="81">
        <v>0</v>
      </c>
      <c r="BD712" s="81">
        <v>0</v>
      </c>
      <c r="BE712" s="81">
        <v>0</v>
      </c>
      <c r="BF712" s="81">
        <v>0</v>
      </c>
      <c r="BG712" s="81">
        <v>0</v>
      </c>
      <c r="BH712" s="81">
        <v>0</v>
      </c>
      <c r="BI712" s="81">
        <v>0</v>
      </c>
      <c r="BJ712" s="81">
        <v>0</v>
      </c>
      <c r="BK712" s="81">
        <v>0</v>
      </c>
      <c r="BL712" s="81">
        <v>0</v>
      </c>
      <c r="BM712" s="81">
        <v>0</v>
      </c>
      <c r="BN712" s="81">
        <v>0</v>
      </c>
      <c r="BO712" s="81">
        <v>0</v>
      </c>
      <c r="BP712" s="81">
        <v>0</v>
      </c>
      <c r="BQ712" s="81">
        <v>0</v>
      </c>
      <c r="BR712" s="81">
        <v>0</v>
      </c>
      <c r="BS712" s="81">
        <v>0</v>
      </c>
      <c r="BT712" s="81">
        <v>0</v>
      </c>
      <c r="BU712" s="81">
        <v>0</v>
      </c>
      <c r="BV712" s="81">
        <v>0</v>
      </c>
      <c r="BW712" s="81">
        <v>0</v>
      </c>
      <c r="BX712" s="81">
        <v>0</v>
      </c>
      <c r="BY712" s="81">
        <v>0</v>
      </c>
      <c r="BZ712" s="81">
        <v>0</v>
      </c>
      <c r="CA712" s="81">
        <v>0</v>
      </c>
      <c r="CB712" s="81">
        <v>0</v>
      </c>
      <c r="CC712" s="81">
        <v>0</v>
      </c>
      <c r="CD712" s="81">
        <v>0</v>
      </c>
      <c r="CE712" s="81">
        <v>0</v>
      </c>
      <c r="CF712" s="81">
        <v>0</v>
      </c>
      <c r="CG712" s="81">
        <v>0</v>
      </c>
      <c r="CH712" s="81">
        <v>0</v>
      </c>
      <c r="CI712" s="81">
        <v>0</v>
      </c>
      <c r="CJ712" s="81">
        <v>0</v>
      </c>
      <c r="CK712" s="81">
        <v>0</v>
      </c>
      <c r="CL712" s="81">
        <v>0</v>
      </c>
      <c r="CM712" s="81">
        <v>0</v>
      </c>
      <c r="CN712" s="81">
        <v>0</v>
      </c>
      <c r="CO712" s="81">
        <v>0</v>
      </c>
      <c r="CP712" s="81">
        <v>0</v>
      </c>
      <c r="CQ712" s="81">
        <v>0</v>
      </c>
      <c r="CR712" s="81">
        <v>0</v>
      </c>
      <c r="CS712" s="81">
        <v>0</v>
      </c>
      <c r="CT712" s="81">
        <v>0</v>
      </c>
      <c r="CU712" s="81">
        <v>0</v>
      </c>
      <c r="CV712" s="81">
        <v>0</v>
      </c>
      <c r="CW712" s="81">
        <v>0</v>
      </c>
      <c r="CX712" s="81">
        <v>0</v>
      </c>
      <c r="CY712" s="81">
        <v>0</v>
      </c>
      <c r="CZ712" s="81">
        <v>0</v>
      </c>
      <c r="DA712" s="81">
        <v>0</v>
      </c>
      <c r="DB712" s="81">
        <v>0</v>
      </c>
      <c r="DC712" s="81">
        <v>0</v>
      </c>
      <c r="DD712" s="81">
        <v>0</v>
      </c>
      <c r="DE712" s="81">
        <v>0</v>
      </c>
      <c r="DF712" s="81">
        <v>0</v>
      </c>
      <c r="DG712" s="81">
        <v>0</v>
      </c>
      <c r="DH712" s="81">
        <v>0</v>
      </c>
      <c r="DI712" s="81">
        <v>0</v>
      </c>
      <c r="DJ712" s="81">
        <v>1</v>
      </c>
      <c r="DK712" s="81">
        <v>0</v>
      </c>
      <c r="DL712" s="81">
        <v>0</v>
      </c>
      <c r="DM712" s="81">
        <v>0</v>
      </c>
      <c r="DN712" s="81">
        <v>0</v>
      </c>
      <c r="DO712" s="81">
        <v>0</v>
      </c>
      <c r="DP712" s="81">
        <v>0</v>
      </c>
      <c r="DQ712" s="81">
        <v>0</v>
      </c>
      <c r="DR712" s="81">
        <v>0</v>
      </c>
      <c r="DS712" s="81">
        <v>0</v>
      </c>
      <c r="DT712" s="81">
        <v>0</v>
      </c>
      <c r="DU712" s="81">
        <v>0</v>
      </c>
      <c r="DV712" s="81">
        <v>0</v>
      </c>
      <c r="DW712" s="81">
        <v>0</v>
      </c>
    </row>
    <row r="713" spans="1:127" x14ac:dyDescent="0.25">
      <c r="A713" s="58" t="s">
        <v>2357</v>
      </c>
      <c r="B713" s="58" t="s">
        <v>2358</v>
      </c>
      <c r="C713" s="58" t="s">
        <v>2359</v>
      </c>
      <c r="D713" s="59">
        <v>35100</v>
      </c>
      <c r="E713" s="59" t="str">
        <f>VLOOKUP(C713,Data_PulledFromUniProt!$B$2:$E$782,4,FALSE)</f>
        <v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v>
      </c>
      <c r="F713" s="58">
        <v>9.01</v>
      </c>
      <c r="G713" s="81">
        <v>0</v>
      </c>
      <c r="H713" s="81">
        <v>0</v>
      </c>
      <c r="I713" s="81">
        <v>0</v>
      </c>
      <c r="J713" s="81">
        <v>0</v>
      </c>
      <c r="K713" s="81">
        <v>0</v>
      </c>
      <c r="L713" s="81">
        <v>0</v>
      </c>
      <c r="M713" s="81">
        <v>0</v>
      </c>
      <c r="N713" s="81">
        <v>0</v>
      </c>
      <c r="O713" s="81">
        <v>0</v>
      </c>
      <c r="P713" s="81">
        <v>0</v>
      </c>
      <c r="Q713" s="81">
        <v>0</v>
      </c>
      <c r="R713" s="81">
        <v>0</v>
      </c>
      <c r="S713" s="81">
        <v>0</v>
      </c>
      <c r="T713" s="81">
        <v>0</v>
      </c>
      <c r="U713" s="81">
        <v>0</v>
      </c>
      <c r="V713" s="81">
        <v>0</v>
      </c>
      <c r="W713" s="81">
        <v>0</v>
      </c>
      <c r="X713" s="81">
        <v>0</v>
      </c>
      <c r="Y713" s="81">
        <v>0</v>
      </c>
      <c r="Z713" s="81">
        <v>0</v>
      </c>
      <c r="AA713" s="81">
        <v>0</v>
      </c>
      <c r="AB713" s="81">
        <v>0</v>
      </c>
      <c r="AC713" s="81">
        <v>0</v>
      </c>
      <c r="AD713" s="81">
        <v>0</v>
      </c>
      <c r="AE713" s="81">
        <v>0</v>
      </c>
      <c r="AF713" s="81">
        <v>0</v>
      </c>
      <c r="AG713" s="81">
        <v>0</v>
      </c>
      <c r="AH713" s="81">
        <v>0</v>
      </c>
      <c r="AI713" s="81">
        <v>0</v>
      </c>
      <c r="AJ713" s="81">
        <v>0</v>
      </c>
      <c r="AK713" s="81">
        <v>0</v>
      </c>
      <c r="AL713" s="81">
        <v>0</v>
      </c>
      <c r="AM713" s="81">
        <v>0</v>
      </c>
      <c r="AN713" s="81">
        <v>0</v>
      </c>
      <c r="AO713" s="81">
        <v>0</v>
      </c>
      <c r="AP713" s="81">
        <v>0</v>
      </c>
      <c r="AQ713" s="81">
        <v>0</v>
      </c>
      <c r="AR713" s="81">
        <v>0</v>
      </c>
      <c r="AS713" s="81">
        <v>0</v>
      </c>
      <c r="AT713" s="81">
        <v>0</v>
      </c>
      <c r="AU713" s="81">
        <v>0</v>
      </c>
      <c r="AV713" s="81">
        <v>0</v>
      </c>
      <c r="AW713" s="81">
        <v>0</v>
      </c>
      <c r="AX713" s="81">
        <v>0</v>
      </c>
      <c r="AY713" s="81">
        <v>0</v>
      </c>
      <c r="AZ713" s="81">
        <v>0</v>
      </c>
      <c r="BA713" s="81">
        <v>0</v>
      </c>
      <c r="BB713" s="81">
        <v>0</v>
      </c>
      <c r="BC713" s="81">
        <v>0</v>
      </c>
      <c r="BD713" s="81">
        <v>0</v>
      </c>
      <c r="BE713" s="81">
        <v>0</v>
      </c>
      <c r="BF713" s="81">
        <v>0</v>
      </c>
      <c r="BG713" s="81">
        <v>0</v>
      </c>
      <c r="BH713" s="81">
        <v>0</v>
      </c>
      <c r="BI713" s="81">
        <v>0</v>
      </c>
      <c r="BJ713" s="81">
        <v>0</v>
      </c>
      <c r="BK713" s="81">
        <v>0</v>
      </c>
      <c r="BL713" s="81">
        <v>0</v>
      </c>
      <c r="BM713" s="81">
        <v>0</v>
      </c>
      <c r="BN713" s="81">
        <v>0</v>
      </c>
      <c r="BO713" s="81">
        <v>0</v>
      </c>
      <c r="BP713" s="81">
        <v>0</v>
      </c>
      <c r="BQ713" s="81">
        <v>0</v>
      </c>
      <c r="BR713" s="81">
        <v>0</v>
      </c>
      <c r="BS713" s="81">
        <v>0</v>
      </c>
      <c r="BT713" s="81">
        <v>0</v>
      </c>
      <c r="BU713" s="81">
        <v>0</v>
      </c>
      <c r="BV713" s="81">
        <v>0</v>
      </c>
      <c r="BW713" s="81">
        <v>0</v>
      </c>
      <c r="BX713" s="81">
        <v>0</v>
      </c>
      <c r="BY713" s="81">
        <v>0</v>
      </c>
      <c r="BZ713" s="81">
        <v>0</v>
      </c>
      <c r="CA713" s="81">
        <v>0</v>
      </c>
      <c r="CB713" s="81">
        <v>0</v>
      </c>
      <c r="CC713" s="81">
        <v>0</v>
      </c>
      <c r="CD713" s="81">
        <v>0</v>
      </c>
      <c r="CE713" s="81">
        <v>0</v>
      </c>
      <c r="CF713" s="81">
        <v>0</v>
      </c>
      <c r="CG713" s="81">
        <v>0</v>
      </c>
      <c r="CH713" s="81">
        <v>0</v>
      </c>
      <c r="CI713" s="81">
        <v>0</v>
      </c>
      <c r="CJ713" s="81">
        <v>0</v>
      </c>
      <c r="CK713" s="81">
        <v>0</v>
      </c>
      <c r="CL713" s="81">
        <v>0</v>
      </c>
      <c r="CM713" s="81">
        <v>0</v>
      </c>
      <c r="CN713" s="81">
        <v>0</v>
      </c>
      <c r="CO713" s="81">
        <v>0</v>
      </c>
      <c r="CP713" s="81">
        <v>0</v>
      </c>
      <c r="CQ713" s="81">
        <v>0</v>
      </c>
      <c r="CR713" s="81">
        <v>0</v>
      </c>
      <c r="CS713" s="81">
        <v>0</v>
      </c>
      <c r="CT713" s="81">
        <v>0</v>
      </c>
      <c r="CU713" s="81">
        <v>0</v>
      </c>
      <c r="CV713" s="81">
        <v>0</v>
      </c>
      <c r="CW713" s="81">
        <v>0</v>
      </c>
      <c r="CX713" s="81">
        <v>0</v>
      </c>
      <c r="CY713" s="81">
        <v>0</v>
      </c>
      <c r="CZ713" s="81">
        <v>0</v>
      </c>
      <c r="DA713" s="81">
        <v>0</v>
      </c>
      <c r="DB713" s="81">
        <v>0</v>
      </c>
      <c r="DC713" s="81">
        <v>0</v>
      </c>
      <c r="DD713" s="81">
        <v>0</v>
      </c>
      <c r="DE713" s="81">
        <v>0</v>
      </c>
      <c r="DF713" s="81">
        <v>0</v>
      </c>
      <c r="DG713" s="81">
        <v>0</v>
      </c>
      <c r="DH713" s="81">
        <v>0</v>
      </c>
      <c r="DI713" s="81">
        <v>0</v>
      </c>
      <c r="DJ713" s="81">
        <v>1</v>
      </c>
      <c r="DK713" s="81">
        <v>0</v>
      </c>
      <c r="DL713" s="81">
        <v>0</v>
      </c>
      <c r="DM713" s="81">
        <v>0</v>
      </c>
      <c r="DN713" s="81">
        <v>0</v>
      </c>
      <c r="DO713" s="81">
        <v>0</v>
      </c>
      <c r="DP713" s="81">
        <v>0</v>
      </c>
      <c r="DQ713" s="81">
        <v>0</v>
      </c>
      <c r="DR713" s="81">
        <v>0</v>
      </c>
      <c r="DS713" s="81">
        <v>0</v>
      </c>
      <c r="DT713" s="81">
        <v>0</v>
      </c>
      <c r="DU713" s="81">
        <v>0</v>
      </c>
      <c r="DV713" s="81">
        <v>0</v>
      </c>
      <c r="DW713" s="81">
        <v>0</v>
      </c>
    </row>
    <row r="714" spans="1:127" x14ac:dyDescent="0.25">
      <c r="A714" s="58" t="s">
        <v>2360</v>
      </c>
      <c r="B714" s="58" t="s">
        <v>2361</v>
      </c>
      <c r="C714" s="58" t="s">
        <v>2362</v>
      </c>
      <c r="D714" s="59">
        <v>14100</v>
      </c>
      <c r="E714" s="59" t="str">
        <f>VLOOKUP(C714,Data_PulledFromUniProt!$B$2:$E$782,4,FALSE)</f>
        <v>MEIPLQEQESSLKSSSEPSSSTSEPVVNTQGSDNQGEEILSQLYRPLEACDNKCYCKKCCYHCQLCFLKKGLGIWYDHSRKRSSKRAKVTASSASDESLSANTGDSQPTKKQKTKVETKGLTDLGPGR</v>
      </c>
      <c r="F714" s="58">
        <v>9.01</v>
      </c>
      <c r="G714" s="81">
        <v>0</v>
      </c>
      <c r="H714" s="81">
        <v>0</v>
      </c>
      <c r="I714" s="81">
        <v>0</v>
      </c>
      <c r="J714" s="81">
        <v>0</v>
      </c>
      <c r="K714" s="81">
        <v>0</v>
      </c>
      <c r="L714" s="81">
        <v>0</v>
      </c>
      <c r="M714" s="81">
        <v>0</v>
      </c>
      <c r="N714" s="81">
        <v>0</v>
      </c>
      <c r="O714" s="81">
        <v>0</v>
      </c>
      <c r="P714" s="81">
        <v>0</v>
      </c>
      <c r="Q714" s="81">
        <v>0</v>
      </c>
      <c r="R714" s="81">
        <v>0</v>
      </c>
      <c r="S714" s="81">
        <v>0</v>
      </c>
      <c r="T714" s="81">
        <v>0</v>
      </c>
      <c r="U714" s="81">
        <v>0</v>
      </c>
      <c r="V714" s="81">
        <v>0</v>
      </c>
      <c r="W714" s="81">
        <v>0</v>
      </c>
      <c r="X714" s="81">
        <v>0</v>
      </c>
      <c r="Y714" s="81">
        <v>0</v>
      </c>
      <c r="Z714" s="81">
        <v>0</v>
      </c>
      <c r="AA714" s="81">
        <v>0</v>
      </c>
      <c r="AB714" s="81">
        <v>0</v>
      </c>
      <c r="AC714" s="81">
        <v>0</v>
      </c>
      <c r="AD714" s="81">
        <v>0</v>
      </c>
      <c r="AE714" s="81">
        <v>0</v>
      </c>
      <c r="AF714" s="81">
        <v>0</v>
      </c>
      <c r="AG714" s="81">
        <v>0</v>
      </c>
      <c r="AH714" s="81">
        <v>0</v>
      </c>
      <c r="AI714" s="81">
        <v>0</v>
      </c>
      <c r="AJ714" s="81">
        <v>0</v>
      </c>
      <c r="AK714" s="81">
        <v>0</v>
      </c>
      <c r="AL714" s="81">
        <v>0</v>
      </c>
      <c r="AM714" s="81">
        <v>0</v>
      </c>
      <c r="AN714" s="81">
        <v>0</v>
      </c>
      <c r="AO714" s="81">
        <v>0</v>
      </c>
      <c r="AP714" s="81">
        <v>0</v>
      </c>
      <c r="AQ714" s="81">
        <v>0</v>
      </c>
      <c r="AR714" s="81">
        <v>0</v>
      </c>
      <c r="AS714" s="81">
        <v>0</v>
      </c>
      <c r="AT714" s="81">
        <v>0</v>
      </c>
      <c r="AU714" s="81">
        <v>0</v>
      </c>
      <c r="AV714" s="81">
        <v>0</v>
      </c>
      <c r="AW714" s="81">
        <v>0</v>
      </c>
      <c r="AX714" s="81">
        <v>0</v>
      </c>
      <c r="AY714" s="81">
        <v>0</v>
      </c>
      <c r="AZ714" s="81">
        <v>0</v>
      </c>
      <c r="BA714" s="81">
        <v>0</v>
      </c>
      <c r="BB714" s="81">
        <v>0</v>
      </c>
      <c r="BC714" s="81">
        <v>0</v>
      </c>
      <c r="BD714" s="81">
        <v>0</v>
      </c>
      <c r="BE714" s="81">
        <v>0</v>
      </c>
      <c r="BF714" s="81">
        <v>0</v>
      </c>
      <c r="BG714" s="81">
        <v>0</v>
      </c>
      <c r="BH714" s="81">
        <v>0</v>
      </c>
      <c r="BI714" s="81">
        <v>0</v>
      </c>
      <c r="BJ714" s="81">
        <v>0</v>
      </c>
      <c r="BK714" s="81">
        <v>0</v>
      </c>
      <c r="BL714" s="81">
        <v>0</v>
      </c>
      <c r="BM714" s="81">
        <v>0</v>
      </c>
      <c r="BN714" s="81">
        <v>0</v>
      </c>
      <c r="BO714" s="81">
        <v>0</v>
      </c>
      <c r="BP714" s="81">
        <v>0</v>
      </c>
      <c r="BQ714" s="81">
        <v>0</v>
      </c>
      <c r="BR714" s="81">
        <v>0</v>
      </c>
      <c r="BS714" s="81">
        <v>0</v>
      </c>
      <c r="BT714" s="81">
        <v>0</v>
      </c>
      <c r="BU714" s="81">
        <v>0</v>
      </c>
      <c r="BV714" s="81">
        <v>0</v>
      </c>
      <c r="BW714" s="81">
        <v>0</v>
      </c>
      <c r="BX714" s="81">
        <v>0</v>
      </c>
      <c r="BY714" s="81">
        <v>0</v>
      </c>
      <c r="BZ714" s="81">
        <v>0</v>
      </c>
      <c r="CA714" s="81">
        <v>0</v>
      </c>
      <c r="CB714" s="81">
        <v>0</v>
      </c>
      <c r="CC714" s="81">
        <v>0</v>
      </c>
      <c r="CD714" s="81">
        <v>0</v>
      </c>
      <c r="CE714" s="81">
        <v>0</v>
      </c>
      <c r="CF714" s="81">
        <v>0</v>
      </c>
      <c r="CG714" s="81">
        <v>0</v>
      </c>
      <c r="CH714" s="81">
        <v>0</v>
      </c>
      <c r="CI714" s="81">
        <v>0</v>
      </c>
      <c r="CJ714" s="81">
        <v>0</v>
      </c>
      <c r="CK714" s="81">
        <v>0</v>
      </c>
      <c r="CL714" s="81">
        <v>0</v>
      </c>
      <c r="CM714" s="81">
        <v>0</v>
      </c>
      <c r="CN714" s="81">
        <v>0</v>
      </c>
      <c r="CO714" s="81">
        <v>0</v>
      </c>
      <c r="CP714" s="81">
        <v>0</v>
      </c>
      <c r="CQ714" s="81">
        <v>0</v>
      </c>
      <c r="CR714" s="81">
        <v>0</v>
      </c>
      <c r="CS714" s="81">
        <v>0</v>
      </c>
      <c r="CT714" s="81">
        <v>0</v>
      </c>
      <c r="CU714" s="81">
        <v>0</v>
      </c>
      <c r="CV714" s="81">
        <v>0</v>
      </c>
      <c r="CW714" s="81">
        <v>0</v>
      </c>
      <c r="CX714" s="81">
        <v>0</v>
      </c>
      <c r="CY714" s="81">
        <v>0</v>
      </c>
      <c r="CZ714" s="81">
        <v>0</v>
      </c>
      <c r="DA714" s="81">
        <v>0</v>
      </c>
      <c r="DB714" s="81">
        <v>0</v>
      </c>
      <c r="DC714" s="81">
        <v>0</v>
      </c>
      <c r="DD714" s="81">
        <v>0</v>
      </c>
      <c r="DE714" s="81">
        <v>0</v>
      </c>
      <c r="DF714" s="81">
        <v>0</v>
      </c>
      <c r="DG714" s="81">
        <v>0</v>
      </c>
      <c r="DH714" s="81">
        <v>0</v>
      </c>
      <c r="DI714" s="81">
        <v>0</v>
      </c>
      <c r="DJ714" s="81">
        <v>1</v>
      </c>
      <c r="DK714" s="81">
        <v>0</v>
      </c>
      <c r="DL714" s="81">
        <v>0</v>
      </c>
      <c r="DM714" s="81">
        <v>0</v>
      </c>
      <c r="DN714" s="81">
        <v>0</v>
      </c>
      <c r="DO714" s="81">
        <v>0</v>
      </c>
      <c r="DP714" s="81">
        <v>0</v>
      </c>
      <c r="DQ714" s="81">
        <v>0</v>
      </c>
      <c r="DR714" s="81">
        <v>0</v>
      </c>
      <c r="DS714" s="81">
        <v>0</v>
      </c>
      <c r="DT714" s="81">
        <v>0</v>
      </c>
      <c r="DU714" s="81">
        <v>0</v>
      </c>
      <c r="DV714" s="81">
        <v>0</v>
      </c>
      <c r="DW714" s="81">
        <v>0</v>
      </c>
    </row>
    <row r="715" spans="1:127" x14ac:dyDescent="0.25">
      <c r="A715" s="58" t="s">
        <v>2363</v>
      </c>
      <c r="B715" s="58" t="s">
        <v>2364</v>
      </c>
      <c r="C715" s="58" t="s">
        <v>2365</v>
      </c>
      <c r="D715" s="59">
        <v>101000</v>
      </c>
      <c r="E715" s="59" t="str">
        <f>VLOOKUP(C715,Data_PulledFromUniProt!$B$2:$E$782,4,FALSE)</f>
        <v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v>
      </c>
      <c r="F715" s="58">
        <v>4.91</v>
      </c>
      <c r="G715" s="81">
        <v>0</v>
      </c>
      <c r="H715" s="81">
        <v>0</v>
      </c>
      <c r="I715" s="81">
        <v>0</v>
      </c>
      <c r="J715" s="81">
        <v>0</v>
      </c>
      <c r="K715" s="81">
        <v>0</v>
      </c>
      <c r="L715" s="81">
        <v>0</v>
      </c>
      <c r="M715" s="81">
        <v>0</v>
      </c>
      <c r="N715" s="81">
        <v>0</v>
      </c>
      <c r="O715" s="81">
        <v>0</v>
      </c>
      <c r="P715" s="81">
        <v>0</v>
      </c>
      <c r="Q715" s="81">
        <v>0</v>
      </c>
      <c r="R715" s="81">
        <v>0</v>
      </c>
      <c r="S715" s="81">
        <v>0</v>
      </c>
      <c r="T715" s="81">
        <v>0</v>
      </c>
      <c r="U715" s="81">
        <v>0</v>
      </c>
      <c r="V715" s="81">
        <v>0</v>
      </c>
      <c r="W715" s="81">
        <v>0</v>
      </c>
      <c r="X715" s="81">
        <v>0</v>
      </c>
      <c r="Y715" s="81">
        <v>0</v>
      </c>
      <c r="Z715" s="81">
        <v>0</v>
      </c>
      <c r="AA715" s="81">
        <v>0</v>
      </c>
      <c r="AB715" s="81">
        <v>0</v>
      </c>
      <c r="AC715" s="81">
        <v>0</v>
      </c>
      <c r="AD715" s="81">
        <v>0</v>
      </c>
      <c r="AE715" s="81">
        <v>0</v>
      </c>
      <c r="AF715" s="81">
        <v>0</v>
      </c>
      <c r="AG715" s="81">
        <v>0</v>
      </c>
      <c r="AH715" s="81">
        <v>0</v>
      </c>
      <c r="AI715" s="81">
        <v>0</v>
      </c>
      <c r="AJ715" s="81">
        <v>0</v>
      </c>
      <c r="AK715" s="81">
        <v>0</v>
      </c>
      <c r="AL715" s="81">
        <v>0</v>
      </c>
      <c r="AM715" s="81">
        <v>0</v>
      </c>
      <c r="AN715" s="81">
        <v>0</v>
      </c>
      <c r="AO715" s="81">
        <v>0</v>
      </c>
      <c r="AP715" s="81">
        <v>0</v>
      </c>
      <c r="AQ715" s="81">
        <v>0</v>
      </c>
      <c r="AR715" s="81">
        <v>0</v>
      </c>
      <c r="AS715" s="81">
        <v>0</v>
      </c>
      <c r="AT715" s="81">
        <v>0</v>
      </c>
      <c r="AU715" s="81">
        <v>0</v>
      </c>
      <c r="AV715" s="81">
        <v>0</v>
      </c>
      <c r="AW715" s="81">
        <v>0</v>
      </c>
      <c r="AX715" s="81">
        <v>0</v>
      </c>
      <c r="AY715" s="81">
        <v>0</v>
      </c>
      <c r="AZ715" s="81">
        <v>0</v>
      </c>
      <c r="BA715" s="81">
        <v>0</v>
      </c>
      <c r="BB715" s="81">
        <v>0</v>
      </c>
      <c r="BC715" s="81">
        <v>0</v>
      </c>
      <c r="BD715" s="81">
        <v>0</v>
      </c>
      <c r="BE715" s="81">
        <v>0</v>
      </c>
      <c r="BF715" s="81">
        <v>0</v>
      </c>
      <c r="BG715" s="81">
        <v>0</v>
      </c>
      <c r="BH715" s="81">
        <v>0</v>
      </c>
      <c r="BI715" s="81">
        <v>0</v>
      </c>
      <c r="BJ715" s="81">
        <v>0</v>
      </c>
      <c r="BK715" s="81">
        <v>0</v>
      </c>
      <c r="BL715" s="81">
        <v>0</v>
      </c>
      <c r="BM715" s="81">
        <v>0</v>
      </c>
      <c r="BN715" s="81">
        <v>0</v>
      </c>
      <c r="BO715" s="81">
        <v>0</v>
      </c>
      <c r="BP715" s="81">
        <v>0</v>
      </c>
      <c r="BQ715" s="81">
        <v>0</v>
      </c>
      <c r="BR715" s="81">
        <v>0</v>
      </c>
      <c r="BS715" s="81">
        <v>0</v>
      </c>
      <c r="BT715" s="81">
        <v>0</v>
      </c>
      <c r="BU715" s="81">
        <v>0</v>
      </c>
      <c r="BV715" s="81">
        <v>0</v>
      </c>
      <c r="BW715" s="81">
        <v>0</v>
      </c>
      <c r="BX715" s="81">
        <v>0</v>
      </c>
      <c r="BY715" s="81">
        <v>0</v>
      </c>
      <c r="BZ715" s="81">
        <v>0</v>
      </c>
      <c r="CA715" s="81">
        <v>0</v>
      </c>
      <c r="CB715" s="81">
        <v>0</v>
      </c>
      <c r="CC715" s="81">
        <v>0</v>
      </c>
      <c r="CD715" s="81">
        <v>0</v>
      </c>
      <c r="CE715" s="81">
        <v>0</v>
      </c>
      <c r="CF715" s="81">
        <v>0</v>
      </c>
      <c r="CG715" s="81">
        <v>0</v>
      </c>
      <c r="CH715" s="81">
        <v>0</v>
      </c>
      <c r="CI715" s="81">
        <v>0</v>
      </c>
      <c r="CJ715" s="81">
        <v>0</v>
      </c>
      <c r="CK715" s="81">
        <v>0</v>
      </c>
      <c r="CL715" s="81">
        <v>0</v>
      </c>
      <c r="CM715" s="81">
        <v>0</v>
      </c>
      <c r="CN715" s="81">
        <v>0</v>
      </c>
      <c r="CO715" s="81">
        <v>0</v>
      </c>
      <c r="CP715" s="81">
        <v>0</v>
      </c>
      <c r="CQ715" s="81">
        <v>0</v>
      </c>
      <c r="CR715" s="81">
        <v>0</v>
      </c>
      <c r="CS715" s="81">
        <v>0</v>
      </c>
      <c r="CT715" s="81">
        <v>0</v>
      </c>
      <c r="CU715" s="81">
        <v>0</v>
      </c>
      <c r="CV715" s="81">
        <v>0</v>
      </c>
      <c r="CW715" s="81">
        <v>0</v>
      </c>
      <c r="CX715" s="81">
        <v>0</v>
      </c>
      <c r="CY715" s="81">
        <v>0</v>
      </c>
      <c r="CZ715" s="81">
        <v>0</v>
      </c>
      <c r="DA715" s="81">
        <v>0</v>
      </c>
      <c r="DB715" s="81">
        <v>0</v>
      </c>
      <c r="DC715" s="81">
        <v>0</v>
      </c>
      <c r="DD715" s="81">
        <v>0</v>
      </c>
      <c r="DE715" s="81">
        <v>0</v>
      </c>
      <c r="DF715" s="81">
        <v>0</v>
      </c>
      <c r="DG715" s="81">
        <v>0</v>
      </c>
      <c r="DH715" s="81">
        <v>0</v>
      </c>
      <c r="DI715" s="81">
        <v>0</v>
      </c>
      <c r="DJ715" s="81">
        <v>0</v>
      </c>
      <c r="DK715" s="81">
        <v>0</v>
      </c>
      <c r="DL715" s="81">
        <v>0</v>
      </c>
      <c r="DM715" s="81">
        <v>0</v>
      </c>
      <c r="DN715" s="81">
        <v>0</v>
      </c>
      <c r="DO715" s="81">
        <v>0</v>
      </c>
      <c r="DP715" s="81">
        <v>0</v>
      </c>
      <c r="DQ715" s="81">
        <v>0</v>
      </c>
      <c r="DR715" s="81">
        <v>0</v>
      </c>
      <c r="DS715" s="81">
        <v>0</v>
      </c>
      <c r="DT715" s="81">
        <v>0</v>
      </c>
      <c r="DU715" s="81">
        <v>0</v>
      </c>
      <c r="DV715" s="81">
        <v>1</v>
      </c>
      <c r="DW715" s="81">
        <v>0</v>
      </c>
    </row>
    <row r="716" spans="1:127" x14ac:dyDescent="0.25">
      <c r="A716" s="58" t="s">
        <v>2366</v>
      </c>
      <c r="B716" s="58" t="s">
        <v>2367</v>
      </c>
      <c r="C716" s="58" t="s">
        <v>2368</v>
      </c>
      <c r="D716" s="59">
        <v>115000</v>
      </c>
      <c r="E716" s="59" t="str">
        <f>VLOOKUP(C716,Data_PulledFromUniProt!$B$2:$E$782,4,FALSE)</f>
        <v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v>
      </c>
      <c r="F716" s="58">
        <v>6.39</v>
      </c>
      <c r="G716" s="81">
        <v>0</v>
      </c>
      <c r="H716" s="81">
        <v>0</v>
      </c>
      <c r="I716" s="81">
        <v>0</v>
      </c>
      <c r="J716" s="81">
        <v>0</v>
      </c>
      <c r="K716" s="81">
        <v>0</v>
      </c>
      <c r="L716" s="81">
        <v>0</v>
      </c>
      <c r="M716" s="81">
        <v>0</v>
      </c>
      <c r="N716" s="81">
        <v>0</v>
      </c>
      <c r="O716" s="81">
        <v>0</v>
      </c>
      <c r="P716" s="81">
        <v>0</v>
      </c>
      <c r="Q716" s="81">
        <v>0</v>
      </c>
      <c r="R716" s="81">
        <v>0</v>
      </c>
      <c r="S716" s="81">
        <v>0</v>
      </c>
      <c r="T716" s="81">
        <v>0</v>
      </c>
      <c r="U716" s="81">
        <v>0</v>
      </c>
      <c r="V716" s="81">
        <v>0</v>
      </c>
      <c r="W716" s="81">
        <v>0</v>
      </c>
      <c r="X716" s="81">
        <v>0</v>
      </c>
      <c r="Y716" s="81">
        <v>0</v>
      </c>
      <c r="Z716" s="81">
        <v>0</v>
      </c>
      <c r="AA716" s="81">
        <v>0</v>
      </c>
      <c r="AB716" s="81">
        <v>0</v>
      </c>
      <c r="AC716" s="81">
        <v>0</v>
      </c>
      <c r="AD716" s="81">
        <v>0</v>
      </c>
      <c r="AE716" s="81">
        <v>0</v>
      </c>
      <c r="AF716" s="81">
        <v>0</v>
      </c>
      <c r="AG716" s="81">
        <v>0</v>
      </c>
      <c r="AH716" s="81">
        <v>0</v>
      </c>
      <c r="AI716" s="81">
        <v>0</v>
      </c>
      <c r="AJ716" s="81">
        <v>0</v>
      </c>
      <c r="AK716" s="81">
        <v>0</v>
      </c>
      <c r="AL716" s="81">
        <v>0</v>
      </c>
      <c r="AM716" s="81">
        <v>0</v>
      </c>
      <c r="AN716" s="81">
        <v>0</v>
      </c>
      <c r="AO716" s="81">
        <v>0</v>
      </c>
      <c r="AP716" s="81">
        <v>0</v>
      </c>
      <c r="AQ716" s="81">
        <v>0</v>
      </c>
      <c r="AR716" s="81">
        <v>0</v>
      </c>
      <c r="AS716" s="81">
        <v>0</v>
      </c>
      <c r="AT716" s="81">
        <v>0</v>
      </c>
      <c r="AU716" s="81">
        <v>0</v>
      </c>
      <c r="AV716" s="81">
        <v>0</v>
      </c>
      <c r="AW716" s="81">
        <v>0</v>
      </c>
      <c r="AX716" s="81">
        <v>0</v>
      </c>
      <c r="AY716" s="81">
        <v>0</v>
      </c>
      <c r="AZ716" s="81">
        <v>0</v>
      </c>
      <c r="BA716" s="81">
        <v>0</v>
      </c>
      <c r="BB716" s="81">
        <v>0</v>
      </c>
      <c r="BC716" s="81">
        <v>0</v>
      </c>
      <c r="BD716" s="81">
        <v>0</v>
      </c>
      <c r="BE716" s="81">
        <v>0</v>
      </c>
      <c r="BF716" s="81">
        <v>0</v>
      </c>
      <c r="BG716" s="81">
        <v>0</v>
      </c>
      <c r="BH716" s="81">
        <v>0</v>
      </c>
      <c r="BI716" s="81">
        <v>0</v>
      </c>
      <c r="BJ716" s="81">
        <v>0</v>
      </c>
      <c r="BK716" s="81">
        <v>0</v>
      </c>
      <c r="BL716" s="81">
        <v>0</v>
      </c>
      <c r="BM716" s="81">
        <v>0</v>
      </c>
      <c r="BN716" s="81">
        <v>0</v>
      </c>
      <c r="BO716" s="81">
        <v>0</v>
      </c>
      <c r="BP716" s="81">
        <v>0</v>
      </c>
      <c r="BQ716" s="81">
        <v>0</v>
      </c>
      <c r="BR716" s="81">
        <v>0</v>
      </c>
      <c r="BS716" s="81">
        <v>0</v>
      </c>
      <c r="BT716" s="81">
        <v>0</v>
      </c>
      <c r="BU716" s="81">
        <v>0</v>
      </c>
      <c r="BV716" s="81">
        <v>0</v>
      </c>
      <c r="BW716" s="81">
        <v>0</v>
      </c>
      <c r="BX716" s="81">
        <v>0</v>
      </c>
      <c r="BY716" s="81">
        <v>0</v>
      </c>
      <c r="BZ716" s="81">
        <v>0</v>
      </c>
      <c r="CA716" s="81">
        <v>0</v>
      </c>
      <c r="CB716" s="81">
        <v>0</v>
      </c>
      <c r="CC716" s="81">
        <v>0</v>
      </c>
      <c r="CD716" s="81">
        <v>0</v>
      </c>
      <c r="CE716" s="81">
        <v>0</v>
      </c>
      <c r="CF716" s="81">
        <v>0</v>
      </c>
      <c r="CG716" s="81">
        <v>0</v>
      </c>
      <c r="CH716" s="81">
        <v>0</v>
      </c>
      <c r="CI716" s="81">
        <v>0</v>
      </c>
      <c r="CJ716" s="81">
        <v>0</v>
      </c>
      <c r="CK716" s="81">
        <v>0</v>
      </c>
      <c r="CL716" s="81">
        <v>0</v>
      </c>
      <c r="CM716" s="81">
        <v>0</v>
      </c>
      <c r="CN716" s="81">
        <v>0</v>
      </c>
      <c r="CO716" s="81">
        <v>0</v>
      </c>
      <c r="CP716" s="81">
        <v>0</v>
      </c>
      <c r="CQ716" s="81">
        <v>0</v>
      </c>
      <c r="CR716" s="81">
        <v>0</v>
      </c>
      <c r="CS716" s="81">
        <v>0</v>
      </c>
      <c r="CT716" s="81">
        <v>0</v>
      </c>
      <c r="CU716" s="81">
        <v>0</v>
      </c>
      <c r="CV716" s="81">
        <v>0</v>
      </c>
      <c r="CW716" s="81">
        <v>0</v>
      </c>
      <c r="CX716" s="81">
        <v>0</v>
      </c>
      <c r="CY716" s="81">
        <v>0</v>
      </c>
      <c r="CZ716" s="81">
        <v>0</v>
      </c>
      <c r="DA716" s="81">
        <v>0</v>
      </c>
      <c r="DB716" s="81">
        <v>0</v>
      </c>
      <c r="DC716" s="81">
        <v>0</v>
      </c>
      <c r="DD716" s="81">
        <v>0</v>
      </c>
      <c r="DE716" s="81">
        <v>0</v>
      </c>
      <c r="DF716" s="81">
        <v>0</v>
      </c>
      <c r="DG716" s="81">
        <v>0</v>
      </c>
      <c r="DH716" s="81">
        <v>0</v>
      </c>
      <c r="DI716" s="81">
        <v>0</v>
      </c>
      <c r="DJ716" s="81">
        <v>0</v>
      </c>
      <c r="DK716" s="81">
        <v>0</v>
      </c>
      <c r="DL716" s="81">
        <v>0</v>
      </c>
      <c r="DM716" s="81">
        <v>0</v>
      </c>
      <c r="DN716" s="81">
        <v>0</v>
      </c>
      <c r="DO716" s="81">
        <v>0</v>
      </c>
      <c r="DP716" s="81">
        <v>0</v>
      </c>
      <c r="DQ716" s="81">
        <v>0</v>
      </c>
      <c r="DR716" s="81">
        <v>0</v>
      </c>
      <c r="DS716" s="81">
        <v>0</v>
      </c>
      <c r="DT716" s="81">
        <v>0</v>
      </c>
      <c r="DU716" s="81">
        <v>0</v>
      </c>
      <c r="DV716" s="81">
        <v>1</v>
      </c>
      <c r="DW716" s="81">
        <v>0</v>
      </c>
    </row>
    <row r="717" spans="1:127" x14ac:dyDescent="0.25">
      <c r="A717" s="58" t="s">
        <v>2369</v>
      </c>
      <c r="B717" s="58" t="s">
        <v>2370</v>
      </c>
      <c r="C717" s="58" t="s">
        <v>2371</v>
      </c>
      <c r="D717" s="59">
        <v>133000</v>
      </c>
      <c r="E717" s="59" t="e">
        <f>VLOOKUP(C717,Data_PulledFromUniProt!$B$2:$E$782,4,FALSE)</f>
        <v>#N/A</v>
      </c>
      <c r="F717" s="58">
        <v>9.3000000000000007</v>
      </c>
      <c r="G717" s="81">
        <v>0</v>
      </c>
      <c r="H717" s="81">
        <v>0</v>
      </c>
      <c r="I717" s="81">
        <v>0</v>
      </c>
      <c r="J717" s="81">
        <v>0</v>
      </c>
      <c r="K717" s="81">
        <v>0</v>
      </c>
      <c r="L717" s="81">
        <v>0</v>
      </c>
      <c r="M717" s="81">
        <v>0</v>
      </c>
      <c r="N717" s="81">
        <v>0</v>
      </c>
      <c r="O717" s="81">
        <v>0</v>
      </c>
      <c r="P717" s="81">
        <v>0</v>
      </c>
      <c r="Q717" s="81">
        <v>0</v>
      </c>
      <c r="R717" s="81">
        <v>0</v>
      </c>
      <c r="S717" s="81">
        <v>0</v>
      </c>
      <c r="T717" s="81">
        <v>0</v>
      </c>
      <c r="U717" s="81">
        <v>0</v>
      </c>
      <c r="V717" s="81">
        <v>0</v>
      </c>
      <c r="W717" s="81">
        <v>0</v>
      </c>
      <c r="X717" s="81">
        <v>0</v>
      </c>
      <c r="Y717" s="81">
        <v>0</v>
      </c>
      <c r="Z717" s="81">
        <v>0</v>
      </c>
      <c r="AA717" s="81">
        <v>0</v>
      </c>
      <c r="AB717" s="81">
        <v>0</v>
      </c>
      <c r="AC717" s="81">
        <v>0</v>
      </c>
      <c r="AD717" s="81">
        <v>0</v>
      </c>
      <c r="AE717" s="81">
        <v>0</v>
      </c>
      <c r="AF717" s="81">
        <v>0</v>
      </c>
      <c r="AG717" s="81">
        <v>0</v>
      </c>
      <c r="AH717" s="81">
        <v>0</v>
      </c>
      <c r="AI717" s="81">
        <v>0</v>
      </c>
      <c r="AJ717" s="81">
        <v>0</v>
      </c>
      <c r="AK717" s="81">
        <v>0</v>
      </c>
      <c r="AL717" s="81">
        <v>0</v>
      </c>
      <c r="AM717" s="81">
        <v>0</v>
      </c>
      <c r="AN717" s="81">
        <v>0</v>
      </c>
      <c r="AO717" s="81">
        <v>0</v>
      </c>
      <c r="AP717" s="81">
        <v>0</v>
      </c>
      <c r="AQ717" s="81">
        <v>0</v>
      </c>
      <c r="AR717" s="81">
        <v>0</v>
      </c>
      <c r="AS717" s="81">
        <v>0</v>
      </c>
      <c r="AT717" s="81">
        <v>0</v>
      </c>
      <c r="AU717" s="81">
        <v>0</v>
      </c>
      <c r="AV717" s="81">
        <v>0</v>
      </c>
      <c r="AW717" s="81">
        <v>0</v>
      </c>
      <c r="AX717" s="81">
        <v>0</v>
      </c>
      <c r="AY717" s="81">
        <v>0</v>
      </c>
      <c r="AZ717" s="81">
        <v>0</v>
      </c>
      <c r="BA717" s="81">
        <v>0</v>
      </c>
      <c r="BB717" s="81">
        <v>0</v>
      </c>
      <c r="BC717" s="81">
        <v>0</v>
      </c>
      <c r="BD717" s="81">
        <v>0</v>
      </c>
      <c r="BE717" s="81">
        <v>0</v>
      </c>
      <c r="BF717" s="81">
        <v>0</v>
      </c>
      <c r="BG717" s="81">
        <v>0</v>
      </c>
      <c r="BH717" s="81">
        <v>0</v>
      </c>
      <c r="BI717" s="81">
        <v>0</v>
      </c>
      <c r="BJ717" s="81">
        <v>0</v>
      </c>
      <c r="BK717" s="81">
        <v>0</v>
      </c>
      <c r="BL717" s="81">
        <v>0</v>
      </c>
      <c r="BM717" s="81">
        <v>0</v>
      </c>
      <c r="BN717" s="81">
        <v>0</v>
      </c>
      <c r="BO717" s="81">
        <v>0</v>
      </c>
      <c r="BP717" s="81">
        <v>0</v>
      </c>
      <c r="BQ717" s="81">
        <v>0</v>
      </c>
      <c r="BR717" s="81">
        <v>0</v>
      </c>
      <c r="BS717" s="81">
        <v>0</v>
      </c>
      <c r="BT717" s="81">
        <v>0</v>
      </c>
      <c r="BU717" s="81">
        <v>0</v>
      </c>
      <c r="BV717" s="81">
        <v>0</v>
      </c>
      <c r="BW717" s="81">
        <v>0</v>
      </c>
      <c r="BX717" s="81">
        <v>0</v>
      </c>
      <c r="BY717" s="81">
        <v>0</v>
      </c>
      <c r="BZ717" s="81">
        <v>0</v>
      </c>
      <c r="CA717" s="81">
        <v>0</v>
      </c>
      <c r="CB717" s="81">
        <v>0</v>
      </c>
      <c r="CC717" s="81">
        <v>0</v>
      </c>
      <c r="CD717" s="81">
        <v>0</v>
      </c>
      <c r="CE717" s="81">
        <v>0</v>
      </c>
      <c r="CF717" s="81">
        <v>0</v>
      </c>
      <c r="CG717" s="81">
        <v>0</v>
      </c>
      <c r="CH717" s="81">
        <v>0</v>
      </c>
      <c r="CI717" s="81">
        <v>0</v>
      </c>
      <c r="CJ717" s="81">
        <v>0</v>
      </c>
      <c r="CK717" s="81">
        <v>0</v>
      </c>
      <c r="CL717" s="81">
        <v>0</v>
      </c>
      <c r="CM717" s="81">
        <v>0</v>
      </c>
      <c r="CN717" s="81">
        <v>0</v>
      </c>
      <c r="CO717" s="81">
        <v>0</v>
      </c>
      <c r="CP717" s="81">
        <v>0</v>
      </c>
      <c r="CQ717" s="81">
        <v>0</v>
      </c>
      <c r="CR717" s="81">
        <v>0</v>
      </c>
      <c r="CS717" s="81">
        <v>0</v>
      </c>
      <c r="CT717" s="81">
        <v>0</v>
      </c>
      <c r="CU717" s="81">
        <v>0</v>
      </c>
      <c r="CV717" s="81">
        <v>0</v>
      </c>
      <c r="CW717" s="81">
        <v>0</v>
      </c>
      <c r="CX717" s="81">
        <v>0</v>
      </c>
      <c r="CY717" s="81">
        <v>0</v>
      </c>
      <c r="CZ717" s="81">
        <v>0</v>
      </c>
      <c r="DA717" s="81">
        <v>0</v>
      </c>
      <c r="DB717" s="81">
        <v>0</v>
      </c>
      <c r="DC717" s="81">
        <v>0</v>
      </c>
      <c r="DD717" s="81">
        <v>0</v>
      </c>
      <c r="DE717" s="81">
        <v>0</v>
      </c>
      <c r="DF717" s="81">
        <v>0</v>
      </c>
      <c r="DG717" s="81">
        <v>0</v>
      </c>
      <c r="DH717" s="81">
        <v>0</v>
      </c>
      <c r="DI717" s="81">
        <v>0</v>
      </c>
      <c r="DJ717" s="81">
        <v>0</v>
      </c>
      <c r="DK717" s="81">
        <v>0</v>
      </c>
      <c r="DL717" s="81">
        <v>0</v>
      </c>
      <c r="DM717" s="81">
        <v>0</v>
      </c>
      <c r="DN717" s="81">
        <v>0</v>
      </c>
      <c r="DO717" s="81">
        <v>0</v>
      </c>
      <c r="DP717" s="81">
        <v>0</v>
      </c>
      <c r="DQ717" s="81">
        <v>0</v>
      </c>
      <c r="DR717" s="81">
        <v>0</v>
      </c>
      <c r="DS717" s="81">
        <v>0</v>
      </c>
      <c r="DT717" s="81">
        <v>0</v>
      </c>
      <c r="DU717" s="81">
        <v>0</v>
      </c>
      <c r="DV717" s="81">
        <v>1</v>
      </c>
      <c r="DW717" s="81">
        <v>0</v>
      </c>
    </row>
    <row r="718" spans="1:127" x14ac:dyDescent="0.25">
      <c r="A718" s="58" t="s">
        <v>2372</v>
      </c>
      <c r="B718" s="58" t="s">
        <v>2373</v>
      </c>
      <c r="C718" s="58" t="s">
        <v>2374</v>
      </c>
      <c r="D718" s="59">
        <v>31100</v>
      </c>
      <c r="E718" s="59" t="str">
        <f>VLOOKUP(C718,Data_PulledFromUniProt!$B$2:$E$782,4,FALSE)</f>
        <v>MRLVILDNYDLASEWAAKYICNRIIQFKPGQDRYFTLGLPTGSTPLGCYKKLIEYHKNGHLSFKYVKTFNMDEYVGLPRNHPESYHSYMWNNFFKHIDIDPNNAHILDGNAADLQAECDAFENKIKEAGGIDLFVGGIGPDGHIAFNEPGSSLVSRTRLKTLAMDTILANAKYFDGDLSKVPTMALTVGVGTVMDAREVMILITGAHKAFALYKAIEEGVNHMWTVSAFQQHPRTIFVCDEDATLELRVKTVKYFKGLMHVHNKLVDPLFSMKDGN</v>
      </c>
      <c r="F718" s="58">
        <v>6.39</v>
      </c>
      <c r="G718" s="81">
        <v>0</v>
      </c>
      <c r="H718" s="81">
        <v>0</v>
      </c>
      <c r="I718" s="81">
        <v>0</v>
      </c>
      <c r="J718" s="81">
        <v>0</v>
      </c>
      <c r="K718" s="81">
        <v>0</v>
      </c>
      <c r="L718" s="81">
        <v>0</v>
      </c>
      <c r="M718" s="81">
        <v>0</v>
      </c>
      <c r="N718" s="81">
        <v>0</v>
      </c>
      <c r="O718" s="81">
        <v>0</v>
      </c>
      <c r="P718" s="81">
        <v>0</v>
      </c>
      <c r="Q718" s="81">
        <v>0</v>
      </c>
      <c r="R718" s="81">
        <v>0</v>
      </c>
      <c r="S718" s="81">
        <v>0</v>
      </c>
      <c r="T718" s="81">
        <v>0</v>
      </c>
      <c r="U718" s="81">
        <v>0</v>
      </c>
      <c r="V718" s="81">
        <v>0</v>
      </c>
      <c r="W718" s="81">
        <v>0</v>
      </c>
      <c r="X718" s="81">
        <v>0</v>
      </c>
      <c r="Y718" s="81">
        <v>0</v>
      </c>
      <c r="Z718" s="81">
        <v>0</v>
      </c>
      <c r="AA718" s="81">
        <v>0</v>
      </c>
      <c r="AB718" s="81">
        <v>0</v>
      </c>
      <c r="AC718" s="81">
        <v>0</v>
      </c>
      <c r="AD718" s="81">
        <v>0</v>
      </c>
      <c r="AE718" s="81">
        <v>0</v>
      </c>
      <c r="AF718" s="81">
        <v>0</v>
      </c>
      <c r="AG718" s="81">
        <v>0</v>
      </c>
      <c r="AH718" s="81">
        <v>0</v>
      </c>
      <c r="AI718" s="81">
        <v>0</v>
      </c>
      <c r="AJ718" s="81">
        <v>0</v>
      </c>
      <c r="AK718" s="81">
        <v>0</v>
      </c>
      <c r="AL718" s="81">
        <v>0</v>
      </c>
      <c r="AM718" s="81">
        <v>0</v>
      </c>
      <c r="AN718" s="81">
        <v>0</v>
      </c>
      <c r="AO718" s="81">
        <v>0</v>
      </c>
      <c r="AP718" s="81">
        <v>0</v>
      </c>
      <c r="AQ718" s="81">
        <v>0</v>
      </c>
      <c r="AR718" s="81">
        <v>0</v>
      </c>
      <c r="AS718" s="81">
        <v>0</v>
      </c>
      <c r="AT718" s="81">
        <v>0</v>
      </c>
      <c r="AU718" s="81">
        <v>0</v>
      </c>
      <c r="AV718" s="81">
        <v>0</v>
      </c>
      <c r="AW718" s="81">
        <v>0</v>
      </c>
      <c r="AX718" s="81">
        <v>0</v>
      </c>
      <c r="AY718" s="81">
        <v>0</v>
      </c>
      <c r="AZ718" s="81">
        <v>0</v>
      </c>
      <c r="BA718" s="81">
        <v>0</v>
      </c>
      <c r="BB718" s="81">
        <v>0</v>
      </c>
      <c r="BC718" s="81">
        <v>0</v>
      </c>
      <c r="BD718" s="81">
        <v>0</v>
      </c>
      <c r="BE718" s="81">
        <v>0</v>
      </c>
      <c r="BF718" s="81">
        <v>0</v>
      </c>
      <c r="BG718" s="81">
        <v>0</v>
      </c>
      <c r="BH718" s="81">
        <v>0</v>
      </c>
      <c r="BI718" s="81">
        <v>0</v>
      </c>
      <c r="BJ718" s="81">
        <v>0</v>
      </c>
      <c r="BK718" s="81">
        <v>0</v>
      </c>
      <c r="BL718" s="81">
        <v>0</v>
      </c>
      <c r="BM718" s="81">
        <v>0</v>
      </c>
      <c r="BN718" s="81">
        <v>0</v>
      </c>
      <c r="BO718" s="81">
        <v>0</v>
      </c>
      <c r="BP718" s="81">
        <v>0</v>
      </c>
      <c r="BQ718" s="81">
        <v>0</v>
      </c>
      <c r="BR718" s="81">
        <v>0</v>
      </c>
      <c r="BS718" s="81">
        <v>0</v>
      </c>
      <c r="BT718" s="81">
        <v>0</v>
      </c>
      <c r="BU718" s="81">
        <v>0</v>
      </c>
      <c r="BV718" s="81">
        <v>0</v>
      </c>
      <c r="BW718" s="81">
        <v>0</v>
      </c>
      <c r="BX718" s="81">
        <v>0</v>
      </c>
      <c r="BY718" s="81">
        <v>0</v>
      </c>
      <c r="BZ718" s="81">
        <v>0</v>
      </c>
      <c r="CA718" s="81">
        <v>0</v>
      </c>
      <c r="CB718" s="81">
        <v>0</v>
      </c>
      <c r="CC718" s="81">
        <v>0</v>
      </c>
      <c r="CD718" s="81">
        <v>0</v>
      </c>
      <c r="CE718" s="81">
        <v>0</v>
      </c>
      <c r="CF718" s="81">
        <v>0</v>
      </c>
      <c r="CG718" s="81">
        <v>0</v>
      </c>
      <c r="CH718" s="81">
        <v>0</v>
      </c>
      <c r="CI718" s="81">
        <v>0</v>
      </c>
      <c r="CJ718" s="81">
        <v>0</v>
      </c>
      <c r="CK718" s="81">
        <v>0</v>
      </c>
      <c r="CL718" s="81">
        <v>0</v>
      </c>
      <c r="CM718" s="81">
        <v>0</v>
      </c>
      <c r="CN718" s="81">
        <v>0</v>
      </c>
      <c r="CO718" s="81">
        <v>0</v>
      </c>
      <c r="CP718" s="81">
        <v>0</v>
      </c>
      <c r="CQ718" s="81">
        <v>0</v>
      </c>
      <c r="CR718" s="81">
        <v>0</v>
      </c>
      <c r="CS718" s="81">
        <v>0</v>
      </c>
      <c r="CT718" s="81">
        <v>0</v>
      </c>
      <c r="CU718" s="81">
        <v>0</v>
      </c>
      <c r="CV718" s="81">
        <v>0</v>
      </c>
      <c r="CW718" s="81">
        <v>0</v>
      </c>
      <c r="CX718" s="81">
        <v>0</v>
      </c>
      <c r="CY718" s="81">
        <v>0</v>
      </c>
      <c r="CZ718" s="81">
        <v>0</v>
      </c>
      <c r="DA718" s="81">
        <v>0</v>
      </c>
      <c r="DB718" s="81">
        <v>0</v>
      </c>
      <c r="DC718" s="81">
        <v>0</v>
      </c>
      <c r="DD718" s="81">
        <v>0</v>
      </c>
      <c r="DE718" s="81">
        <v>0</v>
      </c>
      <c r="DF718" s="81">
        <v>0</v>
      </c>
      <c r="DG718" s="81">
        <v>0</v>
      </c>
      <c r="DH718" s="81">
        <v>0</v>
      </c>
      <c r="DI718" s="81">
        <v>0</v>
      </c>
      <c r="DJ718" s="81">
        <v>0</v>
      </c>
      <c r="DK718" s="81">
        <v>0</v>
      </c>
      <c r="DL718" s="81">
        <v>0</v>
      </c>
      <c r="DM718" s="81">
        <v>0</v>
      </c>
      <c r="DN718" s="81">
        <v>0</v>
      </c>
      <c r="DO718" s="81">
        <v>0</v>
      </c>
      <c r="DP718" s="81">
        <v>0</v>
      </c>
      <c r="DQ718" s="81">
        <v>0</v>
      </c>
      <c r="DR718" s="81">
        <v>0</v>
      </c>
      <c r="DS718" s="81">
        <v>0</v>
      </c>
      <c r="DT718" s="81">
        <v>0</v>
      </c>
      <c r="DU718" s="81">
        <v>0</v>
      </c>
      <c r="DV718" s="81">
        <v>1</v>
      </c>
      <c r="DW718" s="81">
        <v>0</v>
      </c>
    </row>
    <row r="719" spans="1:127" x14ac:dyDescent="0.25">
      <c r="A719" s="58" t="s">
        <v>2375</v>
      </c>
      <c r="B719" s="58" t="s">
        <v>2376</v>
      </c>
      <c r="C719" s="58" t="s">
        <v>2377</v>
      </c>
      <c r="D719" s="59">
        <v>41700</v>
      </c>
      <c r="E719" s="59" t="str">
        <f>VLOOKUP(C719,Data_PulledFromUniProt!$B$2:$E$782,4,FALSE)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19" s="58">
        <v>9.39</v>
      </c>
      <c r="G719" s="81">
        <v>0</v>
      </c>
      <c r="H719" s="81">
        <v>0</v>
      </c>
      <c r="I719" s="81">
        <v>0</v>
      </c>
      <c r="J719" s="81">
        <v>0</v>
      </c>
      <c r="K719" s="81">
        <v>0</v>
      </c>
      <c r="L719" s="81">
        <v>0</v>
      </c>
      <c r="M719" s="81">
        <v>0</v>
      </c>
      <c r="N719" s="81">
        <v>0</v>
      </c>
      <c r="O719" s="81">
        <v>0</v>
      </c>
      <c r="P719" s="81">
        <v>0</v>
      </c>
      <c r="Q719" s="81">
        <v>0</v>
      </c>
      <c r="R719" s="81">
        <v>0</v>
      </c>
      <c r="S719" s="81">
        <v>0</v>
      </c>
      <c r="T719" s="81">
        <v>0</v>
      </c>
      <c r="U719" s="81">
        <v>0</v>
      </c>
      <c r="V719" s="81">
        <v>0</v>
      </c>
      <c r="W719" s="81">
        <v>0</v>
      </c>
      <c r="X719" s="81">
        <v>0</v>
      </c>
      <c r="Y719" s="81">
        <v>0</v>
      </c>
      <c r="Z719" s="81">
        <v>0</v>
      </c>
      <c r="AA719" s="81">
        <v>0</v>
      </c>
      <c r="AB719" s="81">
        <v>0</v>
      </c>
      <c r="AC719" s="81">
        <v>0</v>
      </c>
      <c r="AD719" s="81">
        <v>0</v>
      </c>
      <c r="AE719" s="81">
        <v>0</v>
      </c>
      <c r="AF719" s="81">
        <v>0</v>
      </c>
      <c r="AG719" s="81">
        <v>0</v>
      </c>
      <c r="AH719" s="81">
        <v>0</v>
      </c>
      <c r="AI719" s="81">
        <v>0</v>
      </c>
      <c r="AJ719" s="81">
        <v>0</v>
      </c>
      <c r="AK719" s="81">
        <v>0</v>
      </c>
      <c r="AL719" s="81">
        <v>0</v>
      </c>
      <c r="AM719" s="81">
        <v>0</v>
      </c>
      <c r="AN719" s="81">
        <v>0</v>
      </c>
      <c r="AO719" s="81">
        <v>0</v>
      </c>
      <c r="AP719" s="81">
        <v>0</v>
      </c>
      <c r="AQ719" s="81">
        <v>0</v>
      </c>
      <c r="AR719" s="81">
        <v>0</v>
      </c>
      <c r="AS719" s="81">
        <v>0</v>
      </c>
      <c r="AT719" s="81">
        <v>0</v>
      </c>
      <c r="AU719" s="81">
        <v>0</v>
      </c>
      <c r="AV719" s="81">
        <v>0</v>
      </c>
      <c r="AW719" s="81">
        <v>0</v>
      </c>
      <c r="AX719" s="81">
        <v>0</v>
      </c>
      <c r="AY719" s="81">
        <v>0</v>
      </c>
      <c r="AZ719" s="81">
        <v>0</v>
      </c>
      <c r="BA719" s="81">
        <v>0</v>
      </c>
      <c r="BB719" s="81">
        <v>0</v>
      </c>
      <c r="BC719" s="81">
        <v>0</v>
      </c>
      <c r="BD719" s="81">
        <v>0</v>
      </c>
      <c r="BE719" s="81">
        <v>0</v>
      </c>
      <c r="BF719" s="81">
        <v>0</v>
      </c>
      <c r="BG719" s="81">
        <v>0</v>
      </c>
      <c r="BH719" s="81">
        <v>0</v>
      </c>
      <c r="BI719" s="81">
        <v>0</v>
      </c>
      <c r="BJ719" s="81">
        <v>0</v>
      </c>
      <c r="BK719" s="81">
        <v>0</v>
      </c>
      <c r="BL719" s="81">
        <v>0</v>
      </c>
      <c r="BM719" s="81">
        <v>0</v>
      </c>
      <c r="BN719" s="81">
        <v>0</v>
      </c>
      <c r="BO719" s="81">
        <v>0</v>
      </c>
      <c r="BP719" s="81">
        <v>0</v>
      </c>
      <c r="BQ719" s="81">
        <v>0</v>
      </c>
      <c r="BR719" s="81">
        <v>0</v>
      </c>
      <c r="BS719" s="81">
        <v>0</v>
      </c>
      <c r="BT719" s="81">
        <v>0</v>
      </c>
      <c r="BU719" s="81">
        <v>0</v>
      </c>
      <c r="BV719" s="81">
        <v>0</v>
      </c>
      <c r="BW719" s="81">
        <v>0</v>
      </c>
      <c r="BX719" s="81">
        <v>0</v>
      </c>
      <c r="BY719" s="81">
        <v>0</v>
      </c>
      <c r="BZ719" s="81">
        <v>0</v>
      </c>
      <c r="CA719" s="81">
        <v>0</v>
      </c>
      <c r="CB719" s="81">
        <v>0</v>
      </c>
      <c r="CC719" s="81">
        <v>0</v>
      </c>
      <c r="CD719" s="81">
        <v>0</v>
      </c>
      <c r="CE719" s="81">
        <v>0</v>
      </c>
      <c r="CF719" s="81">
        <v>0</v>
      </c>
      <c r="CG719" s="81">
        <v>0</v>
      </c>
      <c r="CH719" s="81">
        <v>0</v>
      </c>
      <c r="CI719" s="81">
        <v>0</v>
      </c>
      <c r="CJ719" s="81">
        <v>0</v>
      </c>
      <c r="CK719" s="81">
        <v>0</v>
      </c>
      <c r="CL719" s="81">
        <v>0</v>
      </c>
      <c r="CM719" s="81">
        <v>0</v>
      </c>
      <c r="CN719" s="81">
        <v>0</v>
      </c>
      <c r="CO719" s="81">
        <v>0</v>
      </c>
      <c r="CP719" s="81">
        <v>0</v>
      </c>
      <c r="CQ719" s="81">
        <v>0</v>
      </c>
      <c r="CR719" s="81">
        <v>0</v>
      </c>
      <c r="CS719" s="81">
        <v>0</v>
      </c>
      <c r="CT719" s="81">
        <v>0</v>
      </c>
      <c r="CU719" s="81">
        <v>0</v>
      </c>
      <c r="CV719" s="81">
        <v>0</v>
      </c>
      <c r="CW719" s="81">
        <v>0</v>
      </c>
      <c r="CX719" s="81">
        <v>0</v>
      </c>
      <c r="CY719" s="81">
        <v>0</v>
      </c>
      <c r="CZ719" s="81">
        <v>0</v>
      </c>
      <c r="DA719" s="81">
        <v>0</v>
      </c>
      <c r="DB719" s="81">
        <v>0</v>
      </c>
      <c r="DC719" s="81">
        <v>0</v>
      </c>
      <c r="DD719" s="81">
        <v>0</v>
      </c>
      <c r="DE719" s="81">
        <v>0</v>
      </c>
      <c r="DF719" s="81">
        <v>0</v>
      </c>
      <c r="DG719" s="81">
        <v>0</v>
      </c>
      <c r="DH719" s="81">
        <v>0</v>
      </c>
      <c r="DI719" s="81">
        <v>0</v>
      </c>
      <c r="DJ719" s="81">
        <v>0</v>
      </c>
      <c r="DK719" s="81">
        <v>0</v>
      </c>
      <c r="DL719" s="81">
        <v>0</v>
      </c>
      <c r="DM719" s="81">
        <v>0</v>
      </c>
      <c r="DN719" s="81">
        <v>0</v>
      </c>
      <c r="DO719" s="81">
        <v>0</v>
      </c>
      <c r="DP719" s="81">
        <v>0</v>
      </c>
      <c r="DQ719" s="81">
        <v>0</v>
      </c>
      <c r="DR719" s="81">
        <v>0</v>
      </c>
      <c r="DS719" s="81">
        <v>0</v>
      </c>
      <c r="DT719" s="81">
        <v>0</v>
      </c>
      <c r="DU719" s="81">
        <v>0</v>
      </c>
      <c r="DV719" s="81">
        <v>1</v>
      </c>
      <c r="DW719" s="81">
        <v>0</v>
      </c>
    </row>
    <row r="720" spans="1:127" x14ac:dyDescent="0.25">
      <c r="A720" s="58" t="s">
        <v>2378</v>
      </c>
      <c r="B720" s="58" t="s">
        <v>2379</v>
      </c>
      <c r="C720" s="58" t="s">
        <v>2380</v>
      </c>
      <c r="D720" s="59">
        <v>45300</v>
      </c>
      <c r="E720" s="59" t="str">
        <f>VLOOKUP(C720,Data_PulledFromUniProt!$B$2:$E$782,4,FALSE)</f>
        <v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v>
      </c>
      <c r="F720" s="58">
        <v>6.08</v>
      </c>
      <c r="G720" s="81">
        <v>0</v>
      </c>
      <c r="H720" s="81">
        <v>0</v>
      </c>
      <c r="I720" s="81">
        <v>0</v>
      </c>
      <c r="J720" s="81">
        <v>0</v>
      </c>
      <c r="K720" s="81">
        <v>0</v>
      </c>
      <c r="L720" s="81">
        <v>0</v>
      </c>
      <c r="M720" s="81">
        <v>0</v>
      </c>
      <c r="N720" s="81">
        <v>0</v>
      </c>
      <c r="O720" s="81">
        <v>0</v>
      </c>
      <c r="P720" s="81">
        <v>0</v>
      </c>
      <c r="Q720" s="81">
        <v>0</v>
      </c>
      <c r="R720" s="81">
        <v>0</v>
      </c>
      <c r="S720" s="81">
        <v>0</v>
      </c>
      <c r="T720" s="81">
        <v>0</v>
      </c>
      <c r="U720" s="81">
        <v>0</v>
      </c>
      <c r="V720" s="81">
        <v>0</v>
      </c>
      <c r="W720" s="81">
        <v>0</v>
      </c>
      <c r="X720" s="81">
        <v>0</v>
      </c>
      <c r="Y720" s="81">
        <v>0</v>
      </c>
      <c r="Z720" s="81">
        <v>0</v>
      </c>
      <c r="AA720" s="81">
        <v>0</v>
      </c>
      <c r="AB720" s="81">
        <v>0</v>
      </c>
      <c r="AC720" s="81">
        <v>0</v>
      </c>
      <c r="AD720" s="81">
        <v>0</v>
      </c>
      <c r="AE720" s="81">
        <v>0</v>
      </c>
      <c r="AF720" s="81">
        <v>0</v>
      </c>
      <c r="AG720" s="81">
        <v>0</v>
      </c>
      <c r="AH720" s="81">
        <v>0</v>
      </c>
      <c r="AI720" s="81">
        <v>0</v>
      </c>
      <c r="AJ720" s="81">
        <v>0</v>
      </c>
      <c r="AK720" s="81">
        <v>0</v>
      </c>
      <c r="AL720" s="81">
        <v>0</v>
      </c>
      <c r="AM720" s="81">
        <v>0</v>
      </c>
      <c r="AN720" s="81">
        <v>0</v>
      </c>
      <c r="AO720" s="81">
        <v>0</v>
      </c>
      <c r="AP720" s="81">
        <v>0</v>
      </c>
      <c r="AQ720" s="81">
        <v>0</v>
      </c>
      <c r="AR720" s="81">
        <v>0</v>
      </c>
      <c r="AS720" s="81">
        <v>0</v>
      </c>
      <c r="AT720" s="81">
        <v>0</v>
      </c>
      <c r="AU720" s="81">
        <v>0</v>
      </c>
      <c r="AV720" s="81">
        <v>0</v>
      </c>
      <c r="AW720" s="81">
        <v>0</v>
      </c>
      <c r="AX720" s="81">
        <v>0</v>
      </c>
      <c r="AY720" s="81">
        <v>0</v>
      </c>
      <c r="AZ720" s="81">
        <v>0</v>
      </c>
      <c r="BA720" s="81">
        <v>0</v>
      </c>
      <c r="BB720" s="81">
        <v>0</v>
      </c>
      <c r="BC720" s="81">
        <v>0</v>
      </c>
      <c r="BD720" s="81">
        <v>0</v>
      </c>
      <c r="BE720" s="81">
        <v>0</v>
      </c>
      <c r="BF720" s="81">
        <v>0</v>
      </c>
      <c r="BG720" s="81">
        <v>0</v>
      </c>
      <c r="BH720" s="81">
        <v>0</v>
      </c>
      <c r="BI720" s="81">
        <v>0</v>
      </c>
      <c r="BJ720" s="81">
        <v>0</v>
      </c>
      <c r="BK720" s="81">
        <v>0</v>
      </c>
      <c r="BL720" s="81">
        <v>0</v>
      </c>
      <c r="BM720" s="81">
        <v>0</v>
      </c>
      <c r="BN720" s="81">
        <v>0</v>
      </c>
      <c r="BO720" s="81">
        <v>0</v>
      </c>
      <c r="BP720" s="81">
        <v>0</v>
      </c>
      <c r="BQ720" s="81">
        <v>0</v>
      </c>
      <c r="BR720" s="81">
        <v>0</v>
      </c>
      <c r="BS720" s="81">
        <v>0</v>
      </c>
      <c r="BT720" s="81">
        <v>0</v>
      </c>
      <c r="BU720" s="81">
        <v>0</v>
      </c>
      <c r="BV720" s="81">
        <v>0</v>
      </c>
      <c r="BW720" s="81">
        <v>0</v>
      </c>
      <c r="BX720" s="81">
        <v>0</v>
      </c>
      <c r="BY720" s="81">
        <v>0</v>
      </c>
      <c r="BZ720" s="81">
        <v>0</v>
      </c>
      <c r="CA720" s="81">
        <v>0</v>
      </c>
      <c r="CB720" s="81">
        <v>0</v>
      </c>
      <c r="CC720" s="81">
        <v>0</v>
      </c>
      <c r="CD720" s="81">
        <v>0</v>
      </c>
      <c r="CE720" s="81">
        <v>0</v>
      </c>
      <c r="CF720" s="81">
        <v>0</v>
      </c>
      <c r="CG720" s="81">
        <v>0</v>
      </c>
      <c r="CH720" s="81">
        <v>0</v>
      </c>
      <c r="CI720" s="81">
        <v>0</v>
      </c>
      <c r="CJ720" s="81">
        <v>0</v>
      </c>
      <c r="CK720" s="81">
        <v>0</v>
      </c>
      <c r="CL720" s="81">
        <v>0</v>
      </c>
      <c r="CM720" s="81">
        <v>0</v>
      </c>
      <c r="CN720" s="81">
        <v>0</v>
      </c>
      <c r="CO720" s="81">
        <v>0</v>
      </c>
      <c r="CP720" s="81">
        <v>0</v>
      </c>
      <c r="CQ720" s="81">
        <v>0</v>
      </c>
      <c r="CR720" s="81">
        <v>0</v>
      </c>
      <c r="CS720" s="81">
        <v>0</v>
      </c>
      <c r="CT720" s="81">
        <v>0</v>
      </c>
      <c r="CU720" s="81">
        <v>0</v>
      </c>
      <c r="CV720" s="81">
        <v>0</v>
      </c>
      <c r="CW720" s="81">
        <v>0</v>
      </c>
      <c r="CX720" s="81">
        <v>0</v>
      </c>
      <c r="CY720" s="81">
        <v>0</v>
      </c>
      <c r="CZ720" s="81">
        <v>0</v>
      </c>
      <c r="DA720" s="81">
        <v>0</v>
      </c>
      <c r="DB720" s="81">
        <v>0</v>
      </c>
      <c r="DC720" s="81">
        <v>0</v>
      </c>
      <c r="DD720" s="81">
        <v>0</v>
      </c>
      <c r="DE720" s="81">
        <v>0</v>
      </c>
      <c r="DF720" s="81">
        <v>0</v>
      </c>
      <c r="DG720" s="81">
        <v>0</v>
      </c>
      <c r="DH720" s="81">
        <v>0</v>
      </c>
      <c r="DI720" s="81">
        <v>0</v>
      </c>
      <c r="DJ720" s="81">
        <v>0</v>
      </c>
      <c r="DK720" s="81">
        <v>0</v>
      </c>
      <c r="DL720" s="81">
        <v>0</v>
      </c>
      <c r="DM720" s="81">
        <v>0</v>
      </c>
      <c r="DN720" s="81">
        <v>0</v>
      </c>
      <c r="DO720" s="81">
        <v>0</v>
      </c>
      <c r="DP720" s="81">
        <v>0</v>
      </c>
      <c r="DQ720" s="81">
        <v>0</v>
      </c>
      <c r="DR720" s="81">
        <v>0</v>
      </c>
      <c r="DS720" s="81">
        <v>0</v>
      </c>
      <c r="DT720" s="81">
        <v>1</v>
      </c>
      <c r="DU720" s="81">
        <v>0</v>
      </c>
      <c r="DV720" s="81">
        <v>0</v>
      </c>
      <c r="DW720" s="81">
        <v>0</v>
      </c>
    </row>
    <row r="721" spans="1:127" x14ac:dyDescent="0.25">
      <c r="A721" s="58" t="s">
        <v>2381</v>
      </c>
      <c r="B721" s="58" t="s">
        <v>2382</v>
      </c>
      <c r="C721" s="58" t="s">
        <v>2383</v>
      </c>
      <c r="D721" s="59">
        <v>89900</v>
      </c>
      <c r="E721" s="59" t="str">
        <f>VLOOKUP(C721,Data_PulledFromUniProt!$B$2:$E$782,4,FALSE)</f>
        <v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v>
      </c>
      <c r="F721" s="58">
        <v>4.87</v>
      </c>
      <c r="G721" s="81">
        <v>0</v>
      </c>
      <c r="H721" s="81">
        <v>0</v>
      </c>
      <c r="I721" s="81">
        <v>0</v>
      </c>
      <c r="J721" s="81">
        <v>0</v>
      </c>
      <c r="K721" s="81">
        <v>0</v>
      </c>
      <c r="L721" s="81">
        <v>0</v>
      </c>
      <c r="M721" s="81">
        <v>0</v>
      </c>
      <c r="N721" s="81">
        <v>0</v>
      </c>
      <c r="O721" s="81">
        <v>0</v>
      </c>
      <c r="P721" s="81">
        <v>0</v>
      </c>
      <c r="Q721" s="81">
        <v>0</v>
      </c>
      <c r="R721" s="81">
        <v>0</v>
      </c>
      <c r="S721" s="81">
        <v>0</v>
      </c>
      <c r="T721" s="81">
        <v>0</v>
      </c>
      <c r="U721" s="81">
        <v>0</v>
      </c>
      <c r="V721" s="81">
        <v>0</v>
      </c>
      <c r="W721" s="81">
        <v>0</v>
      </c>
      <c r="X721" s="81">
        <v>0</v>
      </c>
      <c r="Y721" s="81">
        <v>0</v>
      </c>
      <c r="Z721" s="81">
        <v>0</v>
      </c>
      <c r="AA721" s="81">
        <v>0</v>
      </c>
      <c r="AB721" s="81">
        <v>0</v>
      </c>
      <c r="AC721" s="81">
        <v>0</v>
      </c>
      <c r="AD721" s="81">
        <v>0</v>
      </c>
      <c r="AE721" s="81">
        <v>0</v>
      </c>
      <c r="AF721" s="81">
        <v>0</v>
      </c>
      <c r="AG721" s="81">
        <v>0</v>
      </c>
      <c r="AH721" s="81">
        <v>0</v>
      </c>
      <c r="AI721" s="81">
        <v>0</v>
      </c>
      <c r="AJ721" s="81">
        <v>0</v>
      </c>
      <c r="AK721" s="81">
        <v>0</v>
      </c>
      <c r="AL721" s="81">
        <v>0</v>
      </c>
      <c r="AM721" s="81">
        <v>0</v>
      </c>
      <c r="AN721" s="81">
        <v>0</v>
      </c>
      <c r="AO721" s="81">
        <v>0</v>
      </c>
      <c r="AP721" s="81">
        <v>0</v>
      </c>
      <c r="AQ721" s="81">
        <v>0</v>
      </c>
      <c r="AR721" s="81">
        <v>0</v>
      </c>
      <c r="AS721" s="81">
        <v>0</v>
      </c>
      <c r="AT721" s="81">
        <v>0</v>
      </c>
      <c r="AU721" s="81">
        <v>0</v>
      </c>
      <c r="AV721" s="81">
        <v>0</v>
      </c>
      <c r="AW721" s="81">
        <v>0</v>
      </c>
      <c r="AX721" s="81">
        <v>0</v>
      </c>
      <c r="AY721" s="81">
        <v>0</v>
      </c>
      <c r="AZ721" s="81">
        <v>0</v>
      </c>
      <c r="BA721" s="81">
        <v>0</v>
      </c>
      <c r="BB721" s="81">
        <v>0</v>
      </c>
      <c r="BC721" s="81">
        <v>0</v>
      </c>
      <c r="BD721" s="81">
        <v>0</v>
      </c>
      <c r="BE721" s="81">
        <v>0</v>
      </c>
      <c r="BF721" s="81">
        <v>0</v>
      </c>
      <c r="BG721" s="81">
        <v>0</v>
      </c>
      <c r="BH721" s="81">
        <v>0</v>
      </c>
      <c r="BI721" s="81">
        <v>0</v>
      </c>
      <c r="BJ721" s="81">
        <v>0</v>
      </c>
      <c r="BK721" s="81">
        <v>0</v>
      </c>
      <c r="BL721" s="81">
        <v>0</v>
      </c>
      <c r="BM721" s="81">
        <v>0</v>
      </c>
      <c r="BN721" s="81">
        <v>0</v>
      </c>
      <c r="BO721" s="81">
        <v>0</v>
      </c>
      <c r="BP721" s="81">
        <v>0</v>
      </c>
      <c r="BQ721" s="81">
        <v>0</v>
      </c>
      <c r="BR721" s="81">
        <v>0</v>
      </c>
      <c r="BS721" s="81">
        <v>0</v>
      </c>
      <c r="BT721" s="81">
        <v>0</v>
      </c>
      <c r="BU721" s="81">
        <v>0</v>
      </c>
      <c r="BV721" s="81">
        <v>0</v>
      </c>
      <c r="BW721" s="81">
        <v>0</v>
      </c>
      <c r="BX721" s="81">
        <v>0</v>
      </c>
      <c r="BY721" s="81">
        <v>0</v>
      </c>
      <c r="BZ721" s="81">
        <v>0</v>
      </c>
      <c r="CA721" s="81">
        <v>0</v>
      </c>
      <c r="CB721" s="81">
        <v>0</v>
      </c>
      <c r="CC721" s="81">
        <v>0</v>
      </c>
      <c r="CD721" s="81">
        <v>0</v>
      </c>
      <c r="CE721" s="81">
        <v>0</v>
      </c>
      <c r="CF721" s="81">
        <v>0</v>
      </c>
      <c r="CG721" s="81">
        <v>0</v>
      </c>
      <c r="CH721" s="81">
        <v>0</v>
      </c>
      <c r="CI721" s="81">
        <v>0</v>
      </c>
      <c r="CJ721" s="81">
        <v>0</v>
      </c>
      <c r="CK721" s="81">
        <v>0</v>
      </c>
      <c r="CL721" s="81">
        <v>0</v>
      </c>
      <c r="CM721" s="81">
        <v>0</v>
      </c>
      <c r="CN721" s="81">
        <v>0</v>
      </c>
      <c r="CO721" s="81">
        <v>0</v>
      </c>
      <c r="CP721" s="81">
        <v>0</v>
      </c>
      <c r="CQ721" s="81">
        <v>0</v>
      </c>
      <c r="CR721" s="81">
        <v>0</v>
      </c>
      <c r="CS721" s="81">
        <v>0</v>
      </c>
      <c r="CT721" s="81">
        <v>0</v>
      </c>
      <c r="CU721" s="81">
        <v>0</v>
      </c>
      <c r="CV721" s="81">
        <v>0</v>
      </c>
      <c r="CW721" s="81">
        <v>0</v>
      </c>
      <c r="CX721" s="81">
        <v>0</v>
      </c>
      <c r="CY721" s="81">
        <v>0</v>
      </c>
      <c r="CZ721" s="81">
        <v>0</v>
      </c>
      <c r="DA721" s="81">
        <v>0</v>
      </c>
      <c r="DB721" s="81">
        <v>0</v>
      </c>
      <c r="DC721" s="81">
        <v>0</v>
      </c>
      <c r="DD721" s="81">
        <v>0</v>
      </c>
      <c r="DE721" s="81">
        <v>0</v>
      </c>
      <c r="DF721" s="81">
        <v>0</v>
      </c>
      <c r="DG721" s="81">
        <v>0</v>
      </c>
      <c r="DH721" s="81">
        <v>0</v>
      </c>
      <c r="DI721" s="81">
        <v>0</v>
      </c>
      <c r="DJ721" s="81">
        <v>0</v>
      </c>
      <c r="DK721" s="81">
        <v>0</v>
      </c>
      <c r="DL721" s="81">
        <v>0</v>
      </c>
      <c r="DM721" s="81">
        <v>0</v>
      </c>
      <c r="DN721" s="81">
        <v>0</v>
      </c>
      <c r="DO721" s="81">
        <v>0</v>
      </c>
      <c r="DP721" s="81">
        <v>0</v>
      </c>
      <c r="DQ721" s="81">
        <v>0</v>
      </c>
      <c r="DR721" s="81">
        <v>0</v>
      </c>
      <c r="DS721" s="81">
        <v>0</v>
      </c>
      <c r="DT721" s="81">
        <v>1</v>
      </c>
      <c r="DU721" s="81">
        <v>0</v>
      </c>
      <c r="DV721" s="81">
        <v>0</v>
      </c>
      <c r="DW721" s="81">
        <v>0</v>
      </c>
    </row>
    <row r="722" spans="1:127" x14ac:dyDescent="0.25">
      <c r="A722" s="58" t="s">
        <v>2384</v>
      </c>
      <c r="B722" s="58" t="s">
        <v>2385</v>
      </c>
      <c r="C722" s="58" t="s">
        <v>2386</v>
      </c>
      <c r="D722" s="59">
        <v>211000</v>
      </c>
      <c r="E722" s="59" t="str">
        <f>VLOOKUP(C722,Data_PulledFromUniProt!$B$2:$E$782,4,FALSE)</f>
        <v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v>
      </c>
      <c r="F722" s="58">
        <v>6.39</v>
      </c>
      <c r="G722" s="81">
        <v>0</v>
      </c>
      <c r="H722" s="81">
        <v>0</v>
      </c>
      <c r="I722" s="81">
        <v>0</v>
      </c>
      <c r="J722" s="81">
        <v>0</v>
      </c>
      <c r="K722" s="81">
        <v>0</v>
      </c>
      <c r="L722" s="81">
        <v>0</v>
      </c>
      <c r="M722" s="81">
        <v>0</v>
      </c>
      <c r="N722" s="81">
        <v>0</v>
      </c>
      <c r="O722" s="81">
        <v>0</v>
      </c>
      <c r="P722" s="81">
        <v>0</v>
      </c>
      <c r="Q722" s="81">
        <v>0</v>
      </c>
      <c r="R722" s="81">
        <v>0</v>
      </c>
      <c r="S722" s="81">
        <v>0</v>
      </c>
      <c r="T722" s="81">
        <v>0</v>
      </c>
      <c r="U722" s="81">
        <v>0</v>
      </c>
      <c r="V722" s="81">
        <v>0</v>
      </c>
      <c r="W722" s="81">
        <v>0</v>
      </c>
      <c r="X722" s="81">
        <v>0</v>
      </c>
      <c r="Y722" s="81">
        <v>0</v>
      </c>
      <c r="Z722" s="81">
        <v>0</v>
      </c>
      <c r="AA722" s="81">
        <v>0</v>
      </c>
      <c r="AB722" s="81">
        <v>0</v>
      </c>
      <c r="AC722" s="81">
        <v>0</v>
      </c>
      <c r="AD722" s="81">
        <v>0</v>
      </c>
      <c r="AE722" s="81">
        <v>0</v>
      </c>
      <c r="AF722" s="81">
        <v>0</v>
      </c>
      <c r="AG722" s="81">
        <v>0</v>
      </c>
      <c r="AH722" s="81">
        <v>0</v>
      </c>
      <c r="AI722" s="81">
        <v>0</v>
      </c>
      <c r="AJ722" s="81">
        <v>0</v>
      </c>
      <c r="AK722" s="81">
        <v>0</v>
      </c>
      <c r="AL722" s="81">
        <v>0</v>
      </c>
      <c r="AM722" s="81">
        <v>0</v>
      </c>
      <c r="AN722" s="81">
        <v>0</v>
      </c>
      <c r="AO722" s="81">
        <v>0</v>
      </c>
      <c r="AP722" s="81">
        <v>0</v>
      </c>
      <c r="AQ722" s="81">
        <v>0</v>
      </c>
      <c r="AR722" s="81">
        <v>0</v>
      </c>
      <c r="AS722" s="81">
        <v>0</v>
      </c>
      <c r="AT722" s="81">
        <v>0</v>
      </c>
      <c r="AU722" s="81">
        <v>0</v>
      </c>
      <c r="AV722" s="81">
        <v>0</v>
      </c>
      <c r="AW722" s="81">
        <v>0</v>
      </c>
      <c r="AX722" s="81">
        <v>0</v>
      </c>
      <c r="AY722" s="81">
        <v>0</v>
      </c>
      <c r="AZ722" s="81">
        <v>0</v>
      </c>
      <c r="BA722" s="81">
        <v>0</v>
      </c>
      <c r="BB722" s="81">
        <v>0</v>
      </c>
      <c r="BC722" s="81">
        <v>0</v>
      </c>
      <c r="BD722" s="81">
        <v>0</v>
      </c>
      <c r="BE722" s="81">
        <v>0</v>
      </c>
      <c r="BF722" s="81">
        <v>0</v>
      </c>
      <c r="BG722" s="81">
        <v>0</v>
      </c>
      <c r="BH722" s="81">
        <v>0</v>
      </c>
      <c r="BI722" s="81">
        <v>0</v>
      </c>
      <c r="BJ722" s="81">
        <v>0</v>
      </c>
      <c r="BK722" s="81">
        <v>0</v>
      </c>
      <c r="BL722" s="81">
        <v>0</v>
      </c>
      <c r="BM722" s="81">
        <v>0</v>
      </c>
      <c r="BN722" s="81">
        <v>0</v>
      </c>
      <c r="BO722" s="81">
        <v>0</v>
      </c>
      <c r="BP722" s="81">
        <v>0</v>
      </c>
      <c r="BQ722" s="81">
        <v>0</v>
      </c>
      <c r="BR722" s="81">
        <v>0</v>
      </c>
      <c r="BS722" s="81">
        <v>0</v>
      </c>
      <c r="BT722" s="81">
        <v>0</v>
      </c>
      <c r="BU722" s="81">
        <v>0</v>
      </c>
      <c r="BV722" s="81">
        <v>0</v>
      </c>
      <c r="BW722" s="81">
        <v>0</v>
      </c>
      <c r="BX722" s="81">
        <v>0</v>
      </c>
      <c r="BY722" s="81">
        <v>0</v>
      </c>
      <c r="BZ722" s="81">
        <v>0</v>
      </c>
      <c r="CA722" s="81">
        <v>0</v>
      </c>
      <c r="CB722" s="81">
        <v>0</v>
      </c>
      <c r="CC722" s="81">
        <v>0</v>
      </c>
      <c r="CD722" s="81">
        <v>0</v>
      </c>
      <c r="CE722" s="81">
        <v>0</v>
      </c>
      <c r="CF722" s="81">
        <v>0</v>
      </c>
      <c r="CG722" s="81">
        <v>0</v>
      </c>
      <c r="CH722" s="81">
        <v>0</v>
      </c>
      <c r="CI722" s="81">
        <v>0</v>
      </c>
      <c r="CJ722" s="81">
        <v>0</v>
      </c>
      <c r="CK722" s="81">
        <v>0</v>
      </c>
      <c r="CL722" s="81">
        <v>0</v>
      </c>
      <c r="CM722" s="81">
        <v>0</v>
      </c>
      <c r="CN722" s="81">
        <v>0</v>
      </c>
      <c r="CO722" s="81">
        <v>0</v>
      </c>
      <c r="CP722" s="81">
        <v>0</v>
      </c>
      <c r="CQ722" s="81">
        <v>0</v>
      </c>
      <c r="CR722" s="81">
        <v>0</v>
      </c>
      <c r="CS722" s="81">
        <v>0</v>
      </c>
      <c r="CT722" s="81">
        <v>0</v>
      </c>
      <c r="CU722" s="81">
        <v>0</v>
      </c>
      <c r="CV722" s="81">
        <v>0</v>
      </c>
      <c r="CW722" s="81">
        <v>0</v>
      </c>
      <c r="CX722" s="81">
        <v>0</v>
      </c>
      <c r="CY722" s="81">
        <v>0</v>
      </c>
      <c r="CZ722" s="81">
        <v>0</v>
      </c>
      <c r="DA722" s="81">
        <v>0</v>
      </c>
      <c r="DB722" s="81">
        <v>0</v>
      </c>
      <c r="DC722" s="81">
        <v>0</v>
      </c>
      <c r="DD722" s="81">
        <v>0</v>
      </c>
      <c r="DE722" s="81">
        <v>0</v>
      </c>
      <c r="DF722" s="81">
        <v>0</v>
      </c>
      <c r="DG722" s="81">
        <v>0</v>
      </c>
      <c r="DH722" s="81">
        <v>0</v>
      </c>
      <c r="DI722" s="81">
        <v>0</v>
      </c>
      <c r="DJ722" s="81">
        <v>0</v>
      </c>
      <c r="DK722" s="81">
        <v>0</v>
      </c>
      <c r="DL722" s="81">
        <v>0</v>
      </c>
      <c r="DM722" s="81">
        <v>0</v>
      </c>
      <c r="DN722" s="81">
        <v>0</v>
      </c>
      <c r="DO722" s="81">
        <v>0</v>
      </c>
      <c r="DP722" s="81">
        <v>0</v>
      </c>
      <c r="DQ722" s="81">
        <v>0</v>
      </c>
      <c r="DR722" s="81">
        <v>0</v>
      </c>
      <c r="DS722" s="81">
        <v>0</v>
      </c>
      <c r="DT722" s="81">
        <v>1</v>
      </c>
      <c r="DU722" s="81">
        <v>0</v>
      </c>
      <c r="DV722" s="81">
        <v>0</v>
      </c>
      <c r="DW722" s="81">
        <v>0</v>
      </c>
    </row>
    <row r="723" spans="1:127" x14ac:dyDescent="0.25">
      <c r="A723" s="58" t="s">
        <v>2387</v>
      </c>
      <c r="B723" s="58" t="s">
        <v>2388</v>
      </c>
      <c r="C723" s="58" t="s">
        <v>2389</v>
      </c>
      <c r="D723" s="59">
        <v>110000</v>
      </c>
      <c r="E723" s="59" t="str">
        <f>VLOOKUP(C723,Data_PulledFromUniProt!$B$2:$E$782,4,FALSE)</f>
        <v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v>
      </c>
      <c r="F723" s="58">
        <v>9.01</v>
      </c>
      <c r="G723" s="81">
        <v>0</v>
      </c>
      <c r="H723" s="81">
        <v>0</v>
      </c>
      <c r="I723" s="81">
        <v>0</v>
      </c>
      <c r="J723" s="81">
        <v>0</v>
      </c>
      <c r="K723" s="81">
        <v>0</v>
      </c>
      <c r="L723" s="81">
        <v>0</v>
      </c>
      <c r="M723" s="81">
        <v>0</v>
      </c>
      <c r="N723" s="81">
        <v>0</v>
      </c>
      <c r="O723" s="81">
        <v>0</v>
      </c>
      <c r="P723" s="81">
        <v>0</v>
      </c>
      <c r="Q723" s="81">
        <v>0</v>
      </c>
      <c r="R723" s="81">
        <v>0</v>
      </c>
      <c r="S723" s="81">
        <v>0</v>
      </c>
      <c r="T723" s="81">
        <v>0</v>
      </c>
      <c r="U723" s="81">
        <v>0</v>
      </c>
      <c r="V723" s="81">
        <v>0</v>
      </c>
      <c r="W723" s="81">
        <v>0</v>
      </c>
      <c r="X723" s="81">
        <v>0</v>
      </c>
      <c r="Y723" s="81">
        <v>0</v>
      </c>
      <c r="Z723" s="81">
        <v>0</v>
      </c>
      <c r="AA723" s="81">
        <v>0</v>
      </c>
      <c r="AB723" s="81">
        <v>0</v>
      </c>
      <c r="AC723" s="81">
        <v>0</v>
      </c>
      <c r="AD723" s="81">
        <v>0</v>
      </c>
      <c r="AE723" s="81">
        <v>0</v>
      </c>
      <c r="AF723" s="81">
        <v>0</v>
      </c>
      <c r="AG723" s="81">
        <v>0</v>
      </c>
      <c r="AH723" s="81">
        <v>0</v>
      </c>
      <c r="AI723" s="81">
        <v>0</v>
      </c>
      <c r="AJ723" s="81">
        <v>0</v>
      </c>
      <c r="AK723" s="81">
        <v>0</v>
      </c>
      <c r="AL723" s="81">
        <v>0</v>
      </c>
      <c r="AM723" s="81">
        <v>0</v>
      </c>
      <c r="AN723" s="81">
        <v>0</v>
      </c>
      <c r="AO723" s="81">
        <v>0</v>
      </c>
      <c r="AP723" s="81">
        <v>0</v>
      </c>
      <c r="AQ723" s="81">
        <v>0</v>
      </c>
      <c r="AR723" s="81">
        <v>0</v>
      </c>
      <c r="AS723" s="81">
        <v>0</v>
      </c>
      <c r="AT723" s="81">
        <v>0</v>
      </c>
      <c r="AU723" s="81">
        <v>0</v>
      </c>
      <c r="AV723" s="81">
        <v>0</v>
      </c>
      <c r="AW723" s="81">
        <v>0</v>
      </c>
      <c r="AX723" s="81">
        <v>0</v>
      </c>
      <c r="AY723" s="81">
        <v>0</v>
      </c>
      <c r="AZ723" s="81">
        <v>0</v>
      </c>
      <c r="BA723" s="81">
        <v>0</v>
      </c>
      <c r="BB723" s="81">
        <v>0</v>
      </c>
      <c r="BC723" s="81">
        <v>0</v>
      </c>
      <c r="BD723" s="81">
        <v>0</v>
      </c>
      <c r="BE723" s="81">
        <v>0</v>
      </c>
      <c r="BF723" s="81">
        <v>0</v>
      </c>
      <c r="BG723" s="81">
        <v>0</v>
      </c>
      <c r="BH723" s="81">
        <v>0</v>
      </c>
      <c r="BI723" s="81">
        <v>0</v>
      </c>
      <c r="BJ723" s="81">
        <v>0</v>
      </c>
      <c r="BK723" s="81">
        <v>0</v>
      </c>
      <c r="BL723" s="81">
        <v>0</v>
      </c>
      <c r="BM723" s="81">
        <v>0</v>
      </c>
      <c r="BN723" s="81">
        <v>0</v>
      </c>
      <c r="BO723" s="81">
        <v>0</v>
      </c>
      <c r="BP723" s="81">
        <v>0</v>
      </c>
      <c r="BQ723" s="81">
        <v>0</v>
      </c>
      <c r="BR723" s="81">
        <v>0</v>
      </c>
      <c r="BS723" s="81">
        <v>0</v>
      </c>
      <c r="BT723" s="81">
        <v>0</v>
      </c>
      <c r="BU723" s="81">
        <v>0</v>
      </c>
      <c r="BV723" s="81">
        <v>0</v>
      </c>
      <c r="BW723" s="81">
        <v>0</v>
      </c>
      <c r="BX723" s="81">
        <v>0</v>
      </c>
      <c r="BY723" s="81">
        <v>0</v>
      </c>
      <c r="BZ723" s="81">
        <v>0</v>
      </c>
      <c r="CA723" s="81">
        <v>0</v>
      </c>
      <c r="CB723" s="81">
        <v>0</v>
      </c>
      <c r="CC723" s="81">
        <v>0</v>
      </c>
      <c r="CD723" s="81">
        <v>0</v>
      </c>
      <c r="CE723" s="81">
        <v>0</v>
      </c>
      <c r="CF723" s="81">
        <v>0</v>
      </c>
      <c r="CG723" s="81">
        <v>0</v>
      </c>
      <c r="CH723" s="81">
        <v>0</v>
      </c>
      <c r="CI723" s="81">
        <v>0</v>
      </c>
      <c r="CJ723" s="81">
        <v>0</v>
      </c>
      <c r="CK723" s="81">
        <v>0</v>
      </c>
      <c r="CL723" s="81">
        <v>0</v>
      </c>
      <c r="CM723" s="81">
        <v>0</v>
      </c>
      <c r="CN723" s="81">
        <v>0</v>
      </c>
      <c r="CO723" s="81">
        <v>0</v>
      </c>
      <c r="CP723" s="81">
        <v>0</v>
      </c>
      <c r="CQ723" s="81">
        <v>0</v>
      </c>
      <c r="CR723" s="81">
        <v>0</v>
      </c>
      <c r="CS723" s="81">
        <v>0</v>
      </c>
      <c r="CT723" s="81">
        <v>0</v>
      </c>
      <c r="CU723" s="81">
        <v>0</v>
      </c>
      <c r="CV723" s="81">
        <v>0</v>
      </c>
      <c r="CW723" s="81">
        <v>0</v>
      </c>
      <c r="CX723" s="81">
        <v>0</v>
      </c>
      <c r="CY723" s="81">
        <v>0</v>
      </c>
      <c r="CZ723" s="81">
        <v>0</v>
      </c>
      <c r="DA723" s="81">
        <v>0</v>
      </c>
      <c r="DB723" s="81">
        <v>0</v>
      </c>
      <c r="DC723" s="81">
        <v>0</v>
      </c>
      <c r="DD723" s="81">
        <v>0</v>
      </c>
      <c r="DE723" s="81">
        <v>0</v>
      </c>
      <c r="DF723" s="81">
        <v>0</v>
      </c>
      <c r="DG723" s="81">
        <v>0</v>
      </c>
      <c r="DH723" s="81">
        <v>0</v>
      </c>
      <c r="DI723" s="81">
        <v>0</v>
      </c>
      <c r="DJ723" s="81">
        <v>0</v>
      </c>
      <c r="DK723" s="81">
        <v>0</v>
      </c>
      <c r="DL723" s="81">
        <v>0</v>
      </c>
      <c r="DM723" s="81">
        <v>0</v>
      </c>
      <c r="DN723" s="81">
        <v>0</v>
      </c>
      <c r="DO723" s="81">
        <v>0</v>
      </c>
      <c r="DP723" s="81">
        <v>0</v>
      </c>
      <c r="DQ723" s="81">
        <v>0</v>
      </c>
      <c r="DR723" s="81">
        <v>0</v>
      </c>
      <c r="DS723" s="81">
        <v>0</v>
      </c>
      <c r="DT723" s="81">
        <v>1</v>
      </c>
      <c r="DU723" s="81">
        <v>0</v>
      </c>
      <c r="DV723" s="81">
        <v>0</v>
      </c>
      <c r="DW723" s="81">
        <v>0</v>
      </c>
    </row>
    <row r="724" spans="1:127" x14ac:dyDescent="0.25">
      <c r="A724" s="58" t="s">
        <v>2390</v>
      </c>
      <c r="B724" s="58" t="s">
        <v>2391</v>
      </c>
      <c r="C724" s="58" t="s">
        <v>2392</v>
      </c>
      <c r="D724" s="59">
        <v>56800</v>
      </c>
      <c r="E724" s="59" t="str">
        <f>VLOOKUP(C724,Data_PulledFromUniProt!$B$2:$E$782,4,FALSE)</f>
        <v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v>
      </c>
      <c r="F724" s="58">
        <v>6.28</v>
      </c>
      <c r="G724" s="81">
        <v>0</v>
      </c>
      <c r="H724" s="81">
        <v>0</v>
      </c>
      <c r="I724" s="81">
        <v>0</v>
      </c>
      <c r="J724" s="81">
        <v>0</v>
      </c>
      <c r="K724" s="81">
        <v>0</v>
      </c>
      <c r="L724" s="81">
        <v>0</v>
      </c>
      <c r="M724" s="81">
        <v>0</v>
      </c>
      <c r="N724" s="81">
        <v>0</v>
      </c>
      <c r="O724" s="81">
        <v>0</v>
      </c>
      <c r="P724" s="81">
        <v>0</v>
      </c>
      <c r="Q724" s="81">
        <v>0</v>
      </c>
      <c r="R724" s="81">
        <v>0</v>
      </c>
      <c r="S724" s="81">
        <v>0</v>
      </c>
      <c r="T724" s="81">
        <v>0</v>
      </c>
      <c r="U724" s="81">
        <v>0</v>
      </c>
      <c r="V724" s="81">
        <v>0</v>
      </c>
      <c r="W724" s="81">
        <v>0</v>
      </c>
      <c r="X724" s="81">
        <v>0</v>
      </c>
      <c r="Y724" s="81">
        <v>0</v>
      </c>
      <c r="Z724" s="81">
        <v>0</v>
      </c>
      <c r="AA724" s="81">
        <v>0</v>
      </c>
      <c r="AB724" s="81">
        <v>0</v>
      </c>
      <c r="AC724" s="81">
        <v>0</v>
      </c>
      <c r="AD724" s="81">
        <v>0</v>
      </c>
      <c r="AE724" s="81">
        <v>0</v>
      </c>
      <c r="AF724" s="81">
        <v>0</v>
      </c>
      <c r="AG724" s="81">
        <v>0</v>
      </c>
      <c r="AH724" s="81">
        <v>0</v>
      </c>
      <c r="AI724" s="81">
        <v>0</v>
      </c>
      <c r="AJ724" s="81">
        <v>0</v>
      </c>
      <c r="AK724" s="81">
        <v>0</v>
      </c>
      <c r="AL724" s="81">
        <v>0</v>
      </c>
      <c r="AM724" s="81">
        <v>0</v>
      </c>
      <c r="AN724" s="81">
        <v>0</v>
      </c>
      <c r="AO724" s="81">
        <v>0</v>
      </c>
      <c r="AP724" s="81">
        <v>0</v>
      </c>
      <c r="AQ724" s="81">
        <v>0</v>
      </c>
      <c r="AR724" s="81">
        <v>0</v>
      </c>
      <c r="AS724" s="81">
        <v>0</v>
      </c>
      <c r="AT724" s="81">
        <v>0</v>
      </c>
      <c r="AU724" s="81">
        <v>0</v>
      </c>
      <c r="AV724" s="81">
        <v>0</v>
      </c>
      <c r="AW724" s="81">
        <v>0</v>
      </c>
      <c r="AX724" s="81">
        <v>0</v>
      </c>
      <c r="AY724" s="81">
        <v>0</v>
      </c>
      <c r="AZ724" s="81">
        <v>0</v>
      </c>
      <c r="BA724" s="81">
        <v>0</v>
      </c>
      <c r="BB724" s="81">
        <v>0</v>
      </c>
      <c r="BC724" s="81">
        <v>0</v>
      </c>
      <c r="BD724" s="81">
        <v>0</v>
      </c>
      <c r="BE724" s="81">
        <v>0</v>
      </c>
      <c r="BF724" s="81">
        <v>0</v>
      </c>
      <c r="BG724" s="81">
        <v>0</v>
      </c>
      <c r="BH724" s="81">
        <v>0</v>
      </c>
      <c r="BI724" s="81">
        <v>0</v>
      </c>
      <c r="BJ724" s="81">
        <v>0</v>
      </c>
      <c r="BK724" s="81">
        <v>0</v>
      </c>
      <c r="BL724" s="81">
        <v>0</v>
      </c>
      <c r="BM724" s="81">
        <v>0</v>
      </c>
      <c r="BN724" s="81">
        <v>0</v>
      </c>
      <c r="BO724" s="81">
        <v>0</v>
      </c>
      <c r="BP724" s="81">
        <v>0</v>
      </c>
      <c r="BQ724" s="81">
        <v>0</v>
      </c>
      <c r="BR724" s="81">
        <v>0</v>
      </c>
      <c r="BS724" s="81">
        <v>0</v>
      </c>
      <c r="BT724" s="81">
        <v>0</v>
      </c>
      <c r="BU724" s="81">
        <v>0</v>
      </c>
      <c r="BV724" s="81">
        <v>0</v>
      </c>
      <c r="BW724" s="81">
        <v>0</v>
      </c>
      <c r="BX724" s="81">
        <v>0</v>
      </c>
      <c r="BY724" s="81">
        <v>0</v>
      </c>
      <c r="BZ724" s="81">
        <v>0</v>
      </c>
      <c r="CA724" s="81">
        <v>0</v>
      </c>
      <c r="CB724" s="81">
        <v>0</v>
      </c>
      <c r="CC724" s="81">
        <v>0</v>
      </c>
      <c r="CD724" s="81">
        <v>0</v>
      </c>
      <c r="CE724" s="81">
        <v>0</v>
      </c>
      <c r="CF724" s="81">
        <v>0</v>
      </c>
      <c r="CG724" s="81">
        <v>0</v>
      </c>
      <c r="CH724" s="81">
        <v>0</v>
      </c>
      <c r="CI724" s="81">
        <v>0</v>
      </c>
      <c r="CJ724" s="81">
        <v>0</v>
      </c>
      <c r="CK724" s="81">
        <v>0</v>
      </c>
      <c r="CL724" s="81">
        <v>0</v>
      </c>
      <c r="CM724" s="81">
        <v>0</v>
      </c>
      <c r="CN724" s="81">
        <v>0</v>
      </c>
      <c r="CO724" s="81">
        <v>0</v>
      </c>
      <c r="CP724" s="81">
        <v>0</v>
      </c>
      <c r="CQ724" s="81">
        <v>0</v>
      </c>
      <c r="CR724" s="81">
        <v>0</v>
      </c>
      <c r="CS724" s="81">
        <v>0</v>
      </c>
      <c r="CT724" s="81">
        <v>0</v>
      </c>
      <c r="CU724" s="81">
        <v>0</v>
      </c>
      <c r="CV724" s="81">
        <v>0</v>
      </c>
      <c r="CW724" s="81">
        <v>0</v>
      </c>
      <c r="CX724" s="81">
        <v>0</v>
      </c>
      <c r="CY724" s="81">
        <v>0</v>
      </c>
      <c r="CZ724" s="81">
        <v>0</v>
      </c>
      <c r="DA724" s="81">
        <v>0</v>
      </c>
      <c r="DB724" s="81">
        <v>0</v>
      </c>
      <c r="DC724" s="81">
        <v>0</v>
      </c>
      <c r="DD724" s="81">
        <v>0</v>
      </c>
      <c r="DE724" s="81">
        <v>0</v>
      </c>
      <c r="DF724" s="81">
        <v>0</v>
      </c>
      <c r="DG724" s="81">
        <v>0</v>
      </c>
      <c r="DH724" s="81">
        <v>0</v>
      </c>
      <c r="DI724" s="81">
        <v>0</v>
      </c>
      <c r="DJ724" s="81">
        <v>0</v>
      </c>
      <c r="DK724" s="81">
        <v>0</v>
      </c>
      <c r="DL724" s="81">
        <v>0</v>
      </c>
      <c r="DM724" s="81">
        <v>0</v>
      </c>
      <c r="DN724" s="81">
        <v>0</v>
      </c>
      <c r="DO724" s="81">
        <v>0</v>
      </c>
      <c r="DP724" s="81">
        <v>3</v>
      </c>
      <c r="DQ724" s="81">
        <v>0</v>
      </c>
      <c r="DR724" s="81">
        <v>0</v>
      </c>
      <c r="DS724" s="81">
        <v>0</v>
      </c>
      <c r="DT724" s="81">
        <v>0</v>
      </c>
      <c r="DU724" s="81">
        <v>0</v>
      </c>
      <c r="DV724" s="81">
        <v>0</v>
      </c>
      <c r="DW724" s="81">
        <v>0</v>
      </c>
    </row>
    <row r="725" spans="1:127" x14ac:dyDescent="0.25">
      <c r="A725" s="58" t="s">
        <v>2393</v>
      </c>
      <c r="B725" s="58" t="s">
        <v>2394</v>
      </c>
      <c r="C725" s="58" t="s">
        <v>2395</v>
      </c>
      <c r="D725" s="59">
        <v>27900</v>
      </c>
      <c r="E725" s="59" t="str">
        <f>VLOOKUP(C725,Data_PulledFromUniProt!$B$2:$E$782,4,FALSE)</f>
        <v>MSTTTCQVVAFLLSILGLAGCIAATGMDMWSTQDLYDNPVTSVFQYEGLWRSCVRQSSGFTECRPYFTILGLPAMLQAVRALMIVGIVLGAIGLLVSIFALKCIRIGSMEDSAKANMTLTSGIMFIVSGLCAIAGVSVFANMLVTNFWMSTANMYTGMGGMVQTVQTRYTFGAALFVGWVAGGLTLIGGVMMCIACRGLAPEETNYKAVSYHASGHSVAYKPGGFKASTGFGSNTKNKKIYDGGARTEDEVQSYPSKHDYV</v>
      </c>
      <c r="F725" s="58">
        <v>9.01</v>
      </c>
      <c r="G725" s="81">
        <v>0</v>
      </c>
      <c r="H725" s="81">
        <v>0</v>
      </c>
      <c r="I725" s="81">
        <v>0</v>
      </c>
      <c r="J725" s="81">
        <v>0</v>
      </c>
      <c r="K725" s="81">
        <v>0</v>
      </c>
      <c r="L725" s="81">
        <v>0</v>
      </c>
      <c r="M725" s="81">
        <v>0</v>
      </c>
      <c r="N725" s="81">
        <v>0</v>
      </c>
      <c r="O725" s="81">
        <v>0</v>
      </c>
      <c r="P725" s="81">
        <v>0</v>
      </c>
      <c r="Q725" s="81">
        <v>0</v>
      </c>
      <c r="R725" s="81">
        <v>0</v>
      </c>
      <c r="S725" s="81">
        <v>0</v>
      </c>
      <c r="T725" s="81">
        <v>0</v>
      </c>
      <c r="U725" s="81">
        <v>0</v>
      </c>
      <c r="V725" s="81">
        <v>0</v>
      </c>
      <c r="W725" s="81">
        <v>0</v>
      </c>
      <c r="X725" s="81">
        <v>0</v>
      </c>
      <c r="Y725" s="81">
        <v>0</v>
      </c>
      <c r="Z725" s="81">
        <v>0</v>
      </c>
      <c r="AA725" s="81">
        <v>0</v>
      </c>
      <c r="AB725" s="81">
        <v>0</v>
      </c>
      <c r="AC725" s="81">
        <v>0</v>
      </c>
      <c r="AD725" s="81">
        <v>0</v>
      </c>
      <c r="AE725" s="81">
        <v>0</v>
      </c>
      <c r="AF725" s="81">
        <v>0</v>
      </c>
      <c r="AG725" s="81">
        <v>0</v>
      </c>
      <c r="AH725" s="81">
        <v>0</v>
      </c>
      <c r="AI725" s="81">
        <v>0</v>
      </c>
      <c r="AJ725" s="81">
        <v>0</v>
      </c>
      <c r="AK725" s="81">
        <v>0</v>
      </c>
      <c r="AL725" s="81">
        <v>0</v>
      </c>
      <c r="AM725" s="81">
        <v>0</v>
      </c>
      <c r="AN725" s="81">
        <v>0</v>
      </c>
      <c r="AO725" s="81">
        <v>0</v>
      </c>
      <c r="AP725" s="81">
        <v>0</v>
      </c>
      <c r="AQ725" s="81">
        <v>0</v>
      </c>
      <c r="AR725" s="81">
        <v>0</v>
      </c>
      <c r="AS725" s="81">
        <v>0</v>
      </c>
      <c r="AT725" s="81">
        <v>0</v>
      </c>
      <c r="AU725" s="81">
        <v>0</v>
      </c>
      <c r="AV725" s="81">
        <v>0</v>
      </c>
      <c r="AW725" s="81">
        <v>0</v>
      </c>
      <c r="AX725" s="81">
        <v>0</v>
      </c>
      <c r="AY725" s="81">
        <v>0</v>
      </c>
      <c r="AZ725" s="81">
        <v>0</v>
      </c>
      <c r="BA725" s="81">
        <v>0</v>
      </c>
      <c r="BB725" s="81">
        <v>0</v>
      </c>
      <c r="BC725" s="81">
        <v>0</v>
      </c>
      <c r="BD725" s="81">
        <v>0</v>
      </c>
      <c r="BE725" s="81">
        <v>0</v>
      </c>
      <c r="BF725" s="81">
        <v>0</v>
      </c>
      <c r="BG725" s="81">
        <v>0</v>
      </c>
      <c r="BH725" s="81">
        <v>0</v>
      </c>
      <c r="BI725" s="81">
        <v>0</v>
      </c>
      <c r="BJ725" s="81">
        <v>0</v>
      </c>
      <c r="BK725" s="81">
        <v>0</v>
      </c>
      <c r="BL725" s="81">
        <v>0</v>
      </c>
      <c r="BM725" s="81">
        <v>0</v>
      </c>
      <c r="BN725" s="81">
        <v>0</v>
      </c>
      <c r="BO725" s="81">
        <v>0</v>
      </c>
      <c r="BP725" s="81">
        <v>0</v>
      </c>
      <c r="BQ725" s="81">
        <v>0</v>
      </c>
      <c r="BR725" s="81">
        <v>0</v>
      </c>
      <c r="BS725" s="81">
        <v>0</v>
      </c>
      <c r="BT725" s="81">
        <v>0</v>
      </c>
      <c r="BU725" s="81">
        <v>0</v>
      </c>
      <c r="BV725" s="81">
        <v>0</v>
      </c>
      <c r="BW725" s="81">
        <v>0</v>
      </c>
      <c r="BX725" s="81">
        <v>0</v>
      </c>
      <c r="BY725" s="81">
        <v>0</v>
      </c>
      <c r="BZ725" s="81">
        <v>0</v>
      </c>
      <c r="CA725" s="81">
        <v>0</v>
      </c>
      <c r="CB725" s="81">
        <v>0</v>
      </c>
      <c r="CC725" s="81">
        <v>0</v>
      </c>
      <c r="CD725" s="81">
        <v>0</v>
      </c>
      <c r="CE725" s="81">
        <v>0</v>
      </c>
      <c r="CF725" s="81">
        <v>0</v>
      </c>
      <c r="CG725" s="81">
        <v>0</v>
      </c>
      <c r="CH725" s="81">
        <v>0</v>
      </c>
      <c r="CI725" s="81">
        <v>0</v>
      </c>
      <c r="CJ725" s="81">
        <v>0</v>
      </c>
      <c r="CK725" s="81">
        <v>0</v>
      </c>
      <c r="CL725" s="81">
        <v>0</v>
      </c>
      <c r="CM725" s="81">
        <v>0</v>
      </c>
      <c r="CN725" s="81">
        <v>0</v>
      </c>
      <c r="CO725" s="81">
        <v>0</v>
      </c>
      <c r="CP725" s="81">
        <v>0</v>
      </c>
      <c r="CQ725" s="81">
        <v>0</v>
      </c>
      <c r="CR725" s="81">
        <v>0</v>
      </c>
      <c r="CS725" s="81">
        <v>0</v>
      </c>
      <c r="CT725" s="81">
        <v>0</v>
      </c>
      <c r="CU725" s="81">
        <v>0</v>
      </c>
      <c r="CV725" s="81">
        <v>0</v>
      </c>
      <c r="CW725" s="81">
        <v>0</v>
      </c>
      <c r="CX725" s="81">
        <v>0</v>
      </c>
      <c r="CY725" s="81">
        <v>0</v>
      </c>
      <c r="CZ725" s="81">
        <v>0</v>
      </c>
      <c r="DA725" s="81">
        <v>0</v>
      </c>
      <c r="DB725" s="81">
        <v>0</v>
      </c>
      <c r="DC725" s="81">
        <v>0</v>
      </c>
      <c r="DD725" s="81">
        <v>0</v>
      </c>
      <c r="DE725" s="81">
        <v>0</v>
      </c>
      <c r="DF725" s="81">
        <v>0</v>
      </c>
      <c r="DG725" s="81">
        <v>0</v>
      </c>
      <c r="DH725" s="81">
        <v>0</v>
      </c>
      <c r="DI725" s="81">
        <v>0</v>
      </c>
      <c r="DJ725" s="81">
        <v>0</v>
      </c>
      <c r="DK725" s="81">
        <v>0</v>
      </c>
      <c r="DL725" s="81">
        <v>0</v>
      </c>
      <c r="DM725" s="81">
        <v>0</v>
      </c>
      <c r="DN725" s="81">
        <v>0</v>
      </c>
      <c r="DO725" s="81">
        <v>0</v>
      </c>
      <c r="DP725" s="81">
        <v>1</v>
      </c>
      <c r="DQ725" s="81">
        <v>0</v>
      </c>
      <c r="DR725" s="81">
        <v>0</v>
      </c>
      <c r="DS725" s="81">
        <v>0</v>
      </c>
      <c r="DT725" s="81">
        <v>0</v>
      </c>
      <c r="DU725" s="81">
        <v>0</v>
      </c>
      <c r="DV725" s="81">
        <v>0</v>
      </c>
      <c r="DW725" s="81">
        <v>0</v>
      </c>
    </row>
    <row r="726" spans="1:127" x14ac:dyDescent="0.25">
      <c r="A726" s="58" t="s">
        <v>2396</v>
      </c>
      <c r="B726" s="58" t="s">
        <v>2397</v>
      </c>
      <c r="C726" s="58" t="s">
        <v>2398</v>
      </c>
      <c r="D726" s="59">
        <v>28500</v>
      </c>
      <c r="E726" s="59" t="str">
        <f>VLOOKUP(C726,Data_PulledFromUniProt!$B$2:$E$782,4,FALSE)</f>
        <v>MAGLNSLEAVKRKIQALQQQADEAEDRAQGLQRELDGERERREKAEGDVAALNRRIQLVEEELDRAQERLATALQKLEEAEKAADESERGMKVIENRAMKDEEKMEIQEMQLKEAKHIAEEADRKYEEVARKLVILEGELERAEERAEVSELKCGDLEEELKNVTNNLKSLEAASEKYSEKEDKYEEEIKLLSDKLKEAETRAEFAERTVAKLEKTIDDLEEKLAQAKEENVGLHQTLDQTLNELNCI</v>
      </c>
      <c r="F726" s="58">
        <v>4.71</v>
      </c>
      <c r="G726" s="81">
        <v>0</v>
      </c>
      <c r="H726" s="81">
        <v>0</v>
      </c>
      <c r="I726" s="81">
        <v>0</v>
      </c>
      <c r="J726" s="81">
        <v>0</v>
      </c>
      <c r="K726" s="81">
        <v>0</v>
      </c>
      <c r="L726" s="81">
        <v>0</v>
      </c>
      <c r="M726" s="81">
        <v>0</v>
      </c>
      <c r="N726" s="81">
        <v>0</v>
      </c>
      <c r="O726" s="81">
        <v>0</v>
      </c>
      <c r="P726" s="81">
        <v>0</v>
      </c>
      <c r="Q726" s="81">
        <v>0</v>
      </c>
      <c r="R726" s="81">
        <v>0</v>
      </c>
      <c r="S726" s="81">
        <v>0</v>
      </c>
      <c r="T726" s="81">
        <v>0</v>
      </c>
      <c r="U726" s="81">
        <v>0</v>
      </c>
      <c r="V726" s="81">
        <v>0</v>
      </c>
      <c r="W726" s="81">
        <v>0</v>
      </c>
      <c r="X726" s="81">
        <v>0</v>
      </c>
      <c r="Y726" s="81">
        <v>0</v>
      </c>
      <c r="Z726" s="81">
        <v>0</v>
      </c>
      <c r="AA726" s="81">
        <v>0</v>
      </c>
      <c r="AB726" s="81">
        <v>0</v>
      </c>
      <c r="AC726" s="81">
        <v>0</v>
      </c>
      <c r="AD726" s="81">
        <v>0</v>
      </c>
      <c r="AE726" s="81">
        <v>0</v>
      </c>
      <c r="AF726" s="81">
        <v>0</v>
      </c>
      <c r="AG726" s="81">
        <v>0</v>
      </c>
      <c r="AH726" s="81">
        <v>0</v>
      </c>
      <c r="AI726" s="81">
        <v>0</v>
      </c>
      <c r="AJ726" s="81">
        <v>0</v>
      </c>
      <c r="AK726" s="81">
        <v>0</v>
      </c>
      <c r="AL726" s="81">
        <v>0</v>
      </c>
      <c r="AM726" s="81">
        <v>0</v>
      </c>
      <c r="AN726" s="81">
        <v>0</v>
      </c>
      <c r="AO726" s="81">
        <v>0</v>
      </c>
      <c r="AP726" s="81">
        <v>0</v>
      </c>
      <c r="AQ726" s="81">
        <v>0</v>
      </c>
      <c r="AR726" s="81">
        <v>0</v>
      </c>
      <c r="AS726" s="81">
        <v>0</v>
      </c>
      <c r="AT726" s="81">
        <v>0</v>
      </c>
      <c r="AU726" s="81">
        <v>0</v>
      </c>
      <c r="AV726" s="81">
        <v>0</v>
      </c>
      <c r="AW726" s="81">
        <v>0</v>
      </c>
      <c r="AX726" s="81">
        <v>0</v>
      </c>
      <c r="AY726" s="81">
        <v>0</v>
      </c>
      <c r="AZ726" s="81">
        <v>0</v>
      </c>
      <c r="BA726" s="81">
        <v>0</v>
      </c>
      <c r="BB726" s="81">
        <v>0</v>
      </c>
      <c r="BC726" s="81">
        <v>0</v>
      </c>
      <c r="BD726" s="81">
        <v>0</v>
      </c>
      <c r="BE726" s="81">
        <v>0</v>
      </c>
      <c r="BF726" s="81">
        <v>0</v>
      </c>
      <c r="BG726" s="81">
        <v>0</v>
      </c>
      <c r="BH726" s="81">
        <v>0</v>
      </c>
      <c r="BI726" s="81">
        <v>0</v>
      </c>
      <c r="BJ726" s="81">
        <v>0</v>
      </c>
      <c r="BK726" s="81">
        <v>0</v>
      </c>
      <c r="BL726" s="81">
        <v>0</v>
      </c>
      <c r="BM726" s="81">
        <v>0</v>
      </c>
      <c r="BN726" s="81">
        <v>0</v>
      </c>
      <c r="BO726" s="81">
        <v>0</v>
      </c>
      <c r="BP726" s="81">
        <v>0</v>
      </c>
      <c r="BQ726" s="81">
        <v>0</v>
      </c>
      <c r="BR726" s="81">
        <v>0</v>
      </c>
      <c r="BS726" s="81">
        <v>0</v>
      </c>
      <c r="BT726" s="81">
        <v>0</v>
      </c>
      <c r="BU726" s="81">
        <v>0</v>
      </c>
      <c r="BV726" s="81">
        <v>0</v>
      </c>
      <c r="BW726" s="81">
        <v>0</v>
      </c>
      <c r="BX726" s="81">
        <v>0</v>
      </c>
      <c r="BY726" s="81">
        <v>0</v>
      </c>
      <c r="BZ726" s="81">
        <v>0</v>
      </c>
      <c r="CA726" s="81">
        <v>0</v>
      </c>
      <c r="CB726" s="81">
        <v>0</v>
      </c>
      <c r="CC726" s="81">
        <v>0</v>
      </c>
      <c r="CD726" s="81">
        <v>0</v>
      </c>
      <c r="CE726" s="81">
        <v>0</v>
      </c>
      <c r="CF726" s="81">
        <v>0</v>
      </c>
      <c r="CG726" s="81">
        <v>0</v>
      </c>
      <c r="CH726" s="81">
        <v>0</v>
      </c>
      <c r="CI726" s="81">
        <v>0</v>
      </c>
      <c r="CJ726" s="81">
        <v>0</v>
      </c>
      <c r="CK726" s="81">
        <v>0</v>
      </c>
      <c r="CL726" s="81">
        <v>0</v>
      </c>
      <c r="CM726" s="81">
        <v>0</v>
      </c>
      <c r="CN726" s="81">
        <v>0</v>
      </c>
      <c r="CO726" s="81">
        <v>0</v>
      </c>
      <c r="CP726" s="81">
        <v>0</v>
      </c>
      <c r="CQ726" s="81">
        <v>0</v>
      </c>
      <c r="CR726" s="81">
        <v>0</v>
      </c>
      <c r="CS726" s="81">
        <v>0</v>
      </c>
      <c r="CT726" s="81">
        <v>0</v>
      </c>
      <c r="CU726" s="81">
        <v>0</v>
      </c>
      <c r="CV726" s="81">
        <v>0</v>
      </c>
      <c r="CW726" s="81">
        <v>0</v>
      </c>
      <c r="CX726" s="81">
        <v>0</v>
      </c>
      <c r="CY726" s="81">
        <v>0</v>
      </c>
      <c r="CZ726" s="81">
        <v>0</v>
      </c>
      <c r="DA726" s="81">
        <v>0</v>
      </c>
      <c r="DB726" s="81">
        <v>0</v>
      </c>
      <c r="DC726" s="81">
        <v>0</v>
      </c>
      <c r="DD726" s="81">
        <v>0</v>
      </c>
      <c r="DE726" s="81">
        <v>0</v>
      </c>
      <c r="DF726" s="81">
        <v>0</v>
      </c>
      <c r="DG726" s="81">
        <v>0</v>
      </c>
      <c r="DH726" s="81">
        <v>0</v>
      </c>
      <c r="DI726" s="81">
        <v>0</v>
      </c>
      <c r="DJ726" s="81">
        <v>0</v>
      </c>
      <c r="DK726" s="81">
        <v>0</v>
      </c>
      <c r="DL726" s="81">
        <v>0</v>
      </c>
      <c r="DM726" s="81">
        <v>0</v>
      </c>
      <c r="DN726" s="81">
        <v>0</v>
      </c>
      <c r="DO726" s="81">
        <v>0</v>
      </c>
      <c r="DP726" s="81">
        <v>1</v>
      </c>
      <c r="DQ726" s="81">
        <v>0</v>
      </c>
      <c r="DR726" s="81">
        <v>0</v>
      </c>
      <c r="DS726" s="81">
        <v>0</v>
      </c>
      <c r="DT726" s="81">
        <v>0</v>
      </c>
      <c r="DU726" s="81">
        <v>0</v>
      </c>
      <c r="DV726" s="81">
        <v>0</v>
      </c>
      <c r="DW726" s="81">
        <v>0</v>
      </c>
    </row>
    <row r="727" spans="1:127" x14ac:dyDescent="0.25">
      <c r="A727" s="58" t="s">
        <v>2399</v>
      </c>
      <c r="B727" s="58" t="s">
        <v>2400</v>
      </c>
      <c r="C727" s="58" t="s">
        <v>2401</v>
      </c>
      <c r="D727" s="59">
        <v>30000</v>
      </c>
      <c r="E727" s="59" t="str">
        <f>VLOOKUP(C727,Data_PulledFromUniProt!$B$2:$E$782,4,FALSE)</f>
        <v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v>
      </c>
      <c r="F727" s="58">
        <v>9.2899999999999991</v>
      </c>
      <c r="G727" s="81">
        <v>0</v>
      </c>
      <c r="H727" s="81">
        <v>0</v>
      </c>
      <c r="I727" s="81">
        <v>0</v>
      </c>
      <c r="J727" s="81">
        <v>0</v>
      </c>
      <c r="K727" s="81">
        <v>0</v>
      </c>
      <c r="L727" s="81">
        <v>0</v>
      </c>
      <c r="M727" s="81">
        <v>0</v>
      </c>
      <c r="N727" s="81">
        <v>0</v>
      </c>
      <c r="O727" s="81">
        <v>0</v>
      </c>
      <c r="P727" s="81">
        <v>0</v>
      </c>
      <c r="Q727" s="81">
        <v>0</v>
      </c>
      <c r="R727" s="81">
        <v>0</v>
      </c>
      <c r="S727" s="81">
        <v>0</v>
      </c>
      <c r="T727" s="81">
        <v>0</v>
      </c>
      <c r="U727" s="81">
        <v>0</v>
      </c>
      <c r="V727" s="81">
        <v>0</v>
      </c>
      <c r="W727" s="81">
        <v>0</v>
      </c>
      <c r="X727" s="81">
        <v>0</v>
      </c>
      <c r="Y727" s="81">
        <v>0</v>
      </c>
      <c r="Z727" s="81">
        <v>0</v>
      </c>
      <c r="AA727" s="81">
        <v>0</v>
      </c>
      <c r="AB727" s="81">
        <v>0</v>
      </c>
      <c r="AC727" s="81">
        <v>0</v>
      </c>
      <c r="AD727" s="81">
        <v>0</v>
      </c>
      <c r="AE727" s="81">
        <v>0</v>
      </c>
      <c r="AF727" s="81">
        <v>0</v>
      </c>
      <c r="AG727" s="81">
        <v>0</v>
      </c>
      <c r="AH727" s="81">
        <v>0</v>
      </c>
      <c r="AI727" s="81">
        <v>0</v>
      </c>
      <c r="AJ727" s="81">
        <v>0</v>
      </c>
      <c r="AK727" s="81">
        <v>0</v>
      </c>
      <c r="AL727" s="81">
        <v>0</v>
      </c>
      <c r="AM727" s="81">
        <v>0</v>
      </c>
      <c r="AN727" s="81">
        <v>0</v>
      </c>
      <c r="AO727" s="81">
        <v>0</v>
      </c>
      <c r="AP727" s="81">
        <v>0</v>
      </c>
      <c r="AQ727" s="81">
        <v>0</v>
      </c>
      <c r="AR727" s="81">
        <v>0</v>
      </c>
      <c r="AS727" s="81">
        <v>0</v>
      </c>
      <c r="AT727" s="81">
        <v>0</v>
      </c>
      <c r="AU727" s="81">
        <v>0</v>
      </c>
      <c r="AV727" s="81">
        <v>0</v>
      </c>
      <c r="AW727" s="81">
        <v>0</v>
      </c>
      <c r="AX727" s="81">
        <v>0</v>
      </c>
      <c r="AY727" s="81">
        <v>0</v>
      </c>
      <c r="AZ727" s="81">
        <v>0</v>
      </c>
      <c r="BA727" s="81">
        <v>0</v>
      </c>
      <c r="BB727" s="81">
        <v>0</v>
      </c>
      <c r="BC727" s="81">
        <v>0</v>
      </c>
      <c r="BD727" s="81">
        <v>0</v>
      </c>
      <c r="BE727" s="81">
        <v>0</v>
      </c>
      <c r="BF727" s="81">
        <v>0</v>
      </c>
      <c r="BG727" s="81">
        <v>0</v>
      </c>
      <c r="BH727" s="81">
        <v>0</v>
      </c>
      <c r="BI727" s="81">
        <v>0</v>
      </c>
      <c r="BJ727" s="81">
        <v>0</v>
      </c>
      <c r="BK727" s="81">
        <v>0</v>
      </c>
      <c r="BL727" s="81">
        <v>0</v>
      </c>
      <c r="BM727" s="81">
        <v>0</v>
      </c>
      <c r="BN727" s="81">
        <v>0</v>
      </c>
      <c r="BO727" s="81">
        <v>0</v>
      </c>
      <c r="BP727" s="81">
        <v>0</v>
      </c>
      <c r="BQ727" s="81">
        <v>0</v>
      </c>
      <c r="BR727" s="81">
        <v>0</v>
      </c>
      <c r="BS727" s="81">
        <v>0</v>
      </c>
      <c r="BT727" s="81">
        <v>0</v>
      </c>
      <c r="BU727" s="81">
        <v>0</v>
      </c>
      <c r="BV727" s="81">
        <v>0</v>
      </c>
      <c r="BW727" s="81">
        <v>0</v>
      </c>
      <c r="BX727" s="81">
        <v>0</v>
      </c>
      <c r="BY727" s="81">
        <v>0</v>
      </c>
      <c r="BZ727" s="81">
        <v>0</v>
      </c>
      <c r="CA727" s="81">
        <v>0</v>
      </c>
      <c r="CB727" s="81">
        <v>0</v>
      </c>
      <c r="CC727" s="81">
        <v>0</v>
      </c>
      <c r="CD727" s="81">
        <v>0</v>
      </c>
      <c r="CE727" s="81">
        <v>0</v>
      </c>
      <c r="CF727" s="81">
        <v>0</v>
      </c>
      <c r="CG727" s="81">
        <v>0</v>
      </c>
      <c r="CH727" s="81">
        <v>0</v>
      </c>
      <c r="CI727" s="81">
        <v>0</v>
      </c>
      <c r="CJ727" s="81">
        <v>0</v>
      </c>
      <c r="CK727" s="81">
        <v>0</v>
      </c>
      <c r="CL727" s="81">
        <v>0</v>
      </c>
      <c r="CM727" s="81">
        <v>0</v>
      </c>
      <c r="CN727" s="81">
        <v>0</v>
      </c>
      <c r="CO727" s="81">
        <v>0</v>
      </c>
      <c r="CP727" s="81">
        <v>0</v>
      </c>
      <c r="CQ727" s="81">
        <v>0</v>
      </c>
      <c r="CR727" s="81">
        <v>0</v>
      </c>
      <c r="CS727" s="81">
        <v>0</v>
      </c>
      <c r="CT727" s="81">
        <v>0</v>
      </c>
      <c r="CU727" s="81">
        <v>0</v>
      </c>
      <c r="CV727" s="81">
        <v>0</v>
      </c>
      <c r="CW727" s="81">
        <v>0</v>
      </c>
      <c r="CX727" s="81">
        <v>0</v>
      </c>
      <c r="CY727" s="81">
        <v>0</v>
      </c>
      <c r="CZ727" s="81">
        <v>0</v>
      </c>
      <c r="DA727" s="81">
        <v>0</v>
      </c>
      <c r="DB727" s="81">
        <v>0</v>
      </c>
      <c r="DC727" s="81">
        <v>0</v>
      </c>
      <c r="DD727" s="81">
        <v>0</v>
      </c>
      <c r="DE727" s="81">
        <v>0</v>
      </c>
      <c r="DF727" s="81">
        <v>0</v>
      </c>
      <c r="DG727" s="81">
        <v>0</v>
      </c>
      <c r="DH727" s="81">
        <v>0</v>
      </c>
      <c r="DI727" s="81">
        <v>0</v>
      </c>
      <c r="DJ727" s="81">
        <v>0</v>
      </c>
      <c r="DK727" s="81">
        <v>0</v>
      </c>
      <c r="DL727" s="81">
        <v>0</v>
      </c>
      <c r="DM727" s="81">
        <v>0</v>
      </c>
      <c r="DN727" s="81">
        <v>0</v>
      </c>
      <c r="DO727" s="81">
        <v>0</v>
      </c>
      <c r="DP727" s="81">
        <v>1</v>
      </c>
      <c r="DQ727" s="81">
        <v>0</v>
      </c>
      <c r="DR727" s="81">
        <v>0</v>
      </c>
      <c r="DS727" s="81">
        <v>0</v>
      </c>
      <c r="DT727" s="81">
        <v>0</v>
      </c>
      <c r="DU727" s="81">
        <v>0</v>
      </c>
      <c r="DV727" s="81">
        <v>0</v>
      </c>
      <c r="DW727" s="81">
        <v>0</v>
      </c>
    </row>
    <row r="728" spans="1:127" x14ac:dyDescent="0.25">
      <c r="A728" s="58" t="s">
        <v>2402</v>
      </c>
      <c r="B728" s="58" t="s">
        <v>2403</v>
      </c>
      <c r="C728" s="58" t="s">
        <v>2404</v>
      </c>
      <c r="D728" s="59">
        <v>57600</v>
      </c>
      <c r="E728" s="59" t="str">
        <f>VLOOKUP(C728,Data_PulledFromUniProt!$B$2:$E$782,4,FALSE)</f>
        <v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v>
      </c>
      <c r="F728" s="58">
        <v>6.08</v>
      </c>
      <c r="G728" s="81">
        <v>0</v>
      </c>
      <c r="H728" s="81">
        <v>0</v>
      </c>
      <c r="I728" s="81">
        <v>0</v>
      </c>
      <c r="J728" s="81">
        <v>0</v>
      </c>
      <c r="K728" s="81">
        <v>0</v>
      </c>
      <c r="L728" s="81">
        <v>0</v>
      </c>
      <c r="M728" s="81">
        <v>0</v>
      </c>
      <c r="N728" s="81">
        <v>0</v>
      </c>
      <c r="O728" s="81">
        <v>0</v>
      </c>
      <c r="P728" s="81">
        <v>0</v>
      </c>
      <c r="Q728" s="81">
        <v>0</v>
      </c>
      <c r="R728" s="81">
        <v>0</v>
      </c>
      <c r="S728" s="81">
        <v>0</v>
      </c>
      <c r="T728" s="81">
        <v>0</v>
      </c>
      <c r="U728" s="81">
        <v>0</v>
      </c>
      <c r="V728" s="81">
        <v>0</v>
      </c>
      <c r="W728" s="81">
        <v>0</v>
      </c>
      <c r="X728" s="81">
        <v>0</v>
      </c>
      <c r="Y728" s="81">
        <v>0</v>
      </c>
      <c r="Z728" s="81">
        <v>0</v>
      </c>
      <c r="AA728" s="81">
        <v>0</v>
      </c>
      <c r="AB728" s="81">
        <v>0</v>
      </c>
      <c r="AC728" s="81">
        <v>0</v>
      </c>
      <c r="AD728" s="81">
        <v>0</v>
      </c>
      <c r="AE728" s="81">
        <v>0</v>
      </c>
      <c r="AF728" s="81">
        <v>0</v>
      </c>
      <c r="AG728" s="81">
        <v>0</v>
      </c>
      <c r="AH728" s="81">
        <v>0</v>
      </c>
      <c r="AI728" s="81">
        <v>0</v>
      </c>
      <c r="AJ728" s="81">
        <v>0</v>
      </c>
      <c r="AK728" s="81">
        <v>0</v>
      </c>
      <c r="AL728" s="81">
        <v>0</v>
      </c>
      <c r="AM728" s="81">
        <v>0</v>
      </c>
      <c r="AN728" s="81">
        <v>0</v>
      </c>
      <c r="AO728" s="81">
        <v>0</v>
      </c>
      <c r="AP728" s="81">
        <v>0</v>
      </c>
      <c r="AQ728" s="81">
        <v>0</v>
      </c>
      <c r="AR728" s="81">
        <v>0</v>
      </c>
      <c r="AS728" s="81">
        <v>0</v>
      </c>
      <c r="AT728" s="81">
        <v>0</v>
      </c>
      <c r="AU728" s="81">
        <v>0</v>
      </c>
      <c r="AV728" s="81">
        <v>0</v>
      </c>
      <c r="AW728" s="81">
        <v>0</v>
      </c>
      <c r="AX728" s="81">
        <v>0</v>
      </c>
      <c r="AY728" s="81">
        <v>0</v>
      </c>
      <c r="AZ728" s="81">
        <v>0</v>
      </c>
      <c r="BA728" s="81">
        <v>0</v>
      </c>
      <c r="BB728" s="81">
        <v>0</v>
      </c>
      <c r="BC728" s="81">
        <v>0</v>
      </c>
      <c r="BD728" s="81">
        <v>0</v>
      </c>
      <c r="BE728" s="81">
        <v>0</v>
      </c>
      <c r="BF728" s="81">
        <v>0</v>
      </c>
      <c r="BG728" s="81">
        <v>0</v>
      </c>
      <c r="BH728" s="81">
        <v>0</v>
      </c>
      <c r="BI728" s="81">
        <v>0</v>
      </c>
      <c r="BJ728" s="81">
        <v>0</v>
      </c>
      <c r="BK728" s="81">
        <v>0</v>
      </c>
      <c r="BL728" s="81">
        <v>0</v>
      </c>
      <c r="BM728" s="81">
        <v>0</v>
      </c>
      <c r="BN728" s="81">
        <v>0</v>
      </c>
      <c r="BO728" s="81">
        <v>0</v>
      </c>
      <c r="BP728" s="81">
        <v>0</v>
      </c>
      <c r="BQ728" s="81">
        <v>0</v>
      </c>
      <c r="BR728" s="81">
        <v>0</v>
      </c>
      <c r="BS728" s="81">
        <v>0</v>
      </c>
      <c r="BT728" s="81">
        <v>0</v>
      </c>
      <c r="BU728" s="81">
        <v>0</v>
      </c>
      <c r="BV728" s="81">
        <v>0</v>
      </c>
      <c r="BW728" s="81">
        <v>0</v>
      </c>
      <c r="BX728" s="81">
        <v>0</v>
      </c>
      <c r="BY728" s="81">
        <v>0</v>
      </c>
      <c r="BZ728" s="81">
        <v>0</v>
      </c>
      <c r="CA728" s="81">
        <v>0</v>
      </c>
      <c r="CB728" s="81">
        <v>0</v>
      </c>
      <c r="CC728" s="81">
        <v>0</v>
      </c>
      <c r="CD728" s="81">
        <v>0</v>
      </c>
      <c r="CE728" s="81">
        <v>0</v>
      </c>
      <c r="CF728" s="81">
        <v>0</v>
      </c>
      <c r="CG728" s="81">
        <v>0</v>
      </c>
      <c r="CH728" s="81">
        <v>0</v>
      </c>
      <c r="CI728" s="81">
        <v>0</v>
      </c>
      <c r="CJ728" s="81">
        <v>0</v>
      </c>
      <c r="CK728" s="81">
        <v>0</v>
      </c>
      <c r="CL728" s="81">
        <v>0</v>
      </c>
      <c r="CM728" s="81">
        <v>0</v>
      </c>
      <c r="CN728" s="81">
        <v>0</v>
      </c>
      <c r="CO728" s="81">
        <v>0</v>
      </c>
      <c r="CP728" s="81">
        <v>0</v>
      </c>
      <c r="CQ728" s="81">
        <v>0</v>
      </c>
      <c r="CR728" s="81">
        <v>0</v>
      </c>
      <c r="CS728" s="81">
        <v>0</v>
      </c>
      <c r="CT728" s="81">
        <v>0</v>
      </c>
      <c r="CU728" s="81">
        <v>0</v>
      </c>
      <c r="CV728" s="81">
        <v>0</v>
      </c>
      <c r="CW728" s="81">
        <v>0</v>
      </c>
      <c r="CX728" s="81">
        <v>0</v>
      </c>
      <c r="CY728" s="81">
        <v>0</v>
      </c>
      <c r="CZ728" s="81">
        <v>0</v>
      </c>
      <c r="DA728" s="81">
        <v>0</v>
      </c>
      <c r="DB728" s="81">
        <v>0</v>
      </c>
      <c r="DC728" s="81">
        <v>0</v>
      </c>
      <c r="DD728" s="81">
        <v>0</v>
      </c>
      <c r="DE728" s="81">
        <v>0</v>
      </c>
      <c r="DF728" s="81">
        <v>0</v>
      </c>
      <c r="DG728" s="81">
        <v>0</v>
      </c>
      <c r="DH728" s="81">
        <v>0</v>
      </c>
      <c r="DI728" s="81">
        <v>0</v>
      </c>
      <c r="DJ728" s="81">
        <v>0</v>
      </c>
      <c r="DK728" s="81">
        <v>0</v>
      </c>
      <c r="DL728" s="81">
        <v>0</v>
      </c>
      <c r="DM728" s="81">
        <v>0</v>
      </c>
      <c r="DN728" s="81">
        <v>0</v>
      </c>
      <c r="DO728" s="81">
        <v>0</v>
      </c>
      <c r="DP728" s="81">
        <v>1</v>
      </c>
      <c r="DQ728" s="81">
        <v>0</v>
      </c>
      <c r="DR728" s="81">
        <v>0</v>
      </c>
      <c r="DS728" s="81">
        <v>0</v>
      </c>
      <c r="DT728" s="81">
        <v>0</v>
      </c>
      <c r="DU728" s="81">
        <v>0</v>
      </c>
      <c r="DV728" s="81">
        <v>0</v>
      </c>
      <c r="DW728" s="81">
        <v>0</v>
      </c>
    </row>
    <row r="729" spans="1:127" x14ac:dyDescent="0.25">
      <c r="A729" s="58" t="s">
        <v>2405</v>
      </c>
      <c r="B729" s="58" t="s">
        <v>2406</v>
      </c>
      <c r="C729" s="58" t="s">
        <v>2407</v>
      </c>
      <c r="D729" s="59">
        <v>76000</v>
      </c>
      <c r="E729" s="59" t="str">
        <f>VLOOKUP(C729,Data_PulledFromUniProt!$B$2:$E$782,4,FALSE)</f>
        <v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v>
      </c>
      <c r="F729" s="58">
        <v>9.48</v>
      </c>
      <c r="G729" s="81">
        <v>0</v>
      </c>
      <c r="H729" s="81">
        <v>0</v>
      </c>
      <c r="I729" s="81">
        <v>0</v>
      </c>
      <c r="J729" s="81">
        <v>0</v>
      </c>
      <c r="K729" s="81">
        <v>0</v>
      </c>
      <c r="L729" s="81">
        <v>0</v>
      </c>
      <c r="M729" s="81">
        <v>0</v>
      </c>
      <c r="N729" s="81">
        <v>0</v>
      </c>
      <c r="O729" s="81">
        <v>0</v>
      </c>
      <c r="P729" s="81">
        <v>0</v>
      </c>
      <c r="Q729" s="81">
        <v>0</v>
      </c>
      <c r="R729" s="81">
        <v>0</v>
      </c>
      <c r="S729" s="81">
        <v>0</v>
      </c>
      <c r="T729" s="81">
        <v>0</v>
      </c>
      <c r="U729" s="81">
        <v>0</v>
      </c>
      <c r="V729" s="81">
        <v>0</v>
      </c>
      <c r="W729" s="81">
        <v>0</v>
      </c>
      <c r="X729" s="81">
        <v>0</v>
      </c>
      <c r="Y729" s="81">
        <v>0</v>
      </c>
      <c r="Z729" s="81">
        <v>0</v>
      </c>
      <c r="AA729" s="81">
        <v>0</v>
      </c>
      <c r="AB729" s="81">
        <v>0</v>
      </c>
      <c r="AC729" s="81">
        <v>0</v>
      </c>
      <c r="AD729" s="81">
        <v>0</v>
      </c>
      <c r="AE729" s="81">
        <v>0</v>
      </c>
      <c r="AF729" s="81">
        <v>0</v>
      </c>
      <c r="AG729" s="81">
        <v>0</v>
      </c>
      <c r="AH729" s="81">
        <v>0</v>
      </c>
      <c r="AI729" s="81">
        <v>0</v>
      </c>
      <c r="AJ729" s="81">
        <v>0</v>
      </c>
      <c r="AK729" s="81">
        <v>0</v>
      </c>
      <c r="AL729" s="81">
        <v>0</v>
      </c>
      <c r="AM729" s="81">
        <v>0</v>
      </c>
      <c r="AN729" s="81">
        <v>0</v>
      </c>
      <c r="AO729" s="81">
        <v>0</v>
      </c>
      <c r="AP729" s="81">
        <v>0</v>
      </c>
      <c r="AQ729" s="81">
        <v>0</v>
      </c>
      <c r="AR729" s="81">
        <v>0</v>
      </c>
      <c r="AS729" s="81">
        <v>0</v>
      </c>
      <c r="AT729" s="81">
        <v>0</v>
      </c>
      <c r="AU729" s="81">
        <v>0</v>
      </c>
      <c r="AV729" s="81">
        <v>0</v>
      </c>
      <c r="AW729" s="81">
        <v>0</v>
      </c>
      <c r="AX729" s="81">
        <v>0</v>
      </c>
      <c r="AY729" s="81">
        <v>0</v>
      </c>
      <c r="AZ729" s="81">
        <v>0</v>
      </c>
      <c r="BA729" s="81">
        <v>0</v>
      </c>
      <c r="BB729" s="81">
        <v>0</v>
      </c>
      <c r="BC729" s="81">
        <v>0</v>
      </c>
      <c r="BD729" s="81">
        <v>0</v>
      </c>
      <c r="BE729" s="81">
        <v>0</v>
      </c>
      <c r="BF729" s="81">
        <v>0</v>
      </c>
      <c r="BG729" s="81">
        <v>0</v>
      </c>
      <c r="BH729" s="81">
        <v>0</v>
      </c>
      <c r="BI729" s="81">
        <v>0</v>
      </c>
      <c r="BJ729" s="81">
        <v>0</v>
      </c>
      <c r="BK729" s="81">
        <v>0</v>
      </c>
      <c r="BL729" s="81">
        <v>0</v>
      </c>
      <c r="BM729" s="81">
        <v>0</v>
      </c>
      <c r="BN729" s="81">
        <v>0</v>
      </c>
      <c r="BO729" s="81">
        <v>0</v>
      </c>
      <c r="BP729" s="81">
        <v>0</v>
      </c>
      <c r="BQ729" s="81">
        <v>0</v>
      </c>
      <c r="BR729" s="81">
        <v>0</v>
      </c>
      <c r="BS729" s="81">
        <v>0</v>
      </c>
      <c r="BT729" s="81">
        <v>0</v>
      </c>
      <c r="BU729" s="81">
        <v>0</v>
      </c>
      <c r="BV729" s="81">
        <v>0</v>
      </c>
      <c r="BW729" s="81">
        <v>0</v>
      </c>
      <c r="BX729" s="81">
        <v>0</v>
      </c>
      <c r="BY729" s="81">
        <v>0</v>
      </c>
      <c r="BZ729" s="81">
        <v>0</v>
      </c>
      <c r="CA729" s="81">
        <v>0</v>
      </c>
      <c r="CB729" s="81">
        <v>0</v>
      </c>
      <c r="CC729" s="81">
        <v>0</v>
      </c>
      <c r="CD729" s="81">
        <v>0</v>
      </c>
      <c r="CE729" s="81">
        <v>0</v>
      </c>
      <c r="CF729" s="81">
        <v>0</v>
      </c>
      <c r="CG729" s="81">
        <v>0</v>
      </c>
      <c r="CH729" s="81">
        <v>0</v>
      </c>
      <c r="CI729" s="81">
        <v>0</v>
      </c>
      <c r="CJ729" s="81">
        <v>0</v>
      </c>
      <c r="CK729" s="81">
        <v>0</v>
      </c>
      <c r="CL729" s="81">
        <v>0</v>
      </c>
      <c r="CM729" s="81">
        <v>0</v>
      </c>
      <c r="CN729" s="81">
        <v>0</v>
      </c>
      <c r="CO729" s="81">
        <v>0</v>
      </c>
      <c r="CP729" s="81">
        <v>0</v>
      </c>
      <c r="CQ729" s="81">
        <v>0</v>
      </c>
      <c r="CR729" s="81">
        <v>0</v>
      </c>
      <c r="CS729" s="81">
        <v>0</v>
      </c>
      <c r="CT729" s="81">
        <v>0</v>
      </c>
      <c r="CU729" s="81">
        <v>0</v>
      </c>
      <c r="CV729" s="81">
        <v>0</v>
      </c>
      <c r="CW729" s="81">
        <v>0</v>
      </c>
      <c r="CX729" s="81">
        <v>0</v>
      </c>
      <c r="CY729" s="81">
        <v>0</v>
      </c>
      <c r="CZ729" s="81">
        <v>0</v>
      </c>
      <c r="DA729" s="81">
        <v>0</v>
      </c>
      <c r="DB729" s="81">
        <v>0</v>
      </c>
      <c r="DC729" s="81">
        <v>0</v>
      </c>
      <c r="DD729" s="81">
        <v>0</v>
      </c>
      <c r="DE729" s="81">
        <v>0</v>
      </c>
      <c r="DF729" s="81">
        <v>0</v>
      </c>
      <c r="DG729" s="81">
        <v>0</v>
      </c>
      <c r="DH729" s="81">
        <v>0</v>
      </c>
      <c r="DI729" s="81">
        <v>0</v>
      </c>
      <c r="DJ729" s="81">
        <v>0</v>
      </c>
      <c r="DK729" s="81">
        <v>0</v>
      </c>
      <c r="DL729" s="81">
        <v>0</v>
      </c>
      <c r="DM729" s="81">
        <v>0</v>
      </c>
      <c r="DN729" s="81">
        <v>0</v>
      </c>
      <c r="DO729" s="81">
        <v>0</v>
      </c>
      <c r="DP729" s="81">
        <v>1</v>
      </c>
      <c r="DQ729" s="81">
        <v>0</v>
      </c>
      <c r="DR729" s="81">
        <v>0</v>
      </c>
      <c r="DS729" s="81">
        <v>0</v>
      </c>
      <c r="DT729" s="81">
        <v>0</v>
      </c>
      <c r="DU729" s="81">
        <v>0</v>
      </c>
      <c r="DV729" s="81">
        <v>0</v>
      </c>
      <c r="DW729" s="81">
        <v>0</v>
      </c>
    </row>
    <row r="730" spans="1:127" x14ac:dyDescent="0.25">
      <c r="A730" s="58" t="s">
        <v>2408</v>
      </c>
      <c r="B730" s="58" t="s">
        <v>2409</v>
      </c>
      <c r="C730" s="58" t="s">
        <v>2410</v>
      </c>
      <c r="D730" s="59">
        <v>83300</v>
      </c>
      <c r="E730" s="59" t="str">
        <f>VLOOKUP(C730,Data_PulledFromUniProt!$B$2:$E$782,4,FALSE)</f>
        <v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v>
      </c>
      <c r="F730" s="58">
        <v>5</v>
      </c>
      <c r="G730" s="81">
        <v>0</v>
      </c>
      <c r="H730" s="81">
        <v>0</v>
      </c>
      <c r="I730" s="81">
        <v>0</v>
      </c>
      <c r="J730" s="81">
        <v>0</v>
      </c>
      <c r="K730" s="81">
        <v>0</v>
      </c>
      <c r="L730" s="81">
        <v>0</v>
      </c>
      <c r="M730" s="81">
        <v>0</v>
      </c>
      <c r="N730" s="81">
        <v>0</v>
      </c>
      <c r="O730" s="81">
        <v>0</v>
      </c>
      <c r="P730" s="81">
        <v>0</v>
      </c>
      <c r="Q730" s="81">
        <v>0</v>
      </c>
      <c r="R730" s="81">
        <v>0</v>
      </c>
      <c r="S730" s="81">
        <v>0</v>
      </c>
      <c r="T730" s="81">
        <v>0</v>
      </c>
      <c r="U730" s="81">
        <v>0</v>
      </c>
      <c r="V730" s="81">
        <v>0</v>
      </c>
      <c r="W730" s="81">
        <v>0</v>
      </c>
      <c r="X730" s="81">
        <v>0</v>
      </c>
      <c r="Y730" s="81">
        <v>0</v>
      </c>
      <c r="Z730" s="81">
        <v>0</v>
      </c>
      <c r="AA730" s="81">
        <v>0</v>
      </c>
      <c r="AB730" s="81">
        <v>0</v>
      </c>
      <c r="AC730" s="81">
        <v>0</v>
      </c>
      <c r="AD730" s="81">
        <v>0</v>
      </c>
      <c r="AE730" s="81">
        <v>0</v>
      </c>
      <c r="AF730" s="81">
        <v>0</v>
      </c>
      <c r="AG730" s="81">
        <v>0</v>
      </c>
      <c r="AH730" s="81">
        <v>0</v>
      </c>
      <c r="AI730" s="81">
        <v>0</v>
      </c>
      <c r="AJ730" s="81">
        <v>0</v>
      </c>
      <c r="AK730" s="81">
        <v>0</v>
      </c>
      <c r="AL730" s="81">
        <v>0</v>
      </c>
      <c r="AM730" s="81">
        <v>0</v>
      </c>
      <c r="AN730" s="81">
        <v>0</v>
      </c>
      <c r="AO730" s="81">
        <v>0</v>
      </c>
      <c r="AP730" s="81">
        <v>0</v>
      </c>
      <c r="AQ730" s="81">
        <v>0</v>
      </c>
      <c r="AR730" s="81">
        <v>0</v>
      </c>
      <c r="AS730" s="81">
        <v>0</v>
      </c>
      <c r="AT730" s="81">
        <v>0</v>
      </c>
      <c r="AU730" s="81">
        <v>0</v>
      </c>
      <c r="AV730" s="81">
        <v>0</v>
      </c>
      <c r="AW730" s="81">
        <v>0</v>
      </c>
      <c r="AX730" s="81">
        <v>0</v>
      </c>
      <c r="AY730" s="81">
        <v>0</v>
      </c>
      <c r="AZ730" s="81">
        <v>0</v>
      </c>
      <c r="BA730" s="81">
        <v>0</v>
      </c>
      <c r="BB730" s="81">
        <v>0</v>
      </c>
      <c r="BC730" s="81">
        <v>0</v>
      </c>
      <c r="BD730" s="81">
        <v>0</v>
      </c>
      <c r="BE730" s="81">
        <v>0</v>
      </c>
      <c r="BF730" s="81">
        <v>0</v>
      </c>
      <c r="BG730" s="81">
        <v>0</v>
      </c>
      <c r="BH730" s="81">
        <v>0</v>
      </c>
      <c r="BI730" s="81">
        <v>0</v>
      </c>
      <c r="BJ730" s="81">
        <v>0</v>
      </c>
      <c r="BK730" s="81">
        <v>0</v>
      </c>
      <c r="BL730" s="81">
        <v>0</v>
      </c>
      <c r="BM730" s="81">
        <v>0</v>
      </c>
      <c r="BN730" s="81">
        <v>0</v>
      </c>
      <c r="BO730" s="81">
        <v>0</v>
      </c>
      <c r="BP730" s="81">
        <v>0</v>
      </c>
      <c r="BQ730" s="81">
        <v>0</v>
      </c>
      <c r="BR730" s="81">
        <v>0</v>
      </c>
      <c r="BS730" s="81">
        <v>0</v>
      </c>
      <c r="BT730" s="81">
        <v>0</v>
      </c>
      <c r="BU730" s="81">
        <v>0</v>
      </c>
      <c r="BV730" s="81">
        <v>0</v>
      </c>
      <c r="BW730" s="81">
        <v>0</v>
      </c>
      <c r="BX730" s="81">
        <v>0</v>
      </c>
      <c r="BY730" s="81">
        <v>0</v>
      </c>
      <c r="BZ730" s="81">
        <v>0</v>
      </c>
      <c r="CA730" s="81">
        <v>0</v>
      </c>
      <c r="CB730" s="81">
        <v>0</v>
      </c>
      <c r="CC730" s="81">
        <v>0</v>
      </c>
      <c r="CD730" s="81">
        <v>0</v>
      </c>
      <c r="CE730" s="81">
        <v>0</v>
      </c>
      <c r="CF730" s="81">
        <v>0</v>
      </c>
      <c r="CG730" s="81">
        <v>0</v>
      </c>
      <c r="CH730" s="81">
        <v>0</v>
      </c>
      <c r="CI730" s="81">
        <v>0</v>
      </c>
      <c r="CJ730" s="81">
        <v>0</v>
      </c>
      <c r="CK730" s="81">
        <v>0</v>
      </c>
      <c r="CL730" s="81">
        <v>0</v>
      </c>
      <c r="CM730" s="81">
        <v>0</v>
      </c>
      <c r="CN730" s="81">
        <v>0</v>
      </c>
      <c r="CO730" s="81">
        <v>0</v>
      </c>
      <c r="CP730" s="81">
        <v>0</v>
      </c>
      <c r="CQ730" s="81">
        <v>0</v>
      </c>
      <c r="CR730" s="81">
        <v>0</v>
      </c>
      <c r="CS730" s="81">
        <v>0</v>
      </c>
      <c r="CT730" s="81">
        <v>0</v>
      </c>
      <c r="CU730" s="81">
        <v>0</v>
      </c>
      <c r="CV730" s="81">
        <v>0</v>
      </c>
      <c r="CW730" s="81">
        <v>0</v>
      </c>
      <c r="CX730" s="81">
        <v>0</v>
      </c>
      <c r="CY730" s="81">
        <v>0</v>
      </c>
      <c r="CZ730" s="81">
        <v>0</v>
      </c>
      <c r="DA730" s="81">
        <v>0</v>
      </c>
      <c r="DB730" s="81">
        <v>0</v>
      </c>
      <c r="DC730" s="81">
        <v>0</v>
      </c>
      <c r="DD730" s="81">
        <v>0</v>
      </c>
      <c r="DE730" s="81">
        <v>0</v>
      </c>
      <c r="DF730" s="81">
        <v>0</v>
      </c>
      <c r="DG730" s="81">
        <v>0</v>
      </c>
      <c r="DH730" s="81">
        <v>0</v>
      </c>
      <c r="DI730" s="81">
        <v>0</v>
      </c>
      <c r="DJ730" s="81">
        <v>0</v>
      </c>
      <c r="DK730" s="81">
        <v>0</v>
      </c>
      <c r="DL730" s="81">
        <v>0</v>
      </c>
      <c r="DM730" s="81">
        <v>0</v>
      </c>
      <c r="DN730" s="81">
        <v>0</v>
      </c>
      <c r="DO730" s="81">
        <v>0</v>
      </c>
      <c r="DP730" s="81">
        <v>1</v>
      </c>
      <c r="DQ730" s="81">
        <v>0</v>
      </c>
      <c r="DR730" s="81">
        <v>0</v>
      </c>
      <c r="DS730" s="81">
        <v>0</v>
      </c>
      <c r="DT730" s="81">
        <v>0</v>
      </c>
      <c r="DU730" s="81">
        <v>0</v>
      </c>
      <c r="DV730" s="81">
        <v>0</v>
      </c>
      <c r="DW730" s="81">
        <v>0</v>
      </c>
    </row>
    <row r="731" spans="1:127" x14ac:dyDescent="0.25">
      <c r="A731" s="58" t="s">
        <v>2411</v>
      </c>
      <c r="B731" s="58" t="s">
        <v>2412</v>
      </c>
      <c r="C731" s="58" t="s">
        <v>2413</v>
      </c>
      <c r="D731" s="59">
        <v>122000</v>
      </c>
      <c r="E731" s="59" t="str">
        <f>VLOOKUP(C731,Data_PulledFromUniProt!$B$2:$E$782,4,FALSE)</f>
        <v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v>
      </c>
      <c r="F731" s="58">
        <v>6.39</v>
      </c>
      <c r="G731" s="81">
        <v>0</v>
      </c>
      <c r="H731" s="81">
        <v>0</v>
      </c>
      <c r="I731" s="81">
        <v>0</v>
      </c>
      <c r="J731" s="81">
        <v>0</v>
      </c>
      <c r="K731" s="81">
        <v>0</v>
      </c>
      <c r="L731" s="81">
        <v>0</v>
      </c>
      <c r="M731" s="81">
        <v>0</v>
      </c>
      <c r="N731" s="81">
        <v>0</v>
      </c>
      <c r="O731" s="81">
        <v>0</v>
      </c>
      <c r="P731" s="81">
        <v>0</v>
      </c>
      <c r="Q731" s="81">
        <v>0</v>
      </c>
      <c r="R731" s="81">
        <v>0</v>
      </c>
      <c r="S731" s="81">
        <v>0</v>
      </c>
      <c r="T731" s="81">
        <v>0</v>
      </c>
      <c r="U731" s="81">
        <v>0</v>
      </c>
      <c r="V731" s="81">
        <v>0</v>
      </c>
      <c r="W731" s="81">
        <v>0</v>
      </c>
      <c r="X731" s="81">
        <v>0</v>
      </c>
      <c r="Y731" s="81">
        <v>0</v>
      </c>
      <c r="Z731" s="81">
        <v>0</v>
      </c>
      <c r="AA731" s="81">
        <v>0</v>
      </c>
      <c r="AB731" s="81">
        <v>0</v>
      </c>
      <c r="AC731" s="81">
        <v>0</v>
      </c>
      <c r="AD731" s="81">
        <v>0</v>
      </c>
      <c r="AE731" s="81">
        <v>0</v>
      </c>
      <c r="AF731" s="81">
        <v>0</v>
      </c>
      <c r="AG731" s="81">
        <v>0</v>
      </c>
      <c r="AH731" s="81">
        <v>0</v>
      </c>
      <c r="AI731" s="81">
        <v>0</v>
      </c>
      <c r="AJ731" s="81">
        <v>0</v>
      </c>
      <c r="AK731" s="81">
        <v>0</v>
      </c>
      <c r="AL731" s="81">
        <v>0</v>
      </c>
      <c r="AM731" s="81">
        <v>0</v>
      </c>
      <c r="AN731" s="81">
        <v>0</v>
      </c>
      <c r="AO731" s="81">
        <v>0</v>
      </c>
      <c r="AP731" s="81">
        <v>0</v>
      </c>
      <c r="AQ731" s="81">
        <v>0</v>
      </c>
      <c r="AR731" s="81">
        <v>0</v>
      </c>
      <c r="AS731" s="81">
        <v>0</v>
      </c>
      <c r="AT731" s="81">
        <v>0</v>
      </c>
      <c r="AU731" s="81">
        <v>0</v>
      </c>
      <c r="AV731" s="81">
        <v>0</v>
      </c>
      <c r="AW731" s="81">
        <v>0</v>
      </c>
      <c r="AX731" s="81">
        <v>0</v>
      </c>
      <c r="AY731" s="81">
        <v>0</v>
      </c>
      <c r="AZ731" s="81">
        <v>0</v>
      </c>
      <c r="BA731" s="81">
        <v>0</v>
      </c>
      <c r="BB731" s="81">
        <v>0</v>
      </c>
      <c r="BC731" s="81">
        <v>0</v>
      </c>
      <c r="BD731" s="81">
        <v>0</v>
      </c>
      <c r="BE731" s="81">
        <v>0</v>
      </c>
      <c r="BF731" s="81">
        <v>0</v>
      </c>
      <c r="BG731" s="81">
        <v>0</v>
      </c>
      <c r="BH731" s="81">
        <v>0</v>
      </c>
      <c r="BI731" s="81">
        <v>0</v>
      </c>
      <c r="BJ731" s="81">
        <v>0</v>
      </c>
      <c r="BK731" s="81">
        <v>0</v>
      </c>
      <c r="BL731" s="81">
        <v>0</v>
      </c>
      <c r="BM731" s="81">
        <v>0</v>
      </c>
      <c r="BN731" s="81">
        <v>0</v>
      </c>
      <c r="BO731" s="81">
        <v>0</v>
      </c>
      <c r="BP731" s="81">
        <v>0</v>
      </c>
      <c r="BQ731" s="81">
        <v>0</v>
      </c>
      <c r="BR731" s="81">
        <v>0</v>
      </c>
      <c r="BS731" s="81">
        <v>0</v>
      </c>
      <c r="BT731" s="81">
        <v>0</v>
      </c>
      <c r="BU731" s="81">
        <v>0</v>
      </c>
      <c r="BV731" s="81">
        <v>0</v>
      </c>
      <c r="BW731" s="81">
        <v>0</v>
      </c>
      <c r="BX731" s="81">
        <v>0</v>
      </c>
      <c r="BY731" s="81">
        <v>0</v>
      </c>
      <c r="BZ731" s="81">
        <v>0</v>
      </c>
      <c r="CA731" s="81">
        <v>0</v>
      </c>
      <c r="CB731" s="81">
        <v>0</v>
      </c>
      <c r="CC731" s="81">
        <v>0</v>
      </c>
      <c r="CD731" s="81">
        <v>0</v>
      </c>
      <c r="CE731" s="81">
        <v>0</v>
      </c>
      <c r="CF731" s="81">
        <v>0</v>
      </c>
      <c r="CG731" s="81">
        <v>0</v>
      </c>
      <c r="CH731" s="81">
        <v>0</v>
      </c>
      <c r="CI731" s="81">
        <v>0</v>
      </c>
      <c r="CJ731" s="81">
        <v>0</v>
      </c>
      <c r="CK731" s="81">
        <v>0</v>
      </c>
      <c r="CL731" s="81">
        <v>0</v>
      </c>
      <c r="CM731" s="81">
        <v>0</v>
      </c>
      <c r="CN731" s="81">
        <v>0</v>
      </c>
      <c r="CO731" s="81">
        <v>0</v>
      </c>
      <c r="CP731" s="81">
        <v>0</v>
      </c>
      <c r="CQ731" s="81">
        <v>0</v>
      </c>
      <c r="CR731" s="81">
        <v>0</v>
      </c>
      <c r="CS731" s="81">
        <v>0</v>
      </c>
      <c r="CT731" s="81">
        <v>0</v>
      </c>
      <c r="CU731" s="81">
        <v>0</v>
      </c>
      <c r="CV731" s="81">
        <v>0</v>
      </c>
      <c r="CW731" s="81">
        <v>0</v>
      </c>
      <c r="CX731" s="81">
        <v>0</v>
      </c>
      <c r="CY731" s="81">
        <v>0</v>
      </c>
      <c r="CZ731" s="81">
        <v>0</v>
      </c>
      <c r="DA731" s="81">
        <v>0</v>
      </c>
      <c r="DB731" s="81">
        <v>0</v>
      </c>
      <c r="DC731" s="81">
        <v>0</v>
      </c>
      <c r="DD731" s="81">
        <v>0</v>
      </c>
      <c r="DE731" s="81">
        <v>0</v>
      </c>
      <c r="DF731" s="81">
        <v>0</v>
      </c>
      <c r="DG731" s="81">
        <v>0</v>
      </c>
      <c r="DH731" s="81">
        <v>0</v>
      </c>
      <c r="DI731" s="81">
        <v>0</v>
      </c>
      <c r="DJ731" s="81">
        <v>0</v>
      </c>
      <c r="DK731" s="81">
        <v>0</v>
      </c>
      <c r="DL731" s="81">
        <v>0</v>
      </c>
      <c r="DM731" s="81">
        <v>0</v>
      </c>
      <c r="DN731" s="81">
        <v>0</v>
      </c>
      <c r="DO731" s="81">
        <v>0</v>
      </c>
      <c r="DP731" s="81">
        <v>1</v>
      </c>
      <c r="DQ731" s="81">
        <v>0</v>
      </c>
      <c r="DR731" s="81">
        <v>0</v>
      </c>
      <c r="DS731" s="81">
        <v>0</v>
      </c>
      <c r="DT731" s="81">
        <v>0</v>
      </c>
      <c r="DU731" s="81">
        <v>0</v>
      </c>
      <c r="DV731" s="81">
        <v>0</v>
      </c>
      <c r="DW731" s="81">
        <v>0</v>
      </c>
    </row>
    <row r="732" spans="1:127" x14ac:dyDescent="0.25">
      <c r="A732" s="58" t="s">
        <v>2414</v>
      </c>
      <c r="B732" s="58" t="s">
        <v>2415</v>
      </c>
      <c r="C732" s="58" t="s">
        <v>2416</v>
      </c>
      <c r="D732" s="59">
        <v>38700</v>
      </c>
      <c r="E732" s="59" t="str">
        <f>VLOOKUP(C732,Data_PulledFromUniProt!$B$2:$E$782,4,FALSE)</f>
        <v>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</v>
      </c>
      <c r="F732" s="58">
        <v>6.39</v>
      </c>
      <c r="G732" s="81">
        <v>0</v>
      </c>
      <c r="H732" s="81">
        <v>0</v>
      </c>
      <c r="I732" s="81">
        <v>0</v>
      </c>
      <c r="J732" s="81">
        <v>0</v>
      </c>
      <c r="K732" s="81">
        <v>0</v>
      </c>
      <c r="L732" s="81">
        <v>0</v>
      </c>
      <c r="M732" s="81">
        <v>0</v>
      </c>
      <c r="N732" s="81">
        <v>0</v>
      </c>
      <c r="O732" s="81">
        <v>0</v>
      </c>
      <c r="P732" s="81">
        <v>0</v>
      </c>
      <c r="Q732" s="81">
        <v>0</v>
      </c>
      <c r="R732" s="81">
        <v>0</v>
      </c>
      <c r="S732" s="81">
        <v>0</v>
      </c>
      <c r="T732" s="81">
        <v>0</v>
      </c>
      <c r="U732" s="81">
        <v>0</v>
      </c>
      <c r="V732" s="81">
        <v>0</v>
      </c>
      <c r="W732" s="81">
        <v>0</v>
      </c>
      <c r="X732" s="81">
        <v>0</v>
      </c>
      <c r="Y732" s="81">
        <v>0</v>
      </c>
      <c r="Z732" s="81">
        <v>0</v>
      </c>
      <c r="AA732" s="81">
        <v>0</v>
      </c>
      <c r="AB732" s="81">
        <v>0</v>
      </c>
      <c r="AC732" s="81">
        <v>0</v>
      </c>
      <c r="AD732" s="81">
        <v>0</v>
      </c>
      <c r="AE732" s="81">
        <v>0</v>
      </c>
      <c r="AF732" s="81">
        <v>0</v>
      </c>
      <c r="AG732" s="81">
        <v>0</v>
      </c>
      <c r="AH732" s="81">
        <v>0</v>
      </c>
      <c r="AI732" s="81">
        <v>0</v>
      </c>
      <c r="AJ732" s="81">
        <v>0</v>
      </c>
      <c r="AK732" s="81">
        <v>0</v>
      </c>
      <c r="AL732" s="81">
        <v>0</v>
      </c>
      <c r="AM732" s="81">
        <v>0</v>
      </c>
      <c r="AN732" s="81">
        <v>0</v>
      </c>
      <c r="AO732" s="81">
        <v>0</v>
      </c>
      <c r="AP732" s="81">
        <v>0</v>
      </c>
      <c r="AQ732" s="81">
        <v>0</v>
      </c>
      <c r="AR732" s="81">
        <v>0</v>
      </c>
      <c r="AS732" s="81">
        <v>0</v>
      </c>
      <c r="AT732" s="81">
        <v>0</v>
      </c>
      <c r="AU732" s="81">
        <v>0</v>
      </c>
      <c r="AV732" s="81">
        <v>0</v>
      </c>
      <c r="AW732" s="81">
        <v>0</v>
      </c>
      <c r="AX732" s="81">
        <v>0</v>
      </c>
      <c r="AY732" s="81">
        <v>0</v>
      </c>
      <c r="AZ732" s="81">
        <v>0</v>
      </c>
      <c r="BA732" s="81">
        <v>0</v>
      </c>
      <c r="BB732" s="81">
        <v>0</v>
      </c>
      <c r="BC732" s="81">
        <v>0</v>
      </c>
      <c r="BD732" s="81">
        <v>0</v>
      </c>
      <c r="BE732" s="81">
        <v>0</v>
      </c>
      <c r="BF732" s="81">
        <v>0</v>
      </c>
      <c r="BG732" s="81">
        <v>0</v>
      </c>
      <c r="BH732" s="81">
        <v>0</v>
      </c>
      <c r="BI732" s="81">
        <v>0</v>
      </c>
      <c r="BJ732" s="81">
        <v>0</v>
      </c>
      <c r="BK732" s="81">
        <v>0</v>
      </c>
      <c r="BL732" s="81">
        <v>0</v>
      </c>
      <c r="BM732" s="81">
        <v>0</v>
      </c>
      <c r="BN732" s="81">
        <v>0</v>
      </c>
      <c r="BO732" s="81">
        <v>0</v>
      </c>
      <c r="BP732" s="81">
        <v>0</v>
      </c>
      <c r="BQ732" s="81">
        <v>0</v>
      </c>
      <c r="BR732" s="81">
        <v>0</v>
      </c>
      <c r="BS732" s="81">
        <v>0</v>
      </c>
      <c r="BT732" s="81">
        <v>0</v>
      </c>
      <c r="BU732" s="81">
        <v>0</v>
      </c>
      <c r="BV732" s="81">
        <v>0</v>
      </c>
      <c r="BW732" s="81">
        <v>0</v>
      </c>
      <c r="BX732" s="81">
        <v>0</v>
      </c>
      <c r="BY732" s="81">
        <v>0</v>
      </c>
      <c r="BZ732" s="81">
        <v>0</v>
      </c>
      <c r="CA732" s="81">
        <v>0</v>
      </c>
      <c r="CB732" s="81">
        <v>0</v>
      </c>
      <c r="CC732" s="81">
        <v>0</v>
      </c>
      <c r="CD732" s="81">
        <v>0</v>
      </c>
      <c r="CE732" s="81">
        <v>0</v>
      </c>
      <c r="CF732" s="81">
        <v>0</v>
      </c>
      <c r="CG732" s="81">
        <v>0</v>
      </c>
      <c r="CH732" s="81">
        <v>0</v>
      </c>
      <c r="CI732" s="81">
        <v>0</v>
      </c>
      <c r="CJ732" s="81">
        <v>0</v>
      </c>
      <c r="CK732" s="81">
        <v>0</v>
      </c>
      <c r="CL732" s="81">
        <v>0</v>
      </c>
      <c r="CM732" s="81">
        <v>0</v>
      </c>
      <c r="CN732" s="81">
        <v>0</v>
      </c>
      <c r="CO732" s="81">
        <v>0</v>
      </c>
      <c r="CP732" s="81">
        <v>0</v>
      </c>
      <c r="CQ732" s="81">
        <v>0</v>
      </c>
      <c r="CR732" s="81">
        <v>0</v>
      </c>
      <c r="CS732" s="81">
        <v>0</v>
      </c>
      <c r="CT732" s="81">
        <v>0</v>
      </c>
      <c r="CU732" s="81">
        <v>0</v>
      </c>
      <c r="CV732" s="81">
        <v>0</v>
      </c>
      <c r="CW732" s="81">
        <v>0</v>
      </c>
      <c r="CX732" s="81">
        <v>0</v>
      </c>
      <c r="CY732" s="81">
        <v>0</v>
      </c>
      <c r="CZ732" s="81">
        <v>0</v>
      </c>
      <c r="DA732" s="81">
        <v>0</v>
      </c>
      <c r="DB732" s="81">
        <v>0</v>
      </c>
      <c r="DC732" s="81">
        <v>0</v>
      </c>
      <c r="DD732" s="81">
        <v>0</v>
      </c>
      <c r="DE732" s="81">
        <v>0</v>
      </c>
      <c r="DF732" s="81">
        <v>0</v>
      </c>
      <c r="DG732" s="81">
        <v>0</v>
      </c>
      <c r="DH732" s="81">
        <v>0</v>
      </c>
      <c r="DI732" s="81">
        <v>0</v>
      </c>
      <c r="DJ732" s="81">
        <v>0</v>
      </c>
      <c r="DK732" s="81">
        <v>0</v>
      </c>
      <c r="DL732" s="81">
        <v>0</v>
      </c>
      <c r="DM732" s="81">
        <v>0</v>
      </c>
      <c r="DN732" s="81">
        <v>0</v>
      </c>
      <c r="DO732" s="81">
        <v>0</v>
      </c>
      <c r="DP732" s="81">
        <v>1</v>
      </c>
      <c r="DQ732" s="81">
        <v>0</v>
      </c>
      <c r="DR732" s="81">
        <v>0</v>
      </c>
      <c r="DS732" s="81">
        <v>0</v>
      </c>
      <c r="DT732" s="81">
        <v>0</v>
      </c>
      <c r="DU732" s="81">
        <v>0</v>
      </c>
      <c r="DV732" s="81">
        <v>0</v>
      </c>
      <c r="DW732" s="81">
        <v>0</v>
      </c>
    </row>
    <row r="733" spans="1:127" x14ac:dyDescent="0.25">
      <c r="A733" s="58" t="s">
        <v>2417</v>
      </c>
      <c r="B733" s="58" t="s">
        <v>2418</v>
      </c>
      <c r="C733" s="58" t="s">
        <v>2419</v>
      </c>
      <c r="D733" s="59">
        <v>59300</v>
      </c>
      <c r="E733" s="59" t="str">
        <f>VLOOKUP(C733,Data_PulledFromUniProt!$B$2:$E$782,4,FALSE)</f>
        <v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v>
      </c>
      <c r="F733" s="58">
        <v>4.28</v>
      </c>
      <c r="G733" s="81">
        <v>0</v>
      </c>
      <c r="H733" s="81">
        <v>0</v>
      </c>
      <c r="I733" s="81">
        <v>0</v>
      </c>
      <c r="J733" s="81">
        <v>0</v>
      </c>
      <c r="K733" s="81">
        <v>0</v>
      </c>
      <c r="L733" s="81">
        <v>0</v>
      </c>
      <c r="M733" s="81">
        <v>0</v>
      </c>
      <c r="N733" s="81">
        <v>0</v>
      </c>
      <c r="O733" s="81">
        <v>0</v>
      </c>
      <c r="P733" s="81">
        <v>0</v>
      </c>
      <c r="Q733" s="81">
        <v>0</v>
      </c>
      <c r="R733" s="81">
        <v>0</v>
      </c>
      <c r="S733" s="81">
        <v>0</v>
      </c>
      <c r="T733" s="81">
        <v>0</v>
      </c>
      <c r="U733" s="81">
        <v>0</v>
      </c>
      <c r="V733" s="81">
        <v>0</v>
      </c>
      <c r="W733" s="81">
        <v>0</v>
      </c>
      <c r="X733" s="81">
        <v>0</v>
      </c>
      <c r="Y733" s="81">
        <v>0</v>
      </c>
      <c r="Z733" s="81">
        <v>0</v>
      </c>
      <c r="AA733" s="81">
        <v>0</v>
      </c>
      <c r="AB733" s="81">
        <v>0</v>
      </c>
      <c r="AC733" s="81">
        <v>0</v>
      </c>
      <c r="AD733" s="81">
        <v>0</v>
      </c>
      <c r="AE733" s="81">
        <v>0</v>
      </c>
      <c r="AF733" s="81">
        <v>0</v>
      </c>
      <c r="AG733" s="81">
        <v>0</v>
      </c>
      <c r="AH733" s="81">
        <v>0</v>
      </c>
      <c r="AI733" s="81">
        <v>0</v>
      </c>
      <c r="AJ733" s="81">
        <v>0</v>
      </c>
      <c r="AK733" s="81">
        <v>0</v>
      </c>
      <c r="AL733" s="81">
        <v>0</v>
      </c>
      <c r="AM733" s="81">
        <v>0</v>
      </c>
      <c r="AN733" s="81">
        <v>0</v>
      </c>
      <c r="AO733" s="81">
        <v>0</v>
      </c>
      <c r="AP733" s="81">
        <v>0</v>
      </c>
      <c r="AQ733" s="81">
        <v>0</v>
      </c>
      <c r="AR733" s="81">
        <v>0</v>
      </c>
      <c r="AS733" s="81">
        <v>0</v>
      </c>
      <c r="AT733" s="81">
        <v>0</v>
      </c>
      <c r="AU733" s="81">
        <v>0</v>
      </c>
      <c r="AV733" s="81">
        <v>0</v>
      </c>
      <c r="AW733" s="81">
        <v>0</v>
      </c>
      <c r="AX733" s="81">
        <v>0</v>
      </c>
      <c r="AY733" s="81">
        <v>0</v>
      </c>
      <c r="AZ733" s="81">
        <v>0</v>
      </c>
      <c r="BA733" s="81">
        <v>0</v>
      </c>
      <c r="BB733" s="81">
        <v>0</v>
      </c>
      <c r="BC733" s="81">
        <v>0</v>
      </c>
      <c r="BD733" s="81">
        <v>0</v>
      </c>
      <c r="BE733" s="81">
        <v>0</v>
      </c>
      <c r="BF733" s="81">
        <v>0</v>
      </c>
      <c r="BG733" s="81">
        <v>0</v>
      </c>
      <c r="BH733" s="81">
        <v>0</v>
      </c>
      <c r="BI733" s="81">
        <v>0</v>
      </c>
      <c r="BJ733" s="81">
        <v>0</v>
      </c>
      <c r="BK733" s="81">
        <v>0</v>
      </c>
      <c r="BL733" s="81">
        <v>0</v>
      </c>
      <c r="BM733" s="81">
        <v>0</v>
      </c>
      <c r="BN733" s="81">
        <v>0</v>
      </c>
      <c r="BO733" s="81">
        <v>0</v>
      </c>
      <c r="BP733" s="81">
        <v>0</v>
      </c>
      <c r="BQ733" s="81">
        <v>0</v>
      </c>
      <c r="BR733" s="81">
        <v>0</v>
      </c>
      <c r="BS733" s="81">
        <v>0</v>
      </c>
      <c r="BT733" s="81">
        <v>0</v>
      </c>
      <c r="BU733" s="81">
        <v>0</v>
      </c>
      <c r="BV733" s="81">
        <v>0</v>
      </c>
      <c r="BW733" s="81">
        <v>0</v>
      </c>
      <c r="BX733" s="81">
        <v>0</v>
      </c>
      <c r="BY733" s="81">
        <v>0</v>
      </c>
      <c r="BZ733" s="81">
        <v>0</v>
      </c>
      <c r="CA733" s="81">
        <v>0</v>
      </c>
      <c r="CB733" s="81">
        <v>0</v>
      </c>
      <c r="CC733" s="81">
        <v>0</v>
      </c>
      <c r="CD733" s="81">
        <v>0</v>
      </c>
      <c r="CE733" s="81">
        <v>0</v>
      </c>
      <c r="CF733" s="81">
        <v>0</v>
      </c>
      <c r="CG733" s="81">
        <v>0</v>
      </c>
      <c r="CH733" s="81">
        <v>0</v>
      </c>
      <c r="CI733" s="81">
        <v>0</v>
      </c>
      <c r="CJ733" s="81">
        <v>0</v>
      </c>
      <c r="CK733" s="81">
        <v>0</v>
      </c>
      <c r="CL733" s="81">
        <v>0</v>
      </c>
      <c r="CM733" s="81">
        <v>0</v>
      </c>
      <c r="CN733" s="81">
        <v>0</v>
      </c>
      <c r="CO733" s="81">
        <v>0</v>
      </c>
      <c r="CP733" s="81">
        <v>0</v>
      </c>
      <c r="CQ733" s="81">
        <v>0</v>
      </c>
      <c r="CR733" s="81">
        <v>0</v>
      </c>
      <c r="CS733" s="81">
        <v>0</v>
      </c>
      <c r="CT733" s="81">
        <v>0</v>
      </c>
      <c r="CU733" s="81">
        <v>0</v>
      </c>
      <c r="CV733" s="81">
        <v>0</v>
      </c>
      <c r="CW733" s="81">
        <v>0</v>
      </c>
      <c r="CX733" s="81">
        <v>0</v>
      </c>
      <c r="CY733" s="81">
        <v>0</v>
      </c>
      <c r="CZ733" s="81">
        <v>0</v>
      </c>
      <c r="DA733" s="81">
        <v>0</v>
      </c>
      <c r="DB733" s="81">
        <v>0</v>
      </c>
      <c r="DC733" s="81">
        <v>0</v>
      </c>
      <c r="DD733" s="81">
        <v>0</v>
      </c>
      <c r="DE733" s="81">
        <v>0</v>
      </c>
      <c r="DF733" s="81">
        <v>0</v>
      </c>
      <c r="DG733" s="81">
        <v>0</v>
      </c>
      <c r="DH733" s="81">
        <v>0</v>
      </c>
      <c r="DI733" s="81">
        <v>0</v>
      </c>
      <c r="DJ733" s="81">
        <v>0</v>
      </c>
      <c r="DK733" s="81">
        <v>0</v>
      </c>
      <c r="DL733" s="81">
        <v>0</v>
      </c>
      <c r="DM733" s="81">
        <v>0</v>
      </c>
      <c r="DN733" s="81">
        <v>0</v>
      </c>
      <c r="DO733" s="81">
        <v>0</v>
      </c>
      <c r="DP733" s="81">
        <v>1</v>
      </c>
      <c r="DQ733" s="81">
        <v>0</v>
      </c>
      <c r="DR733" s="81">
        <v>0</v>
      </c>
      <c r="DS733" s="81">
        <v>0</v>
      </c>
      <c r="DT733" s="81">
        <v>0</v>
      </c>
      <c r="DU733" s="81">
        <v>0</v>
      </c>
      <c r="DV733" s="81">
        <v>0</v>
      </c>
      <c r="DW733" s="81">
        <v>0</v>
      </c>
    </row>
    <row r="734" spans="1:127" x14ac:dyDescent="0.25">
      <c r="A734" s="58" t="s">
        <v>2420</v>
      </c>
      <c r="B734" s="58" t="s">
        <v>2421</v>
      </c>
      <c r="C734" s="58" t="s">
        <v>2422</v>
      </c>
      <c r="D734" s="59">
        <v>66000</v>
      </c>
      <c r="E734" s="59" t="str">
        <f>VLOOKUP(C734,Data_PulledFromUniProt!$B$2:$E$782,4,FALSE)</f>
        <v>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</v>
      </c>
      <c r="F734" s="58">
        <v>5.5</v>
      </c>
      <c r="G734" s="81">
        <v>0</v>
      </c>
      <c r="H734" s="81">
        <v>0</v>
      </c>
      <c r="I734" s="81">
        <v>0</v>
      </c>
      <c r="J734" s="81">
        <v>0</v>
      </c>
      <c r="K734" s="81">
        <v>0</v>
      </c>
      <c r="L734" s="81">
        <v>0</v>
      </c>
      <c r="M734" s="81">
        <v>0</v>
      </c>
      <c r="N734" s="81">
        <v>0</v>
      </c>
      <c r="O734" s="81">
        <v>0</v>
      </c>
      <c r="P734" s="81">
        <v>0</v>
      </c>
      <c r="Q734" s="81">
        <v>0</v>
      </c>
      <c r="R734" s="81">
        <v>0</v>
      </c>
      <c r="S734" s="81">
        <v>0</v>
      </c>
      <c r="T734" s="81">
        <v>0</v>
      </c>
      <c r="U734" s="81">
        <v>0</v>
      </c>
      <c r="V734" s="81">
        <v>0</v>
      </c>
      <c r="W734" s="81">
        <v>0</v>
      </c>
      <c r="X734" s="81">
        <v>0</v>
      </c>
      <c r="Y734" s="81">
        <v>0</v>
      </c>
      <c r="Z734" s="81">
        <v>0</v>
      </c>
      <c r="AA734" s="81">
        <v>0</v>
      </c>
      <c r="AB734" s="81">
        <v>0</v>
      </c>
      <c r="AC734" s="81">
        <v>0</v>
      </c>
      <c r="AD734" s="81">
        <v>0</v>
      </c>
      <c r="AE734" s="81">
        <v>0</v>
      </c>
      <c r="AF734" s="81">
        <v>0</v>
      </c>
      <c r="AG734" s="81">
        <v>0</v>
      </c>
      <c r="AH734" s="81">
        <v>0</v>
      </c>
      <c r="AI734" s="81">
        <v>0</v>
      </c>
      <c r="AJ734" s="81">
        <v>0</v>
      </c>
      <c r="AK734" s="81">
        <v>0</v>
      </c>
      <c r="AL734" s="81">
        <v>0</v>
      </c>
      <c r="AM734" s="81">
        <v>0</v>
      </c>
      <c r="AN734" s="81">
        <v>0</v>
      </c>
      <c r="AO734" s="81">
        <v>0</v>
      </c>
      <c r="AP734" s="81">
        <v>0</v>
      </c>
      <c r="AQ734" s="81">
        <v>0</v>
      </c>
      <c r="AR734" s="81">
        <v>0</v>
      </c>
      <c r="AS734" s="81">
        <v>0</v>
      </c>
      <c r="AT734" s="81">
        <v>0</v>
      </c>
      <c r="AU734" s="81">
        <v>0</v>
      </c>
      <c r="AV734" s="81">
        <v>0</v>
      </c>
      <c r="AW734" s="81">
        <v>0</v>
      </c>
      <c r="AX734" s="81">
        <v>0</v>
      </c>
      <c r="AY734" s="81">
        <v>0</v>
      </c>
      <c r="AZ734" s="81">
        <v>0</v>
      </c>
      <c r="BA734" s="81">
        <v>0</v>
      </c>
      <c r="BB734" s="81">
        <v>0</v>
      </c>
      <c r="BC734" s="81">
        <v>0</v>
      </c>
      <c r="BD734" s="81">
        <v>0</v>
      </c>
      <c r="BE734" s="81">
        <v>0</v>
      </c>
      <c r="BF734" s="81">
        <v>0</v>
      </c>
      <c r="BG734" s="81">
        <v>0</v>
      </c>
      <c r="BH734" s="81">
        <v>0</v>
      </c>
      <c r="BI734" s="81">
        <v>0</v>
      </c>
      <c r="BJ734" s="81">
        <v>0</v>
      </c>
      <c r="BK734" s="81">
        <v>0</v>
      </c>
      <c r="BL734" s="81">
        <v>0</v>
      </c>
      <c r="BM734" s="81">
        <v>0</v>
      </c>
      <c r="BN734" s="81">
        <v>0</v>
      </c>
      <c r="BO734" s="81">
        <v>0</v>
      </c>
      <c r="BP734" s="81">
        <v>0</v>
      </c>
      <c r="BQ734" s="81">
        <v>0</v>
      </c>
      <c r="BR734" s="81">
        <v>0</v>
      </c>
      <c r="BS734" s="81">
        <v>0</v>
      </c>
      <c r="BT734" s="81">
        <v>0</v>
      </c>
      <c r="BU734" s="81">
        <v>0</v>
      </c>
      <c r="BV734" s="81">
        <v>0</v>
      </c>
      <c r="BW734" s="81">
        <v>0</v>
      </c>
      <c r="BX734" s="81">
        <v>0</v>
      </c>
      <c r="BY734" s="81">
        <v>0</v>
      </c>
      <c r="BZ734" s="81">
        <v>0</v>
      </c>
      <c r="CA734" s="81">
        <v>0</v>
      </c>
      <c r="CB734" s="81">
        <v>0</v>
      </c>
      <c r="CC734" s="81">
        <v>0</v>
      </c>
      <c r="CD734" s="81">
        <v>0</v>
      </c>
      <c r="CE734" s="81">
        <v>0</v>
      </c>
      <c r="CF734" s="81">
        <v>0</v>
      </c>
      <c r="CG734" s="81">
        <v>0</v>
      </c>
      <c r="CH734" s="81">
        <v>0</v>
      </c>
      <c r="CI734" s="81">
        <v>0</v>
      </c>
      <c r="CJ734" s="81">
        <v>0</v>
      </c>
      <c r="CK734" s="81">
        <v>0</v>
      </c>
      <c r="CL734" s="81">
        <v>0</v>
      </c>
      <c r="CM734" s="81">
        <v>0</v>
      </c>
      <c r="CN734" s="81">
        <v>0</v>
      </c>
      <c r="CO734" s="81">
        <v>0</v>
      </c>
      <c r="CP734" s="81">
        <v>0</v>
      </c>
      <c r="CQ734" s="81">
        <v>0</v>
      </c>
      <c r="CR734" s="81">
        <v>0</v>
      </c>
      <c r="CS734" s="81">
        <v>0</v>
      </c>
      <c r="CT734" s="81">
        <v>0</v>
      </c>
      <c r="CU734" s="81">
        <v>0</v>
      </c>
      <c r="CV734" s="81">
        <v>0</v>
      </c>
      <c r="CW734" s="81">
        <v>0</v>
      </c>
      <c r="CX734" s="81">
        <v>0</v>
      </c>
      <c r="CY734" s="81">
        <v>0</v>
      </c>
      <c r="CZ734" s="81">
        <v>0</v>
      </c>
      <c r="DA734" s="81">
        <v>0</v>
      </c>
      <c r="DB734" s="81">
        <v>0</v>
      </c>
      <c r="DC734" s="81">
        <v>0</v>
      </c>
      <c r="DD734" s="81">
        <v>0</v>
      </c>
      <c r="DE734" s="81">
        <v>0</v>
      </c>
      <c r="DF734" s="81">
        <v>0</v>
      </c>
      <c r="DG734" s="81">
        <v>0</v>
      </c>
      <c r="DH734" s="81">
        <v>0</v>
      </c>
      <c r="DI734" s="81">
        <v>0</v>
      </c>
      <c r="DJ734" s="81">
        <v>0</v>
      </c>
      <c r="DK734" s="81">
        <v>0</v>
      </c>
      <c r="DL734" s="81">
        <v>0</v>
      </c>
      <c r="DM734" s="81">
        <v>0</v>
      </c>
      <c r="DN734" s="81">
        <v>0</v>
      </c>
      <c r="DO734" s="81">
        <v>0</v>
      </c>
      <c r="DP734" s="81">
        <v>2</v>
      </c>
      <c r="DQ734" s="81">
        <v>0</v>
      </c>
      <c r="DR734" s="81">
        <v>0</v>
      </c>
      <c r="DS734" s="81">
        <v>0</v>
      </c>
      <c r="DT734" s="81">
        <v>0</v>
      </c>
      <c r="DU734" s="81">
        <v>0</v>
      </c>
      <c r="DV734" s="81">
        <v>0</v>
      </c>
      <c r="DW734" s="81">
        <v>0</v>
      </c>
    </row>
    <row r="735" spans="1:127" x14ac:dyDescent="0.25">
      <c r="A735" s="58" t="s">
        <v>2423</v>
      </c>
      <c r="B735" s="58" t="s">
        <v>2424</v>
      </c>
      <c r="C735" s="58" t="s">
        <v>2425</v>
      </c>
      <c r="D735" s="59">
        <v>74900</v>
      </c>
      <c r="E735" s="59" t="str">
        <f>VLOOKUP(C735,Data_PulledFromUniProt!$B$2:$E$782,4,FALSE)</f>
        <v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v>
      </c>
      <c r="F735" s="58">
        <v>9.23</v>
      </c>
      <c r="G735" s="81">
        <v>0</v>
      </c>
      <c r="H735" s="81">
        <v>0</v>
      </c>
      <c r="I735" s="81">
        <v>0</v>
      </c>
      <c r="J735" s="81">
        <v>0</v>
      </c>
      <c r="K735" s="81">
        <v>0</v>
      </c>
      <c r="L735" s="81">
        <v>0</v>
      </c>
      <c r="M735" s="81">
        <v>0</v>
      </c>
      <c r="N735" s="81">
        <v>0</v>
      </c>
      <c r="O735" s="81">
        <v>0</v>
      </c>
      <c r="P735" s="81">
        <v>0</v>
      </c>
      <c r="Q735" s="81">
        <v>0</v>
      </c>
      <c r="R735" s="81">
        <v>0</v>
      </c>
      <c r="S735" s="81">
        <v>0</v>
      </c>
      <c r="T735" s="81">
        <v>0</v>
      </c>
      <c r="U735" s="81">
        <v>0</v>
      </c>
      <c r="V735" s="81">
        <v>0</v>
      </c>
      <c r="W735" s="81">
        <v>0</v>
      </c>
      <c r="X735" s="81">
        <v>0</v>
      </c>
      <c r="Y735" s="81">
        <v>0</v>
      </c>
      <c r="Z735" s="81">
        <v>0</v>
      </c>
      <c r="AA735" s="81">
        <v>0</v>
      </c>
      <c r="AB735" s="81">
        <v>0</v>
      </c>
      <c r="AC735" s="81">
        <v>0</v>
      </c>
      <c r="AD735" s="81">
        <v>0</v>
      </c>
      <c r="AE735" s="81">
        <v>0</v>
      </c>
      <c r="AF735" s="81">
        <v>0</v>
      </c>
      <c r="AG735" s="81">
        <v>0</v>
      </c>
      <c r="AH735" s="81">
        <v>0</v>
      </c>
      <c r="AI735" s="81">
        <v>0</v>
      </c>
      <c r="AJ735" s="81">
        <v>0</v>
      </c>
      <c r="AK735" s="81">
        <v>0</v>
      </c>
      <c r="AL735" s="81">
        <v>0</v>
      </c>
      <c r="AM735" s="81">
        <v>0</v>
      </c>
      <c r="AN735" s="81">
        <v>0</v>
      </c>
      <c r="AO735" s="81">
        <v>0</v>
      </c>
      <c r="AP735" s="81">
        <v>0</v>
      </c>
      <c r="AQ735" s="81">
        <v>0</v>
      </c>
      <c r="AR735" s="81">
        <v>0</v>
      </c>
      <c r="AS735" s="81">
        <v>0</v>
      </c>
      <c r="AT735" s="81">
        <v>0</v>
      </c>
      <c r="AU735" s="81">
        <v>0</v>
      </c>
      <c r="AV735" s="81">
        <v>0</v>
      </c>
      <c r="AW735" s="81">
        <v>0</v>
      </c>
      <c r="AX735" s="81">
        <v>0</v>
      </c>
      <c r="AY735" s="81">
        <v>0</v>
      </c>
      <c r="AZ735" s="81">
        <v>0</v>
      </c>
      <c r="BA735" s="81">
        <v>0</v>
      </c>
      <c r="BB735" s="81">
        <v>0</v>
      </c>
      <c r="BC735" s="81">
        <v>0</v>
      </c>
      <c r="BD735" s="81">
        <v>0</v>
      </c>
      <c r="BE735" s="81">
        <v>0</v>
      </c>
      <c r="BF735" s="81">
        <v>0</v>
      </c>
      <c r="BG735" s="81">
        <v>0</v>
      </c>
      <c r="BH735" s="81">
        <v>0</v>
      </c>
      <c r="BI735" s="81">
        <v>0</v>
      </c>
      <c r="BJ735" s="81">
        <v>0</v>
      </c>
      <c r="BK735" s="81">
        <v>0</v>
      </c>
      <c r="BL735" s="81">
        <v>0</v>
      </c>
      <c r="BM735" s="81">
        <v>0</v>
      </c>
      <c r="BN735" s="81">
        <v>0</v>
      </c>
      <c r="BO735" s="81">
        <v>0</v>
      </c>
      <c r="BP735" s="81">
        <v>0</v>
      </c>
      <c r="BQ735" s="81">
        <v>0</v>
      </c>
      <c r="BR735" s="81">
        <v>0</v>
      </c>
      <c r="BS735" s="81">
        <v>0</v>
      </c>
      <c r="BT735" s="81">
        <v>0</v>
      </c>
      <c r="BU735" s="81">
        <v>0</v>
      </c>
      <c r="BV735" s="81">
        <v>0</v>
      </c>
      <c r="BW735" s="81">
        <v>0</v>
      </c>
      <c r="BX735" s="81">
        <v>0</v>
      </c>
      <c r="BY735" s="81">
        <v>0</v>
      </c>
      <c r="BZ735" s="81">
        <v>0</v>
      </c>
      <c r="CA735" s="81">
        <v>0</v>
      </c>
      <c r="CB735" s="81">
        <v>0</v>
      </c>
      <c r="CC735" s="81">
        <v>0</v>
      </c>
      <c r="CD735" s="81">
        <v>0</v>
      </c>
      <c r="CE735" s="81">
        <v>0</v>
      </c>
      <c r="CF735" s="81">
        <v>0</v>
      </c>
      <c r="CG735" s="81">
        <v>0</v>
      </c>
      <c r="CH735" s="81">
        <v>0</v>
      </c>
      <c r="CI735" s="81">
        <v>0</v>
      </c>
      <c r="CJ735" s="81">
        <v>0</v>
      </c>
      <c r="CK735" s="81">
        <v>0</v>
      </c>
      <c r="CL735" s="81">
        <v>0</v>
      </c>
      <c r="CM735" s="81">
        <v>0</v>
      </c>
      <c r="CN735" s="81">
        <v>0</v>
      </c>
      <c r="CO735" s="81">
        <v>0</v>
      </c>
      <c r="CP735" s="81">
        <v>0</v>
      </c>
      <c r="CQ735" s="81">
        <v>0</v>
      </c>
      <c r="CR735" s="81">
        <v>0</v>
      </c>
      <c r="CS735" s="81">
        <v>0</v>
      </c>
      <c r="CT735" s="81">
        <v>0</v>
      </c>
      <c r="CU735" s="81">
        <v>0</v>
      </c>
      <c r="CV735" s="81">
        <v>0</v>
      </c>
      <c r="CW735" s="81">
        <v>0</v>
      </c>
      <c r="CX735" s="81">
        <v>0</v>
      </c>
      <c r="CY735" s="81">
        <v>0</v>
      </c>
      <c r="CZ735" s="81">
        <v>0</v>
      </c>
      <c r="DA735" s="81">
        <v>0</v>
      </c>
      <c r="DB735" s="81">
        <v>0</v>
      </c>
      <c r="DC735" s="81">
        <v>0</v>
      </c>
      <c r="DD735" s="81">
        <v>0</v>
      </c>
      <c r="DE735" s="81">
        <v>0</v>
      </c>
      <c r="DF735" s="81">
        <v>0</v>
      </c>
      <c r="DG735" s="81">
        <v>0</v>
      </c>
      <c r="DH735" s="81">
        <v>0</v>
      </c>
      <c r="DI735" s="81">
        <v>0</v>
      </c>
      <c r="DJ735" s="81">
        <v>0</v>
      </c>
      <c r="DK735" s="81">
        <v>0</v>
      </c>
      <c r="DL735" s="81">
        <v>0</v>
      </c>
      <c r="DM735" s="81">
        <v>0</v>
      </c>
      <c r="DN735" s="81">
        <v>0</v>
      </c>
      <c r="DO735" s="81">
        <v>0</v>
      </c>
      <c r="DP735" s="81">
        <v>1</v>
      </c>
      <c r="DQ735" s="81">
        <v>0</v>
      </c>
      <c r="DR735" s="81">
        <v>0</v>
      </c>
      <c r="DS735" s="81">
        <v>0</v>
      </c>
      <c r="DT735" s="81">
        <v>0</v>
      </c>
      <c r="DU735" s="81">
        <v>0</v>
      </c>
      <c r="DV735" s="81">
        <v>0</v>
      </c>
      <c r="DW735" s="81">
        <v>0</v>
      </c>
    </row>
    <row r="736" spans="1:127" x14ac:dyDescent="0.25">
      <c r="A736" s="58" t="s">
        <v>2426</v>
      </c>
      <c r="B736" s="58" t="s">
        <v>2427</v>
      </c>
      <c r="C736" s="58" t="s">
        <v>2428</v>
      </c>
      <c r="D736" s="59">
        <v>68400</v>
      </c>
      <c r="E736" s="59" t="str">
        <f>VLOOKUP(C736,Data_PulledFromUniProt!$B$2:$E$782,4,FALSE)</f>
        <v>MFNMNVDESASGALGSSAIPVHPTPASVRLFEILQGKYAYVQGQTIYANLRNPGVFSRQVFTHLFKRAISHCTYDDVLHDWNKFEACIQKRWPSDDSCASRFRESTFESWSTTMKLTVRDLLTTNIYRVLHSRSVLSYERYVDWICATGMVPAVKKPITQELHSKIKSLRDRCVCRELGHERTIRSIGTELYEATREIIESLNSTFIPQFTEVTIEYLPGSDEYVAYYCGRRIRLHVLFPPAIFAGTVTFDSPVQRLYQNIFMCYRTLEHAKICQLLNTAPLKAIVGHGGRDMYKDILAHLEQNSQRKDPKKELLNLLVKLSENKTISGVTDVVEEFITDASNNLVDRNRLFGQPGETAAQGLKKKVSNTVVKCLTDQINEQFDQINGLEKERELYLKKIRSMESQLQASLGPGGNNPAASAPAAVAAEAASVDILTGSTASAIEKLFNSPSASLGARVSGHNESILNSFVSQYIPPSREMTKDLTELWESELFNTFKLTPVVDNQGQRLYVRYSSDTISILLGPFTYLVAELSPVELVTDVYATLGIVEIIDELYRSSRLAIYIEDLGRKYCPASATGGDHGIRQAPSARGDAEPDHAKSKPARDPPPGAGS</v>
      </c>
      <c r="F736" s="58">
        <v>6.39</v>
      </c>
      <c r="G736" s="81">
        <v>0</v>
      </c>
      <c r="H736" s="81">
        <v>0</v>
      </c>
      <c r="I736" s="81">
        <v>0</v>
      </c>
      <c r="J736" s="81">
        <v>0</v>
      </c>
      <c r="K736" s="81">
        <v>0</v>
      </c>
      <c r="L736" s="81">
        <v>0</v>
      </c>
      <c r="M736" s="81">
        <v>0</v>
      </c>
      <c r="N736" s="81">
        <v>0</v>
      </c>
      <c r="O736" s="81">
        <v>0</v>
      </c>
      <c r="P736" s="81">
        <v>0</v>
      </c>
      <c r="Q736" s="81">
        <v>0</v>
      </c>
      <c r="R736" s="81">
        <v>0</v>
      </c>
      <c r="S736" s="81">
        <v>0</v>
      </c>
      <c r="T736" s="81">
        <v>0</v>
      </c>
      <c r="U736" s="81">
        <v>0</v>
      </c>
      <c r="V736" s="81">
        <v>0</v>
      </c>
      <c r="W736" s="81">
        <v>0</v>
      </c>
      <c r="X736" s="81">
        <v>0</v>
      </c>
      <c r="Y736" s="81">
        <v>0</v>
      </c>
      <c r="Z736" s="81">
        <v>0</v>
      </c>
      <c r="AA736" s="81">
        <v>0</v>
      </c>
      <c r="AB736" s="81">
        <v>0</v>
      </c>
      <c r="AC736" s="81">
        <v>0</v>
      </c>
      <c r="AD736" s="81">
        <v>0</v>
      </c>
      <c r="AE736" s="81">
        <v>0</v>
      </c>
      <c r="AF736" s="81">
        <v>0</v>
      </c>
      <c r="AG736" s="81">
        <v>0</v>
      </c>
      <c r="AH736" s="81">
        <v>0</v>
      </c>
      <c r="AI736" s="81">
        <v>0</v>
      </c>
      <c r="AJ736" s="81">
        <v>0</v>
      </c>
      <c r="AK736" s="81">
        <v>0</v>
      </c>
      <c r="AL736" s="81">
        <v>0</v>
      </c>
      <c r="AM736" s="81">
        <v>0</v>
      </c>
      <c r="AN736" s="81">
        <v>0</v>
      </c>
      <c r="AO736" s="81">
        <v>0</v>
      </c>
      <c r="AP736" s="81">
        <v>0</v>
      </c>
      <c r="AQ736" s="81">
        <v>0</v>
      </c>
      <c r="AR736" s="81">
        <v>0</v>
      </c>
      <c r="AS736" s="81">
        <v>0</v>
      </c>
      <c r="AT736" s="81">
        <v>0</v>
      </c>
      <c r="AU736" s="81">
        <v>0</v>
      </c>
      <c r="AV736" s="81">
        <v>0</v>
      </c>
      <c r="AW736" s="81">
        <v>0</v>
      </c>
      <c r="AX736" s="81">
        <v>0</v>
      </c>
      <c r="AY736" s="81">
        <v>0</v>
      </c>
      <c r="AZ736" s="81">
        <v>0</v>
      </c>
      <c r="BA736" s="81">
        <v>0</v>
      </c>
      <c r="BB736" s="81">
        <v>0</v>
      </c>
      <c r="BC736" s="81">
        <v>0</v>
      </c>
      <c r="BD736" s="81">
        <v>0</v>
      </c>
      <c r="BE736" s="81">
        <v>0</v>
      </c>
      <c r="BF736" s="81">
        <v>0</v>
      </c>
      <c r="BG736" s="81">
        <v>0</v>
      </c>
      <c r="BH736" s="81">
        <v>0</v>
      </c>
      <c r="BI736" s="81">
        <v>0</v>
      </c>
      <c r="BJ736" s="81">
        <v>0</v>
      </c>
      <c r="BK736" s="81">
        <v>0</v>
      </c>
      <c r="BL736" s="81">
        <v>0</v>
      </c>
      <c r="BM736" s="81">
        <v>0</v>
      </c>
      <c r="BN736" s="81">
        <v>0</v>
      </c>
      <c r="BO736" s="81">
        <v>0</v>
      </c>
      <c r="BP736" s="81">
        <v>0</v>
      </c>
      <c r="BQ736" s="81">
        <v>0</v>
      </c>
      <c r="BR736" s="81">
        <v>0</v>
      </c>
      <c r="BS736" s="81">
        <v>0</v>
      </c>
      <c r="BT736" s="81">
        <v>0</v>
      </c>
      <c r="BU736" s="81">
        <v>0</v>
      </c>
      <c r="BV736" s="81">
        <v>0</v>
      </c>
      <c r="BW736" s="81">
        <v>0</v>
      </c>
      <c r="BX736" s="81">
        <v>0</v>
      </c>
      <c r="BY736" s="81">
        <v>0</v>
      </c>
      <c r="BZ736" s="81">
        <v>0</v>
      </c>
      <c r="CA736" s="81">
        <v>0</v>
      </c>
      <c r="CB736" s="81">
        <v>0</v>
      </c>
      <c r="CC736" s="81">
        <v>0</v>
      </c>
      <c r="CD736" s="81">
        <v>0</v>
      </c>
      <c r="CE736" s="81">
        <v>0</v>
      </c>
      <c r="CF736" s="81">
        <v>0</v>
      </c>
      <c r="CG736" s="81">
        <v>0</v>
      </c>
      <c r="CH736" s="81">
        <v>0</v>
      </c>
      <c r="CI736" s="81">
        <v>0</v>
      </c>
      <c r="CJ736" s="81">
        <v>0</v>
      </c>
      <c r="CK736" s="81">
        <v>0</v>
      </c>
      <c r="CL736" s="81">
        <v>0</v>
      </c>
      <c r="CM736" s="81">
        <v>0</v>
      </c>
      <c r="CN736" s="81">
        <v>0</v>
      </c>
      <c r="CO736" s="81">
        <v>0</v>
      </c>
      <c r="CP736" s="81">
        <v>0</v>
      </c>
      <c r="CQ736" s="81">
        <v>0</v>
      </c>
      <c r="CR736" s="81">
        <v>0</v>
      </c>
      <c r="CS736" s="81">
        <v>0</v>
      </c>
      <c r="CT736" s="81">
        <v>0</v>
      </c>
      <c r="CU736" s="81">
        <v>0</v>
      </c>
      <c r="CV736" s="81">
        <v>0</v>
      </c>
      <c r="CW736" s="81">
        <v>0</v>
      </c>
      <c r="CX736" s="81">
        <v>0</v>
      </c>
      <c r="CY736" s="81">
        <v>0</v>
      </c>
      <c r="CZ736" s="81">
        <v>0</v>
      </c>
      <c r="DA736" s="81">
        <v>0</v>
      </c>
      <c r="DB736" s="81">
        <v>0</v>
      </c>
      <c r="DC736" s="81">
        <v>0</v>
      </c>
      <c r="DD736" s="81">
        <v>0</v>
      </c>
      <c r="DE736" s="81">
        <v>0</v>
      </c>
      <c r="DF736" s="81">
        <v>0</v>
      </c>
      <c r="DG736" s="81">
        <v>0</v>
      </c>
      <c r="DH736" s="81">
        <v>0</v>
      </c>
      <c r="DI736" s="81">
        <v>0</v>
      </c>
      <c r="DJ736" s="81">
        <v>0</v>
      </c>
      <c r="DK736" s="81">
        <v>0</v>
      </c>
      <c r="DL736" s="81">
        <v>0</v>
      </c>
      <c r="DM736" s="81">
        <v>0</v>
      </c>
      <c r="DN736" s="81">
        <v>0</v>
      </c>
      <c r="DO736" s="81">
        <v>0</v>
      </c>
      <c r="DP736" s="81">
        <v>0</v>
      </c>
      <c r="DQ736" s="81">
        <v>1</v>
      </c>
      <c r="DR736" s="81">
        <v>0</v>
      </c>
      <c r="DS736" s="81">
        <v>0</v>
      </c>
      <c r="DT736" s="81">
        <v>0</v>
      </c>
      <c r="DU736" s="81">
        <v>0</v>
      </c>
      <c r="DV736" s="81">
        <v>0</v>
      </c>
      <c r="DW736" s="81">
        <v>0</v>
      </c>
    </row>
    <row r="737" spans="1:127" x14ac:dyDescent="0.25">
      <c r="A737" s="58" t="s">
        <v>2429</v>
      </c>
      <c r="B737" s="58" t="s">
        <v>2430</v>
      </c>
      <c r="C737" s="58" t="s">
        <v>2431</v>
      </c>
      <c r="D737" s="59">
        <v>96600</v>
      </c>
      <c r="E737" s="59" t="str">
        <f>VLOOKUP(C737,Data_PulledFromUniProt!$B$2:$E$782,4,FALSE)</f>
        <v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v>
      </c>
      <c r="F737" s="58">
        <v>6.39</v>
      </c>
      <c r="G737" s="81">
        <v>0</v>
      </c>
      <c r="H737" s="81">
        <v>0</v>
      </c>
      <c r="I737" s="81">
        <v>0</v>
      </c>
      <c r="J737" s="81">
        <v>0</v>
      </c>
      <c r="K737" s="81">
        <v>0</v>
      </c>
      <c r="L737" s="81">
        <v>0</v>
      </c>
      <c r="M737" s="81">
        <v>0</v>
      </c>
      <c r="N737" s="81">
        <v>0</v>
      </c>
      <c r="O737" s="81">
        <v>0</v>
      </c>
      <c r="P737" s="81">
        <v>0</v>
      </c>
      <c r="Q737" s="81">
        <v>0</v>
      </c>
      <c r="R737" s="81">
        <v>0</v>
      </c>
      <c r="S737" s="81">
        <v>0</v>
      </c>
      <c r="T737" s="81">
        <v>0</v>
      </c>
      <c r="U737" s="81">
        <v>0</v>
      </c>
      <c r="V737" s="81">
        <v>0</v>
      </c>
      <c r="W737" s="81">
        <v>0</v>
      </c>
      <c r="X737" s="81">
        <v>0</v>
      </c>
      <c r="Y737" s="81">
        <v>0</v>
      </c>
      <c r="Z737" s="81">
        <v>0</v>
      </c>
      <c r="AA737" s="81">
        <v>0</v>
      </c>
      <c r="AB737" s="81">
        <v>0</v>
      </c>
      <c r="AC737" s="81">
        <v>0</v>
      </c>
      <c r="AD737" s="81">
        <v>0</v>
      </c>
      <c r="AE737" s="81">
        <v>0</v>
      </c>
      <c r="AF737" s="81">
        <v>0</v>
      </c>
      <c r="AG737" s="81">
        <v>0</v>
      </c>
      <c r="AH737" s="81">
        <v>0</v>
      </c>
      <c r="AI737" s="81">
        <v>0</v>
      </c>
      <c r="AJ737" s="81">
        <v>0</v>
      </c>
      <c r="AK737" s="81">
        <v>0</v>
      </c>
      <c r="AL737" s="81">
        <v>0</v>
      </c>
      <c r="AM737" s="81">
        <v>0</v>
      </c>
      <c r="AN737" s="81">
        <v>0</v>
      </c>
      <c r="AO737" s="81">
        <v>0</v>
      </c>
      <c r="AP737" s="81">
        <v>0</v>
      </c>
      <c r="AQ737" s="81">
        <v>0</v>
      </c>
      <c r="AR737" s="81">
        <v>0</v>
      </c>
      <c r="AS737" s="81">
        <v>0</v>
      </c>
      <c r="AT737" s="81">
        <v>0</v>
      </c>
      <c r="AU737" s="81">
        <v>0</v>
      </c>
      <c r="AV737" s="81">
        <v>0</v>
      </c>
      <c r="AW737" s="81">
        <v>0</v>
      </c>
      <c r="AX737" s="81">
        <v>0</v>
      </c>
      <c r="AY737" s="81">
        <v>0</v>
      </c>
      <c r="AZ737" s="81">
        <v>0</v>
      </c>
      <c r="BA737" s="81">
        <v>0</v>
      </c>
      <c r="BB737" s="81">
        <v>0</v>
      </c>
      <c r="BC737" s="81">
        <v>0</v>
      </c>
      <c r="BD737" s="81">
        <v>0</v>
      </c>
      <c r="BE737" s="81">
        <v>0</v>
      </c>
      <c r="BF737" s="81">
        <v>0</v>
      </c>
      <c r="BG737" s="81">
        <v>0</v>
      </c>
      <c r="BH737" s="81">
        <v>0</v>
      </c>
      <c r="BI737" s="81">
        <v>0</v>
      </c>
      <c r="BJ737" s="81">
        <v>0</v>
      </c>
      <c r="BK737" s="81">
        <v>0</v>
      </c>
      <c r="BL737" s="81">
        <v>0</v>
      </c>
      <c r="BM737" s="81">
        <v>0</v>
      </c>
      <c r="BN737" s="81">
        <v>0</v>
      </c>
      <c r="BO737" s="81">
        <v>0</v>
      </c>
      <c r="BP737" s="81">
        <v>0</v>
      </c>
      <c r="BQ737" s="81">
        <v>0</v>
      </c>
      <c r="BR737" s="81">
        <v>0</v>
      </c>
      <c r="BS737" s="81">
        <v>0</v>
      </c>
      <c r="BT737" s="81">
        <v>0</v>
      </c>
      <c r="BU737" s="81">
        <v>0</v>
      </c>
      <c r="BV737" s="81">
        <v>0</v>
      </c>
      <c r="BW737" s="81">
        <v>0</v>
      </c>
      <c r="BX737" s="81">
        <v>0</v>
      </c>
      <c r="BY737" s="81">
        <v>0</v>
      </c>
      <c r="BZ737" s="81">
        <v>0</v>
      </c>
      <c r="CA737" s="81">
        <v>0</v>
      </c>
      <c r="CB737" s="81">
        <v>0</v>
      </c>
      <c r="CC737" s="81">
        <v>0</v>
      </c>
      <c r="CD737" s="81">
        <v>0</v>
      </c>
      <c r="CE737" s="81">
        <v>0</v>
      </c>
      <c r="CF737" s="81">
        <v>0</v>
      </c>
      <c r="CG737" s="81">
        <v>0</v>
      </c>
      <c r="CH737" s="81">
        <v>0</v>
      </c>
      <c r="CI737" s="81">
        <v>0</v>
      </c>
      <c r="CJ737" s="81">
        <v>0</v>
      </c>
      <c r="CK737" s="81">
        <v>0</v>
      </c>
      <c r="CL737" s="81">
        <v>0</v>
      </c>
      <c r="CM737" s="81">
        <v>0</v>
      </c>
      <c r="CN737" s="81">
        <v>0</v>
      </c>
      <c r="CO737" s="81">
        <v>0</v>
      </c>
      <c r="CP737" s="81">
        <v>0</v>
      </c>
      <c r="CQ737" s="81">
        <v>0</v>
      </c>
      <c r="CR737" s="81">
        <v>0</v>
      </c>
      <c r="CS737" s="81">
        <v>0</v>
      </c>
      <c r="CT737" s="81">
        <v>0</v>
      </c>
      <c r="CU737" s="81">
        <v>0</v>
      </c>
      <c r="CV737" s="81">
        <v>0</v>
      </c>
      <c r="CW737" s="81">
        <v>0</v>
      </c>
      <c r="CX737" s="81">
        <v>0</v>
      </c>
      <c r="CY737" s="81">
        <v>0</v>
      </c>
      <c r="CZ737" s="81">
        <v>0</v>
      </c>
      <c r="DA737" s="81">
        <v>0</v>
      </c>
      <c r="DB737" s="81">
        <v>0</v>
      </c>
      <c r="DC737" s="81">
        <v>0</v>
      </c>
      <c r="DD737" s="81">
        <v>0</v>
      </c>
      <c r="DE737" s="81">
        <v>0</v>
      </c>
      <c r="DF737" s="81">
        <v>0</v>
      </c>
      <c r="DG737" s="81">
        <v>0</v>
      </c>
      <c r="DH737" s="81">
        <v>0</v>
      </c>
      <c r="DI737" s="81">
        <v>0</v>
      </c>
      <c r="DJ737" s="81">
        <v>0</v>
      </c>
      <c r="DK737" s="81">
        <v>0</v>
      </c>
      <c r="DL737" s="81">
        <v>0</v>
      </c>
      <c r="DM737" s="81">
        <v>0</v>
      </c>
      <c r="DN737" s="81">
        <v>0</v>
      </c>
      <c r="DO737" s="81">
        <v>0</v>
      </c>
      <c r="DP737" s="81">
        <v>0</v>
      </c>
      <c r="DQ737" s="81">
        <v>1</v>
      </c>
      <c r="DR737" s="81">
        <v>0</v>
      </c>
      <c r="DS737" s="81">
        <v>0</v>
      </c>
      <c r="DT737" s="81">
        <v>0</v>
      </c>
      <c r="DU737" s="81">
        <v>0</v>
      </c>
      <c r="DV737" s="81">
        <v>0</v>
      </c>
      <c r="DW737" s="81">
        <v>0</v>
      </c>
    </row>
    <row r="738" spans="1:127" x14ac:dyDescent="0.25">
      <c r="A738" s="58" t="s">
        <v>2432</v>
      </c>
      <c r="B738" s="58" t="s">
        <v>2433</v>
      </c>
      <c r="C738" s="58" t="s">
        <v>2434</v>
      </c>
      <c r="D738" s="59">
        <v>243000</v>
      </c>
      <c r="E738" s="59" t="str">
        <f>VLOOKUP(C738,Data_PulledFromUniProt!$B$2:$E$782,4,FALSE)</f>
        <v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v>
      </c>
      <c r="F738" s="58">
        <v>6.37</v>
      </c>
      <c r="G738" s="81">
        <v>0</v>
      </c>
      <c r="H738" s="81">
        <v>0</v>
      </c>
      <c r="I738" s="81">
        <v>0</v>
      </c>
      <c r="J738" s="81">
        <v>0</v>
      </c>
      <c r="K738" s="81">
        <v>0</v>
      </c>
      <c r="L738" s="81">
        <v>0</v>
      </c>
      <c r="M738" s="81">
        <v>0</v>
      </c>
      <c r="N738" s="81">
        <v>0</v>
      </c>
      <c r="O738" s="81">
        <v>0</v>
      </c>
      <c r="P738" s="81">
        <v>0</v>
      </c>
      <c r="Q738" s="81">
        <v>0</v>
      </c>
      <c r="R738" s="81">
        <v>0</v>
      </c>
      <c r="S738" s="81">
        <v>0</v>
      </c>
      <c r="T738" s="81">
        <v>0</v>
      </c>
      <c r="U738" s="81">
        <v>0</v>
      </c>
      <c r="V738" s="81">
        <v>0</v>
      </c>
      <c r="W738" s="81">
        <v>0</v>
      </c>
      <c r="X738" s="81">
        <v>0</v>
      </c>
      <c r="Y738" s="81">
        <v>0</v>
      </c>
      <c r="Z738" s="81">
        <v>0</v>
      </c>
      <c r="AA738" s="81">
        <v>0</v>
      </c>
      <c r="AB738" s="81">
        <v>0</v>
      </c>
      <c r="AC738" s="81">
        <v>0</v>
      </c>
      <c r="AD738" s="81">
        <v>0</v>
      </c>
      <c r="AE738" s="81">
        <v>0</v>
      </c>
      <c r="AF738" s="81">
        <v>0</v>
      </c>
      <c r="AG738" s="81">
        <v>0</v>
      </c>
      <c r="AH738" s="81">
        <v>0</v>
      </c>
      <c r="AI738" s="81">
        <v>0</v>
      </c>
      <c r="AJ738" s="81">
        <v>0</v>
      </c>
      <c r="AK738" s="81">
        <v>0</v>
      </c>
      <c r="AL738" s="81">
        <v>0</v>
      </c>
      <c r="AM738" s="81">
        <v>0</v>
      </c>
      <c r="AN738" s="81">
        <v>0</v>
      </c>
      <c r="AO738" s="81">
        <v>0</v>
      </c>
      <c r="AP738" s="81">
        <v>0</v>
      </c>
      <c r="AQ738" s="81">
        <v>0</v>
      </c>
      <c r="AR738" s="81">
        <v>0</v>
      </c>
      <c r="AS738" s="81">
        <v>0</v>
      </c>
      <c r="AT738" s="81">
        <v>0</v>
      </c>
      <c r="AU738" s="81">
        <v>0</v>
      </c>
      <c r="AV738" s="81">
        <v>0</v>
      </c>
      <c r="AW738" s="81">
        <v>0</v>
      </c>
      <c r="AX738" s="81">
        <v>0</v>
      </c>
      <c r="AY738" s="81">
        <v>0</v>
      </c>
      <c r="AZ738" s="81">
        <v>0</v>
      </c>
      <c r="BA738" s="81">
        <v>0</v>
      </c>
      <c r="BB738" s="81">
        <v>0</v>
      </c>
      <c r="BC738" s="81">
        <v>0</v>
      </c>
      <c r="BD738" s="81">
        <v>0</v>
      </c>
      <c r="BE738" s="81">
        <v>0</v>
      </c>
      <c r="BF738" s="81">
        <v>0</v>
      </c>
      <c r="BG738" s="81">
        <v>0</v>
      </c>
      <c r="BH738" s="81">
        <v>0</v>
      </c>
      <c r="BI738" s="81">
        <v>0</v>
      </c>
      <c r="BJ738" s="81">
        <v>0</v>
      </c>
      <c r="BK738" s="81">
        <v>0</v>
      </c>
      <c r="BL738" s="81">
        <v>0</v>
      </c>
      <c r="BM738" s="81">
        <v>0</v>
      </c>
      <c r="BN738" s="81">
        <v>0</v>
      </c>
      <c r="BO738" s="81">
        <v>0</v>
      </c>
      <c r="BP738" s="81">
        <v>0</v>
      </c>
      <c r="BQ738" s="81">
        <v>0</v>
      </c>
      <c r="BR738" s="81">
        <v>0</v>
      </c>
      <c r="BS738" s="81">
        <v>0</v>
      </c>
      <c r="BT738" s="81">
        <v>0</v>
      </c>
      <c r="BU738" s="81">
        <v>0</v>
      </c>
      <c r="BV738" s="81">
        <v>0</v>
      </c>
      <c r="BW738" s="81">
        <v>0</v>
      </c>
      <c r="BX738" s="81">
        <v>0</v>
      </c>
      <c r="BY738" s="81">
        <v>0</v>
      </c>
      <c r="BZ738" s="81">
        <v>0</v>
      </c>
      <c r="CA738" s="81">
        <v>0</v>
      </c>
      <c r="CB738" s="81">
        <v>0</v>
      </c>
      <c r="CC738" s="81">
        <v>0</v>
      </c>
      <c r="CD738" s="81">
        <v>0</v>
      </c>
      <c r="CE738" s="81">
        <v>0</v>
      </c>
      <c r="CF738" s="81">
        <v>0</v>
      </c>
      <c r="CG738" s="81">
        <v>0</v>
      </c>
      <c r="CH738" s="81">
        <v>0</v>
      </c>
      <c r="CI738" s="81">
        <v>0</v>
      </c>
      <c r="CJ738" s="81">
        <v>0</v>
      </c>
      <c r="CK738" s="81">
        <v>0</v>
      </c>
      <c r="CL738" s="81">
        <v>0</v>
      </c>
      <c r="CM738" s="81">
        <v>0</v>
      </c>
      <c r="CN738" s="81">
        <v>0</v>
      </c>
      <c r="CO738" s="81">
        <v>0</v>
      </c>
      <c r="CP738" s="81">
        <v>0</v>
      </c>
      <c r="CQ738" s="81">
        <v>0</v>
      </c>
      <c r="CR738" s="81">
        <v>0</v>
      </c>
      <c r="CS738" s="81">
        <v>0</v>
      </c>
      <c r="CT738" s="81">
        <v>0</v>
      </c>
      <c r="CU738" s="81">
        <v>0</v>
      </c>
      <c r="CV738" s="81">
        <v>0</v>
      </c>
      <c r="CW738" s="81">
        <v>0</v>
      </c>
      <c r="CX738" s="81">
        <v>0</v>
      </c>
      <c r="CY738" s="81">
        <v>0</v>
      </c>
      <c r="CZ738" s="81">
        <v>0</v>
      </c>
      <c r="DA738" s="81">
        <v>0</v>
      </c>
      <c r="DB738" s="81">
        <v>0</v>
      </c>
      <c r="DC738" s="81">
        <v>0</v>
      </c>
      <c r="DD738" s="81">
        <v>0</v>
      </c>
      <c r="DE738" s="81">
        <v>0</v>
      </c>
      <c r="DF738" s="81">
        <v>0</v>
      </c>
      <c r="DG738" s="81">
        <v>0</v>
      </c>
      <c r="DH738" s="81">
        <v>0</v>
      </c>
      <c r="DI738" s="81">
        <v>0</v>
      </c>
      <c r="DJ738" s="81">
        <v>0</v>
      </c>
      <c r="DK738" s="81">
        <v>0</v>
      </c>
      <c r="DL738" s="81">
        <v>0</v>
      </c>
      <c r="DM738" s="81">
        <v>0</v>
      </c>
      <c r="DN738" s="81">
        <v>0</v>
      </c>
      <c r="DO738" s="81">
        <v>0</v>
      </c>
      <c r="DP738" s="81">
        <v>0</v>
      </c>
      <c r="DQ738" s="81">
        <v>1</v>
      </c>
      <c r="DR738" s="81">
        <v>0</v>
      </c>
      <c r="DS738" s="81">
        <v>0</v>
      </c>
      <c r="DT738" s="81">
        <v>0</v>
      </c>
      <c r="DU738" s="81">
        <v>0</v>
      </c>
      <c r="DV738" s="81">
        <v>0</v>
      </c>
      <c r="DW738" s="81">
        <v>0</v>
      </c>
    </row>
    <row r="739" spans="1:127" x14ac:dyDescent="0.25">
      <c r="A739" s="58" t="s">
        <v>2435</v>
      </c>
      <c r="B739" s="58" t="s">
        <v>2436</v>
      </c>
      <c r="C739" s="58" t="s">
        <v>2437</v>
      </c>
      <c r="D739" s="59">
        <v>41600</v>
      </c>
      <c r="E739" s="59" t="str">
        <f>VLOOKUP(C739,Data_PulledFromUniProt!$B$2:$E$782,4,FALSE)</f>
        <v>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</v>
      </c>
      <c r="F739" s="58">
        <v>10.82</v>
      </c>
      <c r="G739" s="81">
        <v>0</v>
      </c>
      <c r="H739" s="81">
        <v>0</v>
      </c>
      <c r="I739" s="81">
        <v>0</v>
      </c>
      <c r="J739" s="81">
        <v>0</v>
      </c>
      <c r="K739" s="81">
        <v>0</v>
      </c>
      <c r="L739" s="81">
        <v>0</v>
      </c>
      <c r="M739" s="81">
        <v>0</v>
      </c>
      <c r="N739" s="81">
        <v>0</v>
      </c>
      <c r="O739" s="81">
        <v>0</v>
      </c>
      <c r="P739" s="81">
        <v>0</v>
      </c>
      <c r="Q739" s="81">
        <v>0</v>
      </c>
      <c r="R739" s="81">
        <v>0</v>
      </c>
      <c r="S739" s="81">
        <v>0</v>
      </c>
      <c r="T739" s="81">
        <v>0</v>
      </c>
      <c r="U739" s="81">
        <v>0</v>
      </c>
      <c r="V739" s="81">
        <v>0</v>
      </c>
      <c r="W739" s="81">
        <v>0</v>
      </c>
      <c r="X739" s="81">
        <v>0</v>
      </c>
      <c r="Y739" s="81">
        <v>0</v>
      </c>
      <c r="Z739" s="81">
        <v>0</v>
      </c>
      <c r="AA739" s="81">
        <v>0</v>
      </c>
      <c r="AB739" s="81">
        <v>0</v>
      </c>
      <c r="AC739" s="81">
        <v>0</v>
      </c>
      <c r="AD739" s="81">
        <v>0</v>
      </c>
      <c r="AE739" s="81">
        <v>0</v>
      </c>
      <c r="AF739" s="81">
        <v>0</v>
      </c>
      <c r="AG739" s="81">
        <v>0</v>
      </c>
      <c r="AH739" s="81">
        <v>0</v>
      </c>
      <c r="AI739" s="81">
        <v>0</v>
      </c>
      <c r="AJ739" s="81">
        <v>0</v>
      </c>
      <c r="AK739" s="81">
        <v>0</v>
      </c>
      <c r="AL739" s="81">
        <v>0</v>
      </c>
      <c r="AM739" s="81">
        <v>0</v>
      </c>
      <c r="AN739" s="81">
        <v>0</v>
      </c>
      <c r="AO739" s="81">
        <v>0</v>
      </c>
      <c r="AP739" s="81">
        <v>0</v>
      </c>
      <c r="AQ739" s="81">
        <v>0</v>
      </c>
      <c r="AR739" s="81">
        <v>0</v>
      </c>
      <c r="AS739" s="81">
        <v>0</v>
      </c>
      <c r="AT739" s="81">
        <v>0</v>
      </c>
      <c r="AU739" s="81">
        <v>0</v>
      </c>
      <c r="AV739" s="81">
        <v>0</v>
      </c>
      <c r="AW739" s="81">
        <v>0</v>
      </c>
      <c r="AX739" s="81">
        <v>0</v>
      </c>
      <c r="AY739" s="81">
        <v>0</v>
      </c>
      <c r="AZ739" s="81">
        <v>0</v>
      </c>
      <c r="BA739" s="81">
        <v>0</v>
      </c>
      <c r="BB739" s="81">
        <v>0</v>
      </c>
      <c r="BC739" s="81">
        <v>0</v>
      </c>
      <c r="BD739" s="81">
        <v>0</v>
      </c>
      <c r="BE739" s="81">
        <v>0</v>
      </c>
      <c r="BF739" s="81">
        <v>0</v>
      </c>
      <c r="BG739" s="81">
        <v>0</v>
      </c>
      <c r="BH739" s="81">
        <v>0</v>
      </c>
      <c r="BI739" s="81">
        <v>0</v>
      </c>
      <c r="BJ739" s="81">
        <v>0</v>
      </c>
      <c r="BK739" s="81">
        <v>0</v>
      </c>
      <c r="BL739" s="81">
        <v>0</v>
      </c>
      <c r="BM739" s="81">
        <v>0</v>
      </c>
      <c r="BN739" s="81">
        <v>0</v>
      </c>
      <c r="BO739" s="81">
        <v>0</v>
      </c>
      <c r="BP739" s="81">
        <v>0</v>
      </c>
      <c r="BQ739" s="81">
        <v>0</v>
      </c>
      <c r="BR739" s="81">
        <v>0</v>
      </c>
      <c r="BS739" s="81">
        <v>0</v>
      </c>
      <c r="BT739" s="81">
        <v>0</v>
      </c>
      <c r="BU739" s="81">
        <v>0</v>
      </c>
      <c r="BV739" s="81">
        <v>0</v>
      </c>
      <c r="BW739" s="81">
        <v>0</v>
      </c>
      <c r="BX739" s="81">
        <v>0</v>
      </c>
      <c r="BY739" s="81">
        <v>0</v>
      </c>
      <c r="BZ739" s="81">
        <v>0</v>
      </c>
      <c r="CA739" s="81">
        <v>0</v>
      </c>
      <c r="CB739" s="81">
        <v>0</v>
      </c>
      <c r="CC739" s="81">
        <v>0</v>
      </c>
      <c r="CD739" s="81">
        <v>0</v>
      </c>
      <c r="CE739" s="81">
        <v>0</v>
      </c>
      <c r="CF739" s="81">
        <v>0</v>
      </c>
      <c r="CG739" s="81">
        <v>0</v>
      </c>
      <c r="CH739" s="81">
        <v>0</v>
      </c>
      <c r="CI739" s="81">
        <v>0</v>
      </c>
      <c r="CJ739" s="81">
        <v>0</v>
      </c>
      <c r="CK739" s="81">
        <v>0</v>
      </c>
      <c r="CL739" s="81">
        <v>0</v>
      </c>
      <c r="CM739" s="81">
        <v>0</v>
      </c>
      <c r="CN739" s="81">
        <v>0</v>
      </c>
      <c r="CO739" s="81">
        <v>0</v>
      </c>
      <c r="CP739" s="81">
        <v>0</v>
      </c>
      <c r="CQ739" s="81">
        <v>0</v>
      </c>
      <c r="CR739" s="81">
        <v>0</v>
      </c>
      <c r="CS739" s="81">
        <v>0</v>
      </c>
      <c r="CT739" s="81">
        <v>0</v>
      </c>
      <c r="CU739" s="81">
        <v>0</v>
      </c>
      <c r="CV739" s="81">
        <v>0</v>
      </c>
      <c r="CW739" s="81">
        <v>0</v>
      </c>
      <c r="CX739" s="81">
        <v>0</v>
      </c>
      <c r="CY739" s="81">
        <v>0</v>
      </c>
      <c r="CZ739" s="81">
        <v>0</v>
      </c>
      <c r="DA739" s="81">
        <v>0</v>
      </c>
      <c r="DB739" s="81">
        <v>0</v>
      </c>
      <c r="DC739" s="81">
        <v>0</v>
      </c>
      <c r="DD739" s="81">
        <v>0</v>
      </c>
      <c r="DE739" s="81">
        <v>0</v>
      </c>
      <c r="DF739" s="81">
        <v>0</v>
      </c>
      <c r="DG739" s="81">
        <v>0</v>
      </c>
      <c r="DH739" s="81">
        <v>0</v>
      </c>
      <c r="DI739" s="81">
        <v>0</v>
      </c>
      <c r="DJ739" s="81">
        <v>0</v>
      </c>
      <c r="DK739" s="81">
        <v>0</v>
      </c>
      <c r="DL739" s="81">
        <v>0</v>
      </c>
      <c r="DM739" s="81">
        <v>0</v>
      </c>
      <c r="DN739" s="81">
        <v>0</v>
      </c>
      <c r="DO739" s="81">
        <v>0</v>
      </c>
      <c r="DP739" s="81">
        <v>0</v>
      </c>
      <c r="DQ739" s="81">
        <v>0</v>
      </c>
      <c r="DR739" s="81">
        <v>1</v>
      </c>
      <c r="DS739" s="81">
        <v>0</v>
      </c>
      <c r="DT739" s="81">
        <v>0</v>
      </c>
      <c r="DU739" s="81">
        <v>0</v>
      </c>
      <c r="DV739" s="81">
        <v>0</v>
      </c>
      <c r="DW739" s="81">
        <v>0</v>
      </c>
    </row>
    <row r="740" spans="1:127" x14ac:dyDescent="0.25">
      <c r="A740" s="58" t="s">
        <v>2438</v>
      </c>
      <c r="B740" s="58" t="s">
        <v>2439</v>
      </c>
      <c r="C740" s="58" t="s">
        <v>2440</v>
      </c>
      <c r="D740" s="59">
        <v>106000</v>
      </c>
      <c r="E740" s="59" t="str">
        <f>VLOOKUP(C740,Data_PulledFromUniProt!$B$2:$E$782,4,FALSE)</f>
        <v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v>
      </c>
      <c r="F740" s="58">
        <v>6.39</v>
      </c>
      <c r="G740" s="81">
        <v>0</v>
      </c>
      <c r="H740" s="81">
        <v>0</v>
      </c>
      <c r="I740" s="81">
        <v>0</v>
      </c>
      <c r="J740" s="81">
        <v>0</v>
      </c>
      <c r="K740" s="81">
        <v>0</v>
      </c>
      <c r="L740" s="81">
        <v>0</v>
      </c>
      <c r="M740" s="81">
        <v>0</v>
      </c>
      <c r="N740" s="81">
        <v>0</v>
      </c>
      <c r="O740" s="81">
        <v>0</v>
      </c>
      <c r="P740" s="81">
        <v>0</v>
      </c>
      <c r="Q740" s="81">
        <v>0</v>
      </c>
      <c r="R740" s="81">
        <v>0</v>
      </c>
      <c r="S740" s="81">
        <v>0</v>
      </c>
      <c r="T740" s="81">
        <v>0</v>
      </c>
      <c r="U740" s="81">
        <v>0</v>
      </c>
      <c r="V740" s="81">
        <v>0</v>
      </c>
      <c r="W740" s="81">
        <v>0</v>
      </c>
      <c r="X740" s="81">
        <v>0</v>
      </c>
      <c r="Y740" s="81">
        <v>0</v>
      </c>
      <c r="Z740" s="81">
        <v>0</v>
      </c>
      <c r="AA740" s="81">
        <v>0</v>
      </c>
      <c r="AB740" s="81">
        <v>0</v>
      </c>
      <c r="AC740" s="81">
        <v>0</v>
      </c>
      <c r="AD740" s="81">
        <v>0</v>
      </c>
      <c r="AE740" s="81">
        <v>0</v>
      </c>
      <c r="AF740" s="81">
        <v>0</v>
      </c>
      <c r="AG740" s="81">
        <v>0</v>
      </c>
      <c r="AH740" s="81">
        <v>0</v>
      </c>
      <c r="AI740" s="81">
        <v>0</v>
      </c>
      <c r="AJ740" s="81">
        <v>0</v>
      </c>
      <c r="AK740" s="81">
        <v>0</v>
      </c>
      <c r="AL740" s="81">
        <v>0</v>
      </c>
      <c r="AM740" s="81">
        <v>0</v>
      </c>
      <c r="AN740" s="81">
        <v>0</v>
      </c>
      <c r="AO740" s="81">
        <v>0</v>
      </c>
      <c r="AP740" s="81">
        <v>0</v>
      </c>
      <c r="AQ740" s="81">
        <v>0</v>
      </c>
      <c r="AR740" s="81">
        <v>0</v>
      </c>
      <c r="AS740" s="81">
        <v>0</v>
      </c>
      <c r="AT740" s="81">
        <v>0</v>
      </c>
      <c r="AU740" s="81">
        <v>0</v>
      </c>
      <c r="AV740" s="81">
        <v>0</v>
      </c>
      <c r="AW740" s="81">
        <v>0</v>
      </c>
      <c r="AX740" s="81">
        <v>0</v>
      </c>
      <c r="AY740" s="81">
        <v>0</v>
      </c>
      <c r="AZ740" s="81">
        <v>0</v>
      </c>
      <c r="BA740" s="81">
        <v>0</v>
      </c>
      <c r="BB740" s="81">
        <v>0</v>
      </c>
      <c r="BC740" s="81">
        <v>0</v>
      </c>
      <c r="BD740" s="81">
        <v>0</v>
      </c>
      <c r="BE740" s="81">
        <v>0</v>
      </c>
      <c r="BF740" s="81">
        <v>0</v>
      </c>
      <c r="BG740" s="81">
        <v>0</v>
      </c>
      <c r="BH740" s="81">
        <v>0</v>
      </c>
      <c r="BI740" s="81">
        <v>0</v>
      </c>
      <c r="BJ740" s="81">
        <v>0</v>
      </c>
      <c r="BK740" s="81">
        <v>0</v>
      </c>
      <c r="BL740" s="81">
        <v>0</v>
      </c>
      <c r="BM740" s="81">
        <v>0</v>
      </c>
      <c r="BN740" s="81">
        <v>0</v>
      </c>
      <c r="BO740" s="81">
        <v>0</v>
      </c>
      <c r="BP740" s="81">
        <v>0</v>
      </c>
      <c r="BQ740" s="81">
        <v>0</v>
      </c>
      <c r="BR740" s="81">
        <v>0</v>
      </c>
      <c r="BS740" s="81">
        <v>0</v>
      </c>
      <c r="BT740" s="81">
        <v>0</v>
      </c>
      <c r="BU740" s="81">
        <v>0</v>
      </c>
      <c r="BV740" s="81">
        <v>0</v>
      </c>
      <c r="BW740" s="81">
        <v>0</v>
      </c>
      <c r="BX740" s="81">
        <v>0</v>
      </c>
      <c r="BY740" s="81">
        <v>0</v>
      </c>
      <c r="BZ740" s="81">
        <v>0</v>
      </c>
      <c r="CA740" s="81">
        <v>0</v>
      </c>
      <c r="CB740" s="81">
        <v>0</v>
      </c>
      <c r="CC740" s="81">
        <v>0</v>
      </c>
      <c r="CD740" s="81">
        <v>0</v>
      </c>
      <c r="CE740" s="81">
        <v>0</v>
      </c>
      <c r="CF740" s="81">
        <v>0</v>
      </c>
      <c r="CG740" s="81">
        <v>0</v>
      </c>
      <c r="CH740" s="81">
        <v>0</v>
      </c>
      <c r="CI740" s="81">
        <v>0</v>
      </c>
      <c r="CJ740" s="81">
        <v>0</v>
      </c>
      <c r="CK740" s="81">
        <v>0</v>
      </c>
      <c r="CL740" s="81">
        <v>0</v>
      </c>
      <c r="CM740" s="81">
        <v>0</v>
      </c>
      <c r="CN740" s="81">
        <v>0</v>
      </c>
      <c r="CO740" s="81">
        <v>0</v>
      </c>
      <c r="CP740" s="81">
        <v>0</v>
      </c>
      <c r="CQ740" s="81">
        <v>0</v>
      </c>
      <c r="CR740" s="81">
        <v>0</v>
      </c>
      <c r="CS740" s="81">
        <v>0</v>
      </c>
      <c r="CT740" s="81">
        <v>0</v>
      </c>
      <c r="CU740" s="81">
        <v>0</v>
      </c>
      <c r="CV740" s="81">
        <v>0</v>
      </c>
      <c r="CW740" s="81">
        <v>0</v>
      </c>
      <c r="CX740" s="81">
        <v>0</v>
      </c>
      <c r="CY740" s="81">
        <v>0</v>
      </c>
      <c r="CZ740" s="81">
        <v>0</v>
      </c>
      <c r="DA740" s="81">
        <v>0</v>
      </c>
      <c r="DB740" s="81">
        <v>0</v>
      </c>
      <c r="DC740" s="81">
        <v>0</v>
      </c>
      <c r="DD740" s="81">
        <v>0</v>
      </c>
      <c r="DE740" s="81">
        <v>0</v>
      </c>
      <c r="DF740" s="81">
        <v>0</v>
      </c>
      <c r="DG740" s="81">
        <v>0</v>
      </c>
      <c r="DH740" s="81">
        <v>0</v>
      </c>
      <c r="DI740" s="81">
        <v>0</v>
      </c>
      <c r="DJ740" s="81">
        <v>0</v>
      </c>
      <c r="DK740" s="81">
        <v>0</v>
      </c>
      <c r="DL740" s="81">
        <v>0</v>
      </c>
      <c r="DM740" s="81">
        <v>0</v>
      </c>
      <c r="DN740" s="81">
        <v>0</v>
      </c>
      <c r="DO740" s="81">
        <v>0</v>
      </c>
      <c r="DP740" s="81">
        <v>0</v>
      </c>
      <c r="DQ740" s="81">
        <v>0</v>
      </c>
      <c r="DR740" s="81">
        <v>1</v>
      </c>
      <c r="DS740" s="81">
        <v>0</v>
      </c>
      <c r="DT740" s="81">
        <v>0</v>
      </c>
      <c r="DU740" s="81">
        <v>0</v>
      </c>
      <c r="DV740" s="81">
        <v>0</v>
      </c>
      <c r="DW740" s="81">
        <v>0</v>
      </c>
    </row>
    <row r="741" spans="1:127" x14ac:dyDescent="0.25">
      <c r="A741" s="58" t="s">
        <v>2441</v>
      </c>
      <c r="B741" s="58" t="s">
        <v>2442</v>
      </c>
      <c r="C741" s="58" t="s">
        <v>2443</v>
      </c>
      <c r="D741" s="59">
        <v>170000</v>
      </c>
      <c r="E741" s="59" t="str">
        <f>VLOOKUP(C741,Data_PulledFromUniProt!$B$2:$E$782,4,FALSE)</f>
        <v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v>
      </c>
      <c r="F741" s="58">
        <v>6.39</v>
      </c>
      <c r="G741" s="81">
        <v>0</v>
      </c>
      <c r="H741" s="81">
        <v>0</v>
      </c>
      <c r="I741" s="81">
        <v>0</v>
      </c>
      <c r="J741" s="81">
        <v>0</v>
      </c>
      <c r="K741" s="81">
        <v>0</v>
      </c>
      <c r="L741" s="81">
        <v>0</v>
      </c>
      <c r="M741" s="81">
        <v>0</v>
      </c>
      <c r="N741" s="81">
        <v>0</v>
      </c>
      <c r="O741" s="81">
        <v>0</v>
      </c>
      <c r="P741" s="81">
        <v>0</v>
      </c>
      <c r="Q741" s="81">
        <v>0</v>
      </c>
      <c r="R741" s="81">
        <v>0</v>
      </c>
      <c r="S741" s="81">
        <v>0</v>
      </c>
      <c r="T741" s="81">
        <v>0</v>
      </c>
      <c r="U741" s="81">
        <v>0</v>
      </c>
      <c r="V741" s="81">
        <v>0</v>
      </c>
      <c r="W741" s="81">
        <v>0</v>
      </c>
      <c r="X741" s="81">
        <v>0</v>
      </c>
      <c r="Y741" s="81">
        <v>0</v>
      </c>
      <c r="Z741" s="81">
        <v>0</v>
      </c>
      <c r="AA741" s="81">
        <v>0</v>
      </c>
      <c r="AB741" s="81">
        <v>0</v>
      </c>
      <c r="AC741" s="81">
        <v>0</v>
      </c>
      <c r="AD741" s="81">
        <v>0</v>
      </c>
      <c r="AE741" s="81">
        <v>0</v>
      </c>
      <c r="AF741" s="81">
        <v>0</v>
      </c>
      <c r="AG741" s="81">
        <v>0</v>
      </c>
      <c r="AH741" s="81">
        <v>0</v>
      </c>
      <c r="AI741" s="81">
        <v>0</v>
      </c>
      <c r="AJ741" s="81">
        <v>0</v>
      </c>
      <c r="AK741" s="81">
        <v>0</v>
      </c>
      <c r="AL741" s="81">
        <v>0</v>
      </c>
      <c r="AM741" s="81">
        <v>0</v>
      </c>
      <c r="AN741" s="81">
        <v>0</v>
      </c>
      <c r="AO741" s="81">
        <v>0</v>
      </c>
      <c r="AP741" s="81">
        <v>0</v>
      </c>
      <c r="AQ741" s="81">
        <v>0</v>
      </c>
      <c r="AR741" s="81">
        <v>0</v>
      </c>
      <c r="AS741" s="81">
        <v>0</v>
      </c>
      <c r="AT741" s="81">
        <v>0</v>
      </c>
      <c r="AU741" s="81">
        <v>0</v>
      </c>
      <c r="AV741" s="81">
        <v>0</v>
      </c>
      <c r="AW741" s="81">
        <v>0</v>
      </c>
      <c r="AX741" s="81">
        <v>0</v>
      </c>
      <c r="AY741" s="81">
        <v>0</v>
      </c>
      <c r="AZ741" s="81">
        <v>0</v>
      </c>
      <c r="BA741" s="81">
        <v>0</v>
      </c>
      <c r="BB741" s="81">
        <v>0</v>
      </c>
      <c r="BC741" s="81">
        <v>0</v>
      </c>
      <c r="BD741" s="81">
        <v>0</v>
      </c>
      <c r="BE741" s="81">
        <v>0</v>
      </c>
      <c r="BF741" s="81">
        <v>0</v>
      </c>
      <c r="BG741" s="81">
        <v>0</v>
      </c>
      <c r="BH741" s="81">
        <v>0</v>
      </c>
      <c r="BI741" s="81">
        <v>0</v>
      </c>
      <c r="BJ741" s="81">
        <v>0</v>
      </c>
      <c r="BK741" s="81">
        <v>0</v>
      </c>
      <c r="BL741" s="81">
        <v>0</v>
      </c>
      <c r="BM741" s="81">
        <v>0</v>
      </c>
      <c r="BN741" s="81">
        <v>0</v>
      </c>
      <c r="BO741" s="81">
        <v>0</v>
      </c>
      <c r="BP741" s="81">
        <v>0</v>
      </c>
      <c r="BQ741" s="81">
        <v>0</v>
      </c>
      <c r="BR741" s="81">
        <v>0</v>
      </c>
      <c r="BS741" s="81">
        <v>0</v>
      </c>
      <c r="BT741" s="81">
        <v>0</v>
      </c>
      <c r="BU741" s="81">
        <v>0</v>
      </c>
      <c r="BV741" s="81">
        <v>0</v>
      </c>
      <c r="BW741" s="81">
        <v>0</v>
      </c>
      <c r="BX741" s="81">
        <v>0</v>
      </c>
      <c r="BY741" s="81">
        <v>0</v>
      </c>
      <c r="BZ741" s="81">
        <v>0</v>
      </c>
      <c r="CA741" s="81">
        <v>0</v>
      </c>
      <c r="CB741" s="81">
        <v>0</v>
      </c>
      <c r="CC741" s="81">
        <v>0</v>
      </c>
      <c r="CD741" s="81">
        <v>0</v>
      </c>
      <c r="CE741" s="81">
        <v>0</v>
      </c>
      <c r="CF741" s="81">
        <v>0</v>
      </c>
      <c r="CG741" s="81">
        <v>0</v>
      </c>
      <c r="CH741" s="81">
        <v>0</v>
      </c>
      <c r="CI741" s="81">
        <v>0</v>
      </c>
      <c r="CJ741" s="81">
        <v>0</v>
      </c>
      <c r="CK741" s="81">
        <v>0</v>
      </c>
      <c r="CL741" s="81">
        <v>0</v>
      </c>
      <c r="CM741" s="81">
        <v>0</v>
      </c>
      <c r="CN741" s="81">
        <v>0</v>
      </c>
      <c r="CO741" s="81">
        <v>0</v>
      </c>
      <c r="CP741" s="81">
        <v>0</v>
      </c>
      <c r="CQ741" s="81">
        <v>0</v>
      </c>
      <c r="CR741" s="81">
        <v>0</v>
      </c>
      <c r="CS741" s="81">
        <v>0</v>
      </c>
      <c r="CT741" s="81">
        <v>0</v>
      </c>
      <c r="CU741" s="81">
        <v>0</v>
      </c>
      <c r="CV741" s="81">
        <v>0</v>
      </c>
      <c r="CW741" s="81">
        <v>0</v>
      </c>
      <c r="CX741" s="81">
        <v>0</v>
      </c>
      <c r="CY741" s="81">
        <v>0</v>
      </c>
      <c r="CZ741" s="81">
        <v>0</v>
      </c>
      <c r="DA741" s="81">
        <v>0</v>
      </c>
      <c r="DB741" s="81">
        <v>0</v>
      </c>
      <c r="DC741" s="81">
        <v>0</v>
      </c>
      <c r="DD741" s="81">
        <v>0</v>
      </c>
      <c r="DE741" s="81">
        <v>0</v>
      </c>
      <c r="DF741" s="81">
        <v>0</v>
      </c>
      <c r="DG741" s="81">
        <v>0</v>
      </c>
      <c r="DH741" s="81">
        <v>0</v>
      </c>
      <c r="DI741" s="81">
        <v>0</v>
      </c>
      <c r="DJ741" s="81">
        <v>0</v>
      </c>
      <c r="DK741" s="81">
        <v>0</v>
      </c>
      <c r="DL741" s="81">
        <v>0</v>
      </c>
      <c r="DM741" s="81">
        <v>0</v>
      </c>
      <c r="DN741" s="81">
        <v>0</v>
      </c>
      <c r="DO741" s="81">
        <v>0</v>
      </c>
      <c r="DP741" s="81">
        <v>0</v>
      </c>
      <c r="DQ741" s="81">
        <v>0</v>
      </c>
      <c r="DR741" s="81">
        <v>1</v>
      </c>
      <c r="DS741" s="81">
        <v>0</v>
      </c>
      <c r="DT741" s="81">
        <v>0</v>
      </c>
      <c r="DU741" s="81">
        <v>0</v>
      </c>
      <c r="DV741" s="81">
        <v>0</v>
      </c>
      <c r="DW741" s="81">
        <v>0</v>
      </c>
    </row>
    <row r="742" spans="1:127" x14ac:dyDescent="0.25">
      <c r="A742" s="58" t="s">
        <v>2444</v>
      </c>
      <c r="B742" s="58" t="s">
        <v>2445</v>
      </c>
      <c r="C742" s="58" t="s">
        <v>2446</v>
      </c>
      <c r="D742" s="59">
        <v>51400</v>
      </c>
      <c r="E742" s="59" t="str">
        <f>VLOOKUP(C742,Data_PulledFromUniProt!$B$2:$E$782,4,FALSE)</f>
        <v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v>
      </c>
      <c r="F742" s="58">
        <v>9.01</v>
      </c>
      <c r="G742" s="81">
        <v>0</v>
      </c>
      <c r="H742" s="81">
        <v>0</v>
      </c>
      <c r="I742" s="81">
        <v>0</v>
      </c>
      <c r="J742" s="81">
        <v>0</v>
      </c>
      <c r="K742" s="81">
        <v>0</v>
      </c>
      <c r="L742" s="81">
        <v>0</v>
      </c>
      <c r="M742" s="81">
        <v>0</v>
      </c>
      <c r="N742" s="81">
        <v>0</v>
      </c>
      <c r="O742" s="81">
        <v>0</v>
      </c>
      <c r="P742" s="81">
        <v>0</v>
      </c>
      <c r="Q742" s="81">
        <v>0</v>
      </c>
      <c r="R742" s="81">
        <v>0</v>
      </c>
      <c r="S742" s="81">
        <v>0</v>
      </c>
      <c r="T742" s="81">
        <v>0</v>
      </c>
      <c r="U742" s="81">
        <v>0</v>
      </c>
      <c r="V742" s="81">
        <v>0</v>
      </c>
      <c r="W742" s="81">
        <v>0</v>
      </c>
      <c r="X742" s="81">
        <v>0</v>
      </c>
      <c r="Y742" s="81">
        <v>0</v>
      </c>
      <c r="Z742" s="81">
        <v>0</v>
      </c>
      <c r="AA742" s="81">
        <v>0</v>
      </c>
      <c r="AB742" s="81">
        <v>0</v>
      </c>
      <c r="AC742" s="81">
        <v>0</v>
      </c>
      <c r="AD742" s="81">
        <v>0</v>
      </c>
      <c r="AE742" s="81">
        <v>0</v>
      </c>
      <c r="AF742" s="81">
        <v>0</v>
      </c>
      <c r="AG742" s="81">
        <v>0</v>
      </c>
      <c r="AH742" s="81">
        <v>0</v>
      </c>
      <c r="AI742" s="81">
        <v>0</v>
      </c>
      <c r="AJ742" s="81">
        <v>0</v>
      </c>
      <c r="AK742" s="81">
        <v>0</v>
      </c>
      <c r="AL742" s="81">
        <v>0</v>
      </c>
      <c r="AM742" s="81">
        <v>0</v>
      </c>
      <c r="AN742" s="81">
        <v>0</v>
      </c>
      <c r="AO742" s="81">
        <v>0</v>
      </c>
      <c r="AP742" s="81">
        <v>0</v>
      </c>
      <c r="AQ742" s="81">
        <v>0</v>
      </c>
      <c r="AR742" s="81">
        <v>0</v>
      </c>
      <c r="AS742" s="81">
        <v>0</v>
      </c>
      <c r="AT742" s="81">
        <v>0</v>
      </c>
      <c r="AU742" s="81">
        <v>0</v>
      </c>
      <c r="AV742" s="81">
        <v>0</v>
      </c>
      <c r="AW742" s="81">
        <v>0</v>
      </c>
      <c r="AX742" s="81">
        <v>0</v>
      </c>
      <c r="AY742" s="81">
        <v>0</v>
      </c>
      <c r="AZ742" s="81">
        <v>0</v>
      </c>
      <c r="BA742" s="81">
        <v>0</v>
      </c>
      <c r="BB742" s="81">
        <v>0</v>
      </c>
      <c r="BC742" s="81">
        <v>0</v>
      </c>
      <c r="BD742" s="81">
        <v>0</v>
      </c>
      <c r="BE742" s="81">
        <v>0</v>
      </c>
      <c r="BF742" s="81">
        <v>0</v>
      </c>
      <c r="BG742" s="81">
        <v>0</v>
      </c>
      <c r="BH742" s="81">
        <v>0</v>
      </c>
      <c r="BI742" s="81">
        <v>0</v>
      </c>
      <c r="BJ742" s="81">
        <v>0</v>
      </c>
      <c r="BK742" s="81">
        <v>0</v>
      </c>
      <c r="BL742" s="81">
        <v>0</v>
      </c>
      <c r="BM742" s="81">
        <v>0</v>
      </c>
      <c r="BN742" s="81">
        <v>0</v>
      </c>
      <c r="BO742" s="81">
        <v>0</v>
      </c>
      <c r="BP742" s="81">
        <v>0</v>
      </c>
      <c r="BQ742" s="81">
        <v>0</v>
      </c>
      <c r="BR742" s="81">
        <v>0</v>
      </c>
      <c r="BS742" s="81">
        <v>0</v>
      </c>
      <c r="BT742" s="81">
        <v>0</v>
      </c>
      <c r="BU742" s="81">
        <v>0</v>
      </c>
      <c r="BV742" s="81">
        <v>0</v>
      </c>
      <c r="BW742" s="81">
        <v>0</v>
      </c>
      <c r="BX742" s="81">
        <v>0</v>
      </c>
      <c r="BY742" s="81">
        <v>0</v>
      </c>
      <c r="BZ742" s="81">
        <v>0</v>
      </c>
      <c r="CA742" s="81">
        <v>0</v>
      </c>
      <c r="CB742" s="81">
        <v>0</v>
      </c>
      <c r="CC742" s="81">
        <v>0</v>
      </c>
      <c r="CD742" s="81">
        <v>0</v>
      </c>
      <c r="CE742" s="81">
        <v>0</v>
      </c>
      <c r="CF742" s="81">
        <v>0</v>
      </c>
      <c r="CG742" s="81">
        <v>0</v>
      </c>
      <c r="CH742" s="81">
        <v>0</v>
      </c>
      <c r="CI742" s="81">
        <v>0</v>
      </c>
      <c r="CJ742" s="81">
        <v>0</v>
      </c>
      <c r="CK742" s="81">
        <v>0</v>
      </c>
      <c r="CL742" s="81">
        <v>0</v>
      </c>
      <c r="CM742" s="81">
        <v>0</v>
      </c>
      <c r="CN742" s="81">
        <v>0</v>
      </c>
      <c r="CO742" s="81">
        <v>0</v>
      </c>
      <c r="CP742" s="81">
        <v>0</v>
      </c>
      <c r="CQ742" s="81">
        <v>0</v>
      </c>
      <c r="CR742" s="81">
        <v>0</v>
      </c>
      <c r="CS742" s="81">
        <v>0</v>
      </c>
      <c r="CT742" s="81">
        <v>0</v>
      </c>
      <c r="CU742" s="81">
        <v>0</v>
      </c>
      <c r="CV742" s="81">
        <v>0</v>
      </c>
      <c r="CW742" s="81">
        <v>0</v>
      </c>
      <c r="CX742" s="81">
        <v>0</v>
      </c>
      <c r="CY742" s="81">
        <v>0</v>
      </c>
      <c r="CZ742" s="81">
        <v>0</v>
      </c>
      <c r="DA742" s="81">
        <v>0</v>
      </c>
      <c r="DB742" s="81">
        <v>0</v>
      </c>
      <c r="DC742" s="81">
        <v>0</v>
      </c>
      <c r="DD742" s="81">
        <v>0</v>
      </c>
      <c r="DE742" s="81">
        <v>0</v>
      </c>
      <c r="DF742" s="81">
        <v>0</v>
      </c>
      <c r="DG742" s="81">
        <v>0</v>
      </c>
      <c r="DH742" s="81">
        <v>0</v>
      </c>
      <c r="DI742" s="81">
        <v>0</v>
      </c>
      <c r="DJ742" s="81">
        <v>0</v>
      </c>
      <c r="DK742" s="81">
        <v>0</v>
      </c>
      <c r="DL742" s="81">
        <v>0</v>
      </c>
      <c r="DM742" s="81">
        <v>0</v>
      </c>
      <c r="DN742" s="81">
        <v>1</v>
      </c>
      <c r="DO742" s="81">
        <v>0</v>
      </c>
      <c r="DP742" s="81">
        <v>0</v>
      </c>
      <c r="DQ742" s="81">
        <v>0</v>
      </c>
      <c r="DR742" s="81">
        <v>0</v>
      </c>
      <c r="DS742" s="81">
        <v>0</v>
      </c>
      <c r="DT742" s="81">
        <v>0</v>
      </c>
      <c r="DU742" s="81">
        <v>0</v>
      </c>
      <c r="DV742" s="81">
        <v>0</v>
      </c>
      <c r="DW742" s="81">
        <v>0</v>
      </c>
    </row>
    <row r="743" spans="1:127" x14ac:dyDescent="0.25">
      <c r="A743" s="58" t="s">
        <v>2447</v>
      </c>
      <c r="B743" s="58" t="s">
        <v>2448</v>
      </c>
      <c r="C743" s="58" t="s">
        <v>2449</v>
      </c>
      <c r="D743" s="59">
        <v>63700</v>
      </c>
      <c r="E743" s="59" t="str">
        <f>VLOOKUP(C743,Data_PulledFromUniProt!$B$2:$E$782,4,FALSE)</f>
        <v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v>
      </c>
      <c r="F743" s="58">
        <v>5.66</v>
      </c>
      <c r="G743" s="81">
        <v>0</v>
      </c>
      <c r="H743" s="81">
        <v>0</v>
      </c>
      <c r="I743" s="81">
        <v>0</v>
      </c>
      <c r="J743" s="81">
        <v>0</v>
      </c>
      <c r="K743" s="81">
        <v>0</v>
      </c>
      <c r="L743" s="81">
        <v>0</v>
      </c>
      <c r="M743" s="81">
        <v>0</v>
      </c>
      <c r="N743" s="81">
        <v>0</v>
      </c>
      <c r="O743" s="81">
        <v>0</v>
      </c>
      <c r="P743" s="81">
        <v>0</v>
      </c>
      <c r="Q743" s="81">
        <v>0</v>
      </c>
      <c r="R743" s="81">
        <v>0</v>
      </c>
      <c r="S743" s="81">
        <v>0</v>
      </c>
      <c r="T743" s="81">
        <v>0</v>
      </c>
      <c r="U743" s="81">
        <v>0</v>
      </c>
      <c r="V743" s="81">
        <v>0</v>
      </c>
      <c r="W743" s="81">
        <v>0</v>
      </c>
      <c r="X743" s="81">
        <v>0</v>
      </c>
      <c r="Y743" s="81">
        <v>0</v>
      </c>
      <c r="Z743" s="81">
        <v>0</v>
      </c>
      <c r="AA743" s="81">
        <v>0</v>
      </c>
      <c r="AB743" s="81">
        <v>0</v>
      </c>
      <c r="AC743" s="81">
        <v>0</v>
      </c>
      <c r="AD743" s="81">
        <v>0</v>
      </c>
      <c r="AE743" s="81">
        <v>0</v>
      </c>
      <c r="AF743" s="81">
        <v>0</v>
      </c>
      <c r="AG743" s="81">
        <v>0</v>
      </c>
      <c r="AH743" s="81">
        <v>0</v>
      </c>
      <c r="AI743" s="81">
        <v>0</v>
      </c>
      <c r="AJ743" s="81">
        <v>0</v>
      </c>
      <c r="AK743" s="81">
        <v>0</v>
      </c>
      <c r="AL743" s="81">
        <v>0</v>
      </c>
      <c r="AM743" s="81">
        <v>0</v>
      </c>
      <c r="AN743" s="81">
        <v>0</v>
      </c>
      <c r="AO743" s="81">
        <v>0</v>
      </c>
      <c r="AP743" s="81">
        <v>0</v>
      </c>
      <c r="AQ743" s="81">
        <v>0</v>
      </c>
      <c r="AR743" s="81">
        <v>0</v>
      </c>
      <c r="AS743" s="81">
        <v>0</v>
      </c>
      <c r="AT743" s="81">
        <v>0</v>
      </c>
      <c r="AU743" s="81">
        <v>0</v>
      </c>
      <c r="AV743" s="81">
        <v>0</v>
      </c>
      <c r="AW743" s="81">
        <v>0</v>
      </c>
      <c r="AX743" s="81">
        <v>0</v>
      </c>
      <c r="AY743" s="81">
        <v>0</v>
      </c>
      <c r="AZ743" s="81">
        <v>0</v>
      </c>
      <c r="BA743" s="81">
        <v>0</v>
      </c>
      <c r="BB743" s="81">
        <v>0</v>
      </c>
      <c r="BC743" s="81">
        <v>0</v>
      </c>
      <c r="BD743" s="81">
        <v>0</v>
      </c>
      <c r="BE743" s="81">
        <v>0</v>
      </c>
      <c r="BF743" s="81">
        <v>0</v>
      </c>
      <c r="BG743" s="81">
        <v>0</v>
      </c>
      <c r="BH743" s="81">
        <v>0</v>
      </c>
      <c r="BI743" s="81">
        <v>0</v>
      </c>
      <c r="BJ743" s="81">
        <v>0</v>
      </c>
      <c r="BK743" s="81">
        <v>0</v>
      </c>
      <c r="BL743" s="81">
        <v>0</v>
      </c>
      <c r="BM743" s="81">
        <v>0</v>
      </c>
      <c r="BN743" s="81">
        <v>0</v>
      </c>
      <c r="BO743" s="81">
        <v>0</v>
      </c>
      <c r="BP743" s="81">
        <v>0</v>
      </c>
      <c r="BQ743" s="81">
        <v>0</v>
      </c>
      <c r="BR743" s="81">
        <v>0</v>
      </c>
      <c r="BS743" s="81">
        <v>0</v>
      </c>
      <c r="BT743" s="81">
        <v>0</v>
      </c>
      <c r="BU743" s="81">
        <v>0</v>
      </c>
      <c r="BV743" s="81">
        <v>0</v>
      </c>
      <c r="BW743" s="81">
        <v>0</v>
      </c>
      <c r="BX743" s="81">
        <v>0</v>
      </c>
      <c r="BY743" s="81">
        <v>0</v>
      </c>
      <c r="BZ743" s="81">
        <v>0</v>
      </c>
      <c r="CA743" s="81">
        <v>0</v>
      </c>
      <c r="CB743" s="81">
        <v>0</v>
      </c>
      <c r="CC743" s="81">
        <v>0</v>
      </c>
      <c r="CD743" s="81">
        <v>0</v>
      </c>
      <c r="CE743" s="81">
        <v>0</v>
      </c>
      <c r="CF743" s="81">
        <v>0</v>
      </c>
      <c r="CG743" s="81">
        <v>0</v>
      </c>
      <c r="CH743" s="81">
        <v>0</v>
      </c>
      <c r="CI743" s="81">
        <v>0</v>
      </c>
      <c r="CJ743" s="81">
        <v>0</v>
      </c>
      <c r="CK743" s="81">
        <v>0</v>
      </c>
      <c r="CL743" s="81">
        <v>0</v>
      </c>
      <c r="CM743" s="81">
        <v>0</v>
      </c>
      <c r="CN743" s="81">
        <v>0</v>
      </c>
      <c r="CO743" s="81">
        <v>0</v>
      </c>
      <c r="CP743" s="81">
        <v>0</v>
      </c>
      <c r="CQ743" s="81">
        <v>0</v>
      </c>
      <c r="CR743" s="81">
        <v>0</v>
      </c>
      <c r="CS743" s="81">
        <v>0</v>
      </c>
      <c r="CT743" s="81">
        <v>0</v>
      </c>
      <c r="CU743" s="81">
        <v>0</v>
      </c>
      <c r="CV743" s="81">
        <v>0</v>
      </c>
      <c r="CW743" s="81">
        <v>0</v>
      </c>
      <c r="CX743" s="81">
        <v>0</v>
      </c>
      <c r="CY743" s="81">
        <v>0</v>
      </c>
      <c r="CZ743" s="81">
        <v>0</v>
      </c>
      <c r="DA743" s="81">
        <v>0</v>
      </c>
      <c r="DB743" s="81">
        <v>0</v>
      </c>
      <c r="DC743" s="81">
        <v>0</v>
      </c>
      <c r="DD743" s="81">
        <v>0</v>
      </c>
      <c r="DE743" s="81">
        <v>0</v>
      </c>
      <c r="DF743" s="81">
        <v>0</v>
      </c>
      <c r="DG743" s="81">
        <v>0</v>
      </c>
      <c r="DH743" s="81">
        <v>0</v>
      </c>
      <c r="DI743" s="81">
        <v>0</v>
      </c>
      <c r="DJ743" s="81">
        <v>0</v>
      </c>
      <c r="DK743" s="81">
        <v>0</v>
      </c>
      <c r="DL743" s="81">
        <v>0</v>
      </c>
      <c r="DM743" s="81">
        <v>0</v>
      </c>
      <c r="DN743" s="81">
        <v>1</v>
      </c>
      <c r="DO743" s="81">
        <v>0</v>
      </c>
      <c r="DP743" s="81">
        <v>0</v>
      </c>
      <c r="DQ743" s="81">
        <v>0</v>
      </c>
      <c r="DR743" s="81">
        <v>0</v>
      </c>
      <c r="DS743" s="81">
        <v>0</v>
      </c>
      <c r="DT743" s="81">
        <v>0</v>
      </c>
      <c r="DU743" s="81">
        <v>0</v>
      </c>
      <c r="DV743" s="81">
        <v>0</v>
      </c>
      <c r="DW743" s="81">
        <v>0</v>
      </c>
    </row>
    <row r="744" spans="1:127" x14ac:dyDescent="0.25">
      <c r="A744" s="58" t="s">
        <v>2450</v>
      </c>
      <c r="B744" s="58" t="s">
        <v>2451</v>
      </c>
      <c r="C744" s="58" t="s">
        <v>2452</v>
      </c>
      <c r="D744" s="59">
        <v>69800</v>
      </c>
      <c r="E744" s="59" t="str">
        <f>VLOOKUP(C744,Data_PulledFromUniProt!$B$2:$E$782,4,FALSE)</f>
        <v>MITHAMEGSKTFNIPTFVLDENCNFIPDVLSRANAKFIKEVLIRDSYNAVCLANSFIPMATQTVEQILIIITKFKFSRSRDLLMSVFRLGVHINRFYAGKNQVKHMITMMKSLFDTEEAMRQLDRALMGLFVDARDNSYMPLIALSLHENGLPDSKFIKAVRLIQTTVNSFHNRPDADIEQYAEKLRAYNYLYKIPKYSLKEAVDIYSDNLKDLTIGVNKKPTLLFTSSDDAYLSHIYNDLLFLTSTWNMIYNCKKEIRRLNTWIKYEINSIMETAVLVGFQLPDLKETILDLAALISNMNLVSPDKELFPHYKLILAKLFEICIFATKANICILPSFIKGHLIEFEDVLKRSNDDEDLNYLLLKSRDSDDEYDEDKPPIQVDPGRVDNVLTDSDFFNVTPENAFSSIAIMPISYDKTIDVEDNEIQVLEVEMQSLSAVVYGAVASKYGLSLEQVIRKLNRNEGRTSSRASPSHSTSTVPYSPPQSDRSTPTSILRQRVPMRSNSRSSSVSFSQEDSNRSHYSDETNISDYSYPMADLELEDEEPMEDHPHSPQSTSSNNSMSRQSRALQNGQRRRAPTMVPSSQTRRQNNARPRRVARRLTEMMNDARL</v>
      </c>
      <c r="F744" s="58">
        <v>6.24</v>
      </c>
      <c r="G744" s="81">
        <v>0</v>
      </c>
      <c r="H744" s="81">
        <v>0</v>
      </c>
      <c r="I744" s="81">
        <v>0</v>
      </c>
      <c r="J744" s="81">
        <v>0</v>
      </c>
      <c r="K744" s="81">
        <v>0</v>
      </c>
      <c r="L744" s="81">
        <v>0</v>
      </c>
      <c r="M744" s="81">
        <v>0</v>
      </c>
      <c r="N744" s="81">
        <v>0</v>
      </c>
      <c r="O744" s="81">
        <v>0</v>
      </c>
      <c r="P744" s="81">
        <v>0</v>
      </c>
      <c r="Q744" s="81">
        <v>0</v>
      </c>
      <c r="R744" s="81">
        <v>0</v>
      </c>
      <c r="S744" s="81">
        <v>0</v>
      </c>
      <c r="T744" s="81">
        <v>0</v>
      </c>
      <c r="U744" s="81">
        <v>0</v>
      </c>
      <c r="V744" s="81">
        <v>0</v>
      </c>
      <c r="W744" s="81">
        <v>0</v>
      </c>
      <c r="X744" s="81">
        <v>0</v>
      </c>
      <c r="Y744" s="81">
        <v>0</v>
      </c>
      <c r="Z744" s="81">
        <v>0</v>
      </c>
      <c r="AA744" s="81">
        <v>0</v>
      </c>
      <c r="AB744" s="81">
        <v>0</v>
      </c>
      <c r="AC744" s="81">
        <v>0</v>
      </c>
      <c r="AD744" s="81">
        <v>0</v>
      </c>
      <c r="AE744" s="81">
        <v>0</v>
      </c>
      <c r="AF744" s="81">
        <v>0</v>
      </c>
      <c r="AG744" s="81">
        <v>0</v>
      </c>
      <c r="AH744" s="81">
        <v>0</v>
      </c>
      <c r="AI744" s="81">
        <v>0</v>
      </c>
      <c r="AJ744" s="81">
        <v>0</v>
      </c>
      <c r="AK744" s="81">
        <v>0</v>
      </c>
      <c r="AL744" s="81">
        <v>0</v>
      </c>
      <c r="AM744" s="81">
        <v>0</v>
      </c>
      <c r="AN744" s="81">
        <v>0</v>
      </c>
      <c r="AO744" s="81">
        <v>0</v>
      </c>
      <c r="AP744" s="81">
        <v>0</v>
      </c>
      <c r="AQ744" s="81">
        <v>0</v>
      </c>
      <c r="AR744" s="81">
        <v>0</v>
      </c>
      <c r="AS744" s="81">
        <v>0</v>
      </c>
      <c r="AT744" s="81">
        <v>0</v>
      </c>
      <c r="AU744" s="81">
        <v>0</v>
      </c>
      <c r="AV744" s="81">
        <v>0</v>
      </c>
      <c r="AW744" s="81">
        <v>0</v>
      </c>
      <c r="AX744" s="81">
        <v>0</v>
      </c>
      <c r="AY744" s="81">
        <v>0</v>
      </c>
      <c r="AZ744" s="81">
        <v>0</v>
      </c>
      <c r="BA744" s="81">
        <v>0</v>
      </c>
      <c r="BB744" s="81">
        <v>0</v>
      </c>
      <c r="BC744" s="81">
        <v>0</v>
      </c>
      <c r="BD744" s="81">
        <v>0</v>
      </c>
      <c r="BE744" s="81">
        <v>0</v>
      </c>
      <c r="BF744" s="81">
        <v>0</v>
      </c>
      <c r="BG744" s="81">
        <v>0</v>
      </c>
      <c r="BH744" s="81">
        <v>0</v>
      </c>
      <c r="BI744" s="81">
        <v>0</v>
      </c>
      <c r="BJ744" s="81">
        <v>0</v>
      </c>
      <c r="BK744" s="81">
        <v>0</v>
      </c>
      <c r="BL744" s="81">
        <v>0</v>
      </c>
      <c r="BM744" s="81">
        <v>0</v>
      </c>
      <c r="BN744" s="81">
        <v>0</v>
      </c>
      <c r="BO744" s="81">
        <v>0</v>
      </c>
      <c r="BP744" s="81">
        <v>0</v>
      </c>
      <c r="BQ744" s="81">
        <v>0</v>
      </c>
      <c r="BR744" s="81">
        <v>0</v>
      </c>
      <c r="BS744" s="81">
        <v>0</v>
      </c>
      <c r="BT744" s="81">
        <v>0</v>
      </c>
      <c r="BU744" s="81">
        <v>0</v>
      </c>
      <c r="BV744" s="81">
        <v>0</v>
      </c>
      <c r="BW744" s="81">
        <v>0</v>
      </c>
      <c r="BX744" s="81">
        <v>0</v>
      </c>
      <c r="BY744" s="81">
        <v>0</v>
      </c>
      <c r="BZ744" s="81">
        <v>0</v>
      </c>
      <c r="CA744" s="81">
        <v>0</v>
      </c>
      <c r="CB744" s="81">
        <v>0</v>
      </c>
      <c r="CC744" s="81">
        <v>0</v>
      </c>
      <c r="CD744" s="81">
        <v>0</v>
      </c>
      <c r="CE744" s="81">
        <v>0</v>
      </c>
      <c r="CF744" s="81">
        <v>0</v>
      </c>
      <c r="CG744" s="81">
        <v>0</v>
      </c>
      <c r="CH744" s="81">
        <v>0</v>
      </c>
      <c r="CI744" s="81">
        <v>0</v>
      </c>
      <c r="CJ744" s="81">
        <v>0</v>
      </c>
      <c r="CK744" s="81">
        <v>0</v>
      </c>
      <c r="CL744" s="81">
        <v>0</v>
      </c>
      <c r="CM744" s="81">
        <v>0</v>
      </c>
      <c r="CN744" s="81">
        <v>0</v>
      </c>
      <c r="CO744" s="81">
        <v>0</v>
      </c>
      <c r="CP744" s="81">
        <v>0</v>
      </c>
      <c r="CQ744" s="81">
        <v>0</v>
      </c>
      <c r="CR744" s="81">
        <v>0</v>
      </c>
      <c r="CS744" s="81">
        <v>0</v>
      </c>
      <c r="CT744" s="81">
        <v>0</v>
      </c>
      <c r="CU744" s="81">
        <v>0</v>
      </c>
      <c r="CV744" s="81">
        <v>0</v>
      </c>
      <c r="CW744" s="81">
        <v>0</v>
      </c>
      <c r="CX744" s="81">
        <v>0</v>
      </c>
      <c r="CY744" s="81">
        <v>0</v>
      </c>
      <c r="CZ744" s="81">
        <v>0</v>
      </c>
      <c r="DA744" s="81">
        <v>0</v>
      </c>
      <c r="DB744" s="81">
        <v>0</v>
      </c>
      <c r="DC744" s="81">
        <v>0</v>
      </c>
      <c r="DD744" s="81">
        <v>0</v>
      </c>
      <c r="DE744" s="81">
        <v>0</v>
      </c>
      <c r="DF744" s="81">
        <v>0</v>
      </c>
      <c r="DG744" s="81">
        <v>0</v>
      </c>
      <c r="DH744" s="81">
        <v>0</v>
      </c>
      <c r="DI744" s="81">
        <v>0</v>
      </c>
      <c r="DJ744" s="81">
        <v>0</v>
      </c>
      <c r="DK744" s="81">
        <v>0</v>
      </c>
      <c r="DL744" s="81">
        <v>0</v>
      </c>
      <c r="DM744" s="81">
        <v>0</v>
      </c>
      <c r="DN744" s="81">
        <v>1</v>
      </c>
      <c r="DO744" s="81">
        <v>0</v>
      </c>
      <c r="DP744" s="81">
        <v>0</v>
      </c>
      <c r="DQ744" s="81">
        <v>0</v>
      </c>
      <c r="DR744" s="81">
        <v>0</v>
      </c>
      <c r="DS744" s="81">
        <v>0</v>
      </c>
      <c r="DT744" s="81">
        <v>0</v>
      </c>
      <c r="DU744" s="81">
        <v>0</v>
      </c>
      <c r="DV744" s="81">
        <v>0</v>
      </c>
      <c r="DW744" s="81">
        <v>0</v>
      </c>
    </row>
    <row r="745" spans="1:127" x14ac:dyDescent="0.25">
      <c r="A745" s="58" t="s">
        <v>2453</v>
      </c>
      <c r="B745" s="58" t="s">
        <v>2454</v>
      </c>
      <c r="C745" s="58" t="s">
        <v>2455</v>
      </c>
      <c r="D745" s="59">
        <v>79300</v>
      </c>
      <c r="E745" s="59" t="str">
        <f>VLOOKUP(C745,Data_PulledFromUniProt!$B$2:$E$782,4,FALSE)</f>
        <v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v>
      </c>
      <c r="F745" s="58">
        <v>9.7200000000000006</v>
      </c>
      <c r="G745" s="81">
        <v>0</v>
      </c>
      <c r="H745" s="81">
        <v>0</v>
      </c>
      <c r="I745" s="81">
        <v>0</v>
      </c>
      <c r="J745" s="81">
        <v>0</v>
      </c>
      <c r="K745" s="81">
        <v>0</v>
      </c>
      <c r="L745" s="81">
        <v>0</v>
      </c>
      <c r="M745" s="81">
        <v>0</v>
      </c>
      <c r="N745" s="81">
        <v>0</v>
      </c>
      <c r="O745" s="81">
        <v>0</v>
      </c>
      <c r="P745" s="81">
        <v>0</v>
      </c>
      <c r="Q745" s="81">
        <v>0</v>
      </c>
      <c r="R745" s="81">
        <v>0</v>
      </c>
      <c r="S745" s="81">
        <v>0</v>
      </c>
      <c r="T745" s="81">
        <v>0</v>
      </c>
      <c r="U745" s="81">
        <v>0</v>
      </c>
      <c r="V745" s="81">
        <v>0</v>
      </c>
      <c r="W745" s="81">
        <v>0</v>
      </c>
      <c r="X745" s="81">
        <v>0</v>
      </c>
      <c r="Y745" s="81">
        <v>0</v>
      </c>
      <c r="Z745" s="81">
        <v>0</v>
      </c>
      <c r="AA745" s="81">
        <v>0</v>
      </c>
      <c r="AB745" s="81">
        <v>0</v>
      </c>
      <c r="AC745" s="81">
        <v>0</v>
      </c>
      <c r="AD745" s="81">
        <v>0</v>
      </c>
      <c r="AE745" s="81">
        <v>0</v>
      </c>
      <c r="AF745" s="81">
        <v>0</v>
      </c>
      <c r="AG745" s="81">
        <v>0</v>
      </c>
      <c r="AH745" s="81">
        <v>0</v>
      </c>
      <c r="AI745" s="81">
        <v>0</v>
      </c>
      <c r="AJ745" s="81">
        <v>0</v>
      </c>
      <c r="AK745" s="81">
        <v>0</v>
      </c>
      <c r="AL745" s="81">
        <v>0</v>
      </c>
      <c r="AM745" s="81">
        <v>0</v>
      </c>
      <c r="AN745" s="81">
        <v>0</v>
      </c>
      <c r="AO745" s="81">
        <v>0</v>
      </c>
      <c r="AP745" s="81">
        <v>0</v>
      </c>
      <c r="AQ745" s="81">
        <v>0</v>
      </c>
      <c r="AR745" s="81">
        <v>0</v>
      </c>
      <c r="AS745" s="81">
        <v>0</v>
      </c>
      <c r="AT745" s="81">
        <v>0</v>
      </c>
      <c r="AU745" s="81">
        <v>0</v>
      </c>
      <c r="AV745" s="81">
        <v>0</v>
      </c>
      <c r="AW745" s="81">
        <v>0</v>
      </c>
      <c r="AX745" s="81">
        <v>0</v>
      </c>
      <c r="AY745" s="81">
        <v>0</v>
      </c>
      <c r="AZ745" s="81">
        <v>0</v>
      </c>
      <c r="BA745" s="81">
        <v>0</v>
      </c>
      <c r="BB745" s="81">
        <v>0</v>
      </c>
      <c r="BC745" s="81">
        <v>0</v>
      </c>
      <c r="BD745" s="81">
        <v>0</v>
      </c>
      <c r="BE745" s="81">
        <v>0</v>
      </c>
      <c r="BF745" s="81">
        <v>0</v>
      </c>
      <c r="BG745" s="81">
        <v>0</v>
      </c>
      <c r="BH745" s="81">
        <v>0</v>
      </c>
      <c r="BI745" s="81">
        <v>0</v>
      </c>
      <c r="BJ745" s="81">
        <v>0</v>
      </c>
      <c r="BK745" s="81">
        <v>0</v>
      </c>
      <c r="BL745" s="81">
        <v>0</v>
      </c>
      <c r="BM745" s="81">
        <v>0</v>
      </c>
      <c r="BN745" s="81">
        <v>0</v>
      </c>
      <c r="BO745" s="81">
        <v>0</v>
      </c>
      <c r="BP745" s="81">
        <v>0</v>
      </c>
      <c r="BQ745" s="81">
        <v>0</v>
      </c>
      <c r="BR745" s="81">
        <v>0</v>
      </c>
      <c r="BS745" s="81">
        <v>0</v>
      </c>
      <c r="BT745" s="81">
        <v>0</v>
      </c>
      <c r="BU745" s="81">
        <v>0</v>
      </c>
      <c r="BV745" s="81">
        <v>0</v>
      </c>
      <c r="BW745" s="81">
        <v>0</v>
      </c>
      <c r="BX745" s="81">
        <v>0</v>
      </c>
      <c r="BY745" s="81">
        <v>0</v>
      </c>
      <c r="BZ745" s="81">
        <v>0</v>
      </c>
      <c r="CA745" s="81">
        <v>0</v>
      </c>
      <c r="CB745" s="81">
        <v>0</v>
      </c>
      <c r="CC745" s="81">
        <v>0</v>
      </c>
      <c r="CD745" s="81">
        <v>0</v>
      </c>
      <c r="CE745" s="81">
        <v>0</v>
      </c>
      <c r="CF745" s="81">
        <v>0</v>
      </c>
      <c r="CG745" s="81">
        <v>0</v>
      </c>
      <c r="CH745" s="81">
        <v>0</v>
      </c>
      <c r="CI745" s="81">
        <v>0</v>
      </c>
      <c r="CJ745" s="81">
        <v>0</v>
      </c>
      <c r="CK745" s="81">
        <v>0</v>
      </c>
      <c r="CL745" s="81">
        <v>0</v>
      </c>
      <c r="CM745" s="81">
        <v>0</v>
      </c>
      <c r="CN745" s="81">
        <v>0</v>
      </c>
      <c r="CO745" s="81">
        <v>0</v>
      </c>
      <c r="CP745" s="81">
        <v>0</v>
      </c>
      <c r="CQ745" s="81">
        <v>0</v>
      </c>
      <c r="CR745" s="81">
        <v>0</v>
      </c>
      <c r="CS745" s="81">
        <v>0</v>
      </c>
      <c r="CT745" s="81">
        <v>0</v>
      </c>
      <c r="CU745" s="81">
        <v>0</v>
      </c>
      <c r="CV745" s="81">
        <v>0</v>
      </c>
      <c r="CW745" s="81">
        <v>0</v>
      </c>
      <c r="CX745" s="81">
        <v>0</v>
      </c>
      <c r="CY745" s="81">
        <v>0</v>
      </c>
      <c r="CZ745" s="81">
        <v>0</v>
      </c>
      <c r="DA745" s="81">
        <v>0</v>
      </c>
      <c r="DB745" s="81">
        <v>0</v>
      </c>
      <c r="DC745" s="81">
        <v>0</v>
      </c>
      <c r="DD745" s="81">
        <v>0</v>
      </c>
      <c r="DE745" s="81">
        <v>0</v>
      </c>
      <c r="DF745" s="81">
        <v>0</v>
      </c>
      <c r="DG745" s="81">
        <v>0</v>
      </c>
      <c r="DH745" s="81">
        <v>0</v>
      </c>
      <c r="DI745" s="81">
        <v>0</v>
      </c>
      <c r="DJ745" s="81">
        <v>0</v>
      </c>
      <c r="DK745" s="81">
        <v>0</v>
      </c>
      <c r="DL745" s="81">
        <v>0</v>
      </c>
      <c r="DM745" s="81">
        <v>0</v>
      </c>
      <c r="DN745" s="81">
        <v>1</v>
      </c>
      <c r="DO745" s="81">
        <v>0</v>
      </c>
      <c r="DP745" s="81">
        <v>0</v>
      </c>
      <c r="DQ745" s="81">
        <v>0</v>
      </c>
      <c r="DR745" s="81">
        <v>0</v>
      </c>
      <c r="DS745" s="81">
        <v>0</v>
      </c>
      <c r="DT745" s="81">
        <v>0</v>
      </c>
      <c r="DU745" s="81">
        <v>0</v>
      </c>
      <c r="DV745" s="81">
        <v>0</v>
      </c>
      <c r="DW745" s="81">
        <v>0</v>
      </c>
    </row>
    <row r="746" spans="1:127" x14ac:dyDescent="0.25">
      <c r="A746" s="58" t="s">
        <v>2456</v>
      </c>
      <c r="B746" s="58" t="s">
        <v>2457</v>
      </c>
      <c r="C746" s="58" t="s">
        <v>2458</v>
      </c>
      <c r="D746" s="59">
        <v>89900</v>
      </c>
      <c r="E746" s="59" t="str">
        <f>VLOOKUP(C746,Data_PulledFromUniProt!$B$2:$E$782,4,FALSE)</f>
        <v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v>
      </c>
      <c r="F746" s="58">
        <v>6.08</v>
      </c>
      <c r="G746" s="81">
        <v>0</v>
      </c>
      <c r="H746" s="81">
        <v>0</v>
      </c>
      <c r="I746" s="81">
        <v>0</v>
      </c>
      <c r="J746" s="81">
        <v>0</v>
      </c>
      <c r="K746" s="81">
        <v>0</v>
      </c>
      <c r="L746" s="81">
        <v>0</v>
      </c>
      <c r="M746" s="81">
        <v>0</v>
      </c>
      <c r="N746" s="81">
        <v>0</v>
      </c>
      <c r="O746" s="81">
        <v>0</v>
      </c>
      <c r="P746" s="81">
        <v>0</v>
      </c>
      <c r="Q746" s="81">
        <v>0</v>
      </c>
      <c r="R746" s="81">
        <v>0</v>
      </c>
      <c r="S746" s="81">
        <v>0</v>
      </c>
      <c r="T746" s="81">
        <v>0</v>
      </c>
      <c r="U746" s="81">
        <v>0</v>
      </c>
      <c r="V746" s="81">
        <v>0</v>
      </c>
      <c r="W746" s="81">
        <v>0</v>
      </c>
      <c r="X746" s="81">
        <v>0</v>
      </c>
      <c r="Y746" s="81">
        <v>0</v>
      </c>
      <c r="Z746" s="81">
        <v>0</v>
      </c>
      <c r="AA746" s="81">
        <v>0</v>
      </c>
      <c r="AB746" s="81">
        <v>0</v>
      </c>
      <c r="AC746" s="81">
        <v>0</v>
      </c>
      <c r="AD746" s="81">
        <v>0</v>
      </c>
      <c r="AE746" s="81">
        <v>0</v>
      </c>
      <c r="AF746" s="81">
        <v>0</v>
      </c>
      <c r="AG746" s="81">
        <v>0</v>
      </c>
      <c r="AH746" s="81">
        <v>0</v>
      </c>
      <c r="AI746" s="81">
        <v>0</v>
      </c>
      <c r="AJ746" s="81">
        <v>0</v>
      </c>
      <c r="AK746" s="81">
        <v>0</v>
      </c>
      <c r="AL746" s="81">
        <v>0</v>
      </c>
      <c r="AM746" s="81">
        <v>0</v>
      </c>
      <c r="AN746" s="81">
        <v>0</v>
      </c>
      <c r="AO746" s="81">
        <v>0</v>
      </c>
      <c r="AP746" s="81">
        <v>0</v>
      </c>
      <c r="AQ746" s="81">
        <v>0</v>
      </c>
      <c r="AR746" s="81">
        <v>0</v>
      </c>
      <c r="AS746" s="81">
        <v>0</v>
      </c>
      <c r="AT746" s="81">
        <v>0</v>
      </c>
      <c r="AU746" s="81">
        <v>0</v>
      </c>
      <c r="AV746" s="81">
        <v>0</v>
      </c>
      <c r="AW746" s="81">
        <v>0</v>
      </c>
      <c r="AX746" s="81">
        <v>0</v>
      </c>
      <c r="AY746" s="81">
        <v>0</v>
      </c>
      <c r="AZ746" s="81">
        <v>0</v>
      </c>
      <c r="BA746" s="81">
        <v>0</v>
      </c>
      <c r="BB746" s="81">
        <v>0</v>
      </c>
      <c r="BC746" s="81">
        <v>0</v>
      </c>
      <c r="BD746" s="81">
        <v>0</v>
      </c>
      <c r="BE746" s="81">
        <v>0</v>
      </c>
      <c r="BF746" s="81">
        <v>0</v>
      </c>
      <c r="BG746" s="81">
        <v>0</v>
      </c>
      <c r="BH746" s="81">
        <v>0</v>
      </c>
      <c r="BI746" s="81">
        <v>0</v>
      </c>
      <c r="BJ746" s="81">
        <v>0</v>
      </c>
      <c r="BK746" s="81">
        <v>0</v>
      </c>
      <c r="BL746" s="81">
        <v>0</v>
      </c>
      <c r="BM746" s="81">
        <v>0</v>
      </c>
      <c r="BN746" s="81">
        <v>0</v>
      </c>
      <c r="BO746" s="81">
        <v>0</v>
      </c>
      <c r="BP746" s="81">
        <v>0</v>
      </c>
      <c r="BQ746" s="81">
        <v>0</v>
      </c>
      <c r="BR746" s="81">
        <v>0</v>
      </c>
      <c r="BS746" s="81">
        <v>0</v>
      </c>
      <c r="BT746" s="81">
        <v>0</v>
      </c>
      <c r="BU746" s="81">
        <v>0</v>
      </c>
      <c r="BV746" s="81">
        <v>0</v>
      </c>
      <c r="BW746" s="81">
        <v>0</v>
      </c>
      <c r="BX746" s="81">
        <v>0</v>
      </c>
      <c r="BY746" s="81">
        <v>0</v>
      </c>
      <c r="BZ746" s="81">
        <v>0</v>
      </c>
      <c r="CA746" s="81">
        <v>0</v>
      </c>
      <c r="CB746" s="81">
        <v>0</v>
      </c>
      <c r="CC746" s="81">
        <v>0</v>
      </c>
      <c r="CD746" s="81">
        <v>0</v>
      </c>
      <c r="CE746" s="81">
        <v>0</v>
      </c>
      <c r="CF746" s="81">
        <v>0</v>
      </c>
      <c r="CG746" s="81">
        <v>0</v>
      </c>
      <c r="CH746" s="81">
        <v>0</v>
      </c>
      <c r="CI746" s="81">
        <v>0</v>
      </c>
      <c r="CJ746" s="81">
        <v>0</v>
      </c>
      <c r="CK746" s="81">
        <v>0</v>
      </c>
      <c r="CL746" s="81">
        <v>0</v>
      </c>
      <c r="CM746" s="81">
        <v>0</v>
      </c>
      <c r="CN746" s="81">
        <v>0</v>
      </c>
      <c r="CO746" s="81">
        <v>0</v>
      </c>
      <c r="CP746" s="81">
        <v>0</v>
      </c>
      <c r="CQ746" s="81">
        <v>0</v>
      </c>
      <c r="CR746" s="81">
        <v>0</v>
      </c>
      <c r="CS746" s="81">
        <v>0</v>
      </c>
      <c r="CT746" s="81">
        <v>0</v>
      </c>
      <c r="CU746" s="81">
        <v>0</v>
      </c>
      <c r="CV746" s="81">
        <v>0</v>
      </c>
      <c r="CW746" s="81">
        <v>0</v>
      </c>
      <c r="CX746" s="81">
        <v>0</v>
      </c>
      <c r="CY746" s="81">
        <v>0</v>
      </c>
      <c r="CZ746" s="81">
        <v>0</v>
      </c>
      <c r="DA746" s="81">
        <v>0</v>
      </c>
      <c r="DB746" s="81">
        <v>0</v>
      </c>
      <c r="DC746" s="81">
        <v>0</v>
      </c>
      <c r="DD746" s="81">
        <v>0</v>
      </c>
      <c r="DE746" s="81">
        <v>0</v>
      </c>
      <c r="DF746" s="81">
        <v>0</v>
      </c>
      <c r="DG746" s="81">
        <v>0</v>
      </c>
      <c r="DH746" s="81">
        <v>0</v>
      </c>
      <c r="DI746" s="81">
        <v>0</v>
      </c>
      <c r="DJ746" s="81">
        <v>0</v>
      </c>
      <c r="DK746" s="81">
        <v>0</v>
      </c>
      <c r="DL746" s="81">
        <v>0</v>
      </c>
      <c r="DM746" s="81">
        <v>0</v>
      </c>
      <c r="DN746" s="81">
        <v>1</v>
      </c>
      <c r="DO746" s="81">
        <v>0</v>
      </c>
      <c r="DP746" s="81">
        <v>0</v>
      </c>
      <c r="DQ746" s="81">
        <v>0</v>
      </c>
      <c r="DR746" s="81">
        <v>0</v>
      </c>
      <c r="DS746" s="81">
        <v>0</v>
      </c>
      <c r="DT746" s="81">
        <v>0</v>
      </c>
      <c r="DU746" s="81">
        <v>0</v>
      </c>
      <c r="DV746" s="81">
        <v>0</v>
      </c>
      <c r="DW746" s="81">
        <v>0</v>
      </c>
    </row>
    <row r="747" spans="1:127" x14ac:dyDescent="0.25">
      <c r="A747" s="58" t="s">
        <v>2459</v>
      </c>
      <c r="B747" s="58" t="s">
        <v>2460</v>
      </c>
      <c r="C747" s="58" t="s">
        <v>2461</v>
      </c>
      <c r="D747" s="59">
        <v>527000</v>
      </c>
      <c r="E747" s="59" t="str">
        <f>VLOOKUP(C747,Data_PulledFromUniProt!$B$2:$E$782,4,FALSE)</f>
        <v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v>
      </c>
      <c r="F747" s="58">
        <v>6.39</v>
      </c>
      <c r="G747" s="81">
        <v>0</v>
      </c>
      <c r="H747" s="81">
        <v>0</v>
      </c>
      <c r="I747" s="81">
        <v>0</v>
      </c>
      <c r="J747" s="81">
        <v>0</v>
      </c>
      <c r="K747" s="81">
        <v>0</v>
      </c>
      <c r="L747" s="81">
        <v>0</v>
      </c>
      <c r="M747" s="81">
        <v>0</v>
      </c>
      <c r="N747" s="81">
        <v>0</v>
      </c>
      <c r="O747" s="81">
        <v>0</v>
      </c>
      <c r="P747" s="81">
        <v>0</v>
      </c>
      <c r="Q747" s="81">
        <v>0</v>
      </c>
      <c r="R747" s="81">
        <v>0</v>
      </c>
      <c r="S747" s="81">
        <v>0</v>
      </c>
      <c r="T747" s="81">
        <v>0</v>
      </c>
      <c r="U747" s="81">
        <v>0</v>
      </c>
      <c r="V747" s="81">
        <v>0</v>
      </c>
      <c r="W747" s="81">
        <v>0</v>
      </c>
      <c r="X747" s="81">
        <v>0</v>
      </c>
      <c r="Y747" s="81">
        <v>0</v>
      </c>
      <c r="Z747" s="81">
        <v>0</v>
      </c>
      <c r="AA747" s="81">
        <v>0</v>
      </c>
      <c r="AB747" s="81">
        <v>0</v>
      </c>
      <c r="AC747" s="81">
        <v>0</v>
      </c>
      <c r="AD747" s="81">
        <v>0</v>
      </c>
      <c r="AE747" s="81">
        <v>0</v>
      </c>
      <c r="AF747" s="81">
        <v>0</v>
      </c>
      <c r="AG747" s="81">
        <v>0</v>
      </c>
      <c r="AH747" s="81">
        <v>0</v>
      </c>
      <c r="AI747" s="81">
        <v>0</v>
      </c>
      <c r="AJ747" s="81">
        <v>0</v>
      </c>
      <c r="AK747" s="81">
        <v>0</v>
      </c>
      <c r="AL747" s="81">
        <v>0</v>
      </c>
      <c r="AM747" s="81">
        <v>0</v>
      </c>
      <c r="AN747" s="81">
        <v>0</v>
      </c>
      <c r="AO747" s="81">
        <v>0</v>
      </c>
      <c r="AP747" s="81">
        <v>0</v>
      </c>
      <c r="AQ747" s="81">
        <v>0</v>
      </c>
      <c r="AR747" s="81">
        <v>0</v>
      </c>
      <c r="AS747" s="81">
        <v>0</v>
      </c>
      <c r="AT747" s="81">
        <v>0</v>
      </c>
      <c r="AU747" s="81">
        <v>0</v>
      </c>
      <c r="AV747" s="81">
        <v>0</v>
      </c>
      <c r="AW747" s="81">
        <v>0</v>
      </c>
      <c r="AX747" s="81">
        <v>0</v>
      </c>
      <c r="AY747" s="81">
        <v>0</v>
      </c>
      <c r="AZ747" s="81">
        <v>0</v>
      </c>
      <c r="BA747" s="81">
        <v>0</v>
      </c>
      <c r="BB747" s="81">
        <v>0</v>
      </c>
      <c r="BC747" s="81">
        <v>0</v>
      </c>
      <c r="BD747" s="81">
        <v>0</v>
      </c>
      <c r="BE747" s="81">
        <v>0</v>
      </c>
      <c r="BF747" s="81">
        <v>0</v>
      </c>
      <c r="BG747" s="81">
        <v>0</v>
      </c>
      <c r="BH747" s="81">
        <v>0</v>
      </c>
      <c r="BI747" s="81">
        <v>0</v>
      </c>
      <c r="BJ747" s="81">
        <v>0</v>
      </c>
      <c r="BK747" s="81">
        <v>0</v>
      </c>
      <c r="BL747" s="81">
        <v>0</v>
      </c>
      <c r="BM747" s="81">
        <v>0</v>
      </c>
      <c r="BN747" s="81">
        <v>0</v>
      </c>
      <c r="BO747" s="81">
        <v>0</v>
      </c>
      <c r="BP747" s="81">
        <v>0</v>
      </c>
      <c r="BQ747" s="81">
        <v>0</v>
      </c>
      <c r="BR747" s="81">
        <v>0</v>
      </c>
      <c r="BS747" s="81">
        <v>0</v>
      </c>
      <c r="BT747" s="81">
        <v>0</v>
      </c>
      <c r="BU747" s="81">
        <v>0</v>
      </c>
      <c r="BV747" s="81">
        <v>0</v>
      </c>
      <c r="BW747" s="81">
        <v>0</v>
      </c>
      <c r="BX747" s="81">
        <v>0</v>
      </c>
      <c r="BY747" s="81">
        <v>0</v>
      </c>
      <c r="BZ747" s="81">
        <v>0</v>
      </c>
      <c r="CA747" s="81">
        <v>0</v>
      </c>
      <c r="CB747" s="81">
        <v>0</v>
      </c>
      <c r="CC747" s="81">
        <v>0</v>
      </c>
      <c r="CD747" s="81">
        <v>0</v>
      </c>
      <c r="CE747" s="81">
        <v>0</v>
      </c>
      <c r="CF747" s="81">
        <v>0</v>
      </c>
      <c r="CG747" s="81">
        <v>0</v>
      </c>
      <c r="CH747" s="81">
        <v>0</v>
      </c>
      <c r="CI747" s="81">
        <v>0</v>
      </c>
      <c r="CJ747" s="81">
        <v>0</v>
      </c>
      <c r="CK747" s="81">
        <v>0</v>
      </c>
      <c r="CL747" s="81">
        <v>0</v>
      </c>
      <c r="CM747" s="81">
        <v>0</v>
      </c>
      <c r="CN747" s="81">
        <v>0</v>
      </c>
      <c r="CO747" s="81">
        <v>0</v>
      </c>
      <c r="CP747" s="81">
        <v>0</v>
      </c>
      <c r="CQ747" s="81">
        <v>0</v>
      </c>
      <c r="CR747" s="81">
        <v>0</v>
      </c>
      <c r="CS747" s="81">
        <v>0</v>
      </c>
      <c r="CT747" s="81">
        <v>0</v>
      </c>
      <c r="CU747" s="81">
        <v>0</v>
      </c>
      <c r="CV747" s="81">
        <v>0</v>
      </c>
      <c r="CW747" s="81">
        <v>0</v>
      </c>
      <c r="CX747" s="81">
        <v>0</v>
      </c>
      <c r="CY747" s="81">
        <v>0</v>
      </c>
      <c r="CZ747" s="81">
        <v>0</v>
      </c>
      <c r="DA747" s="81">
        <v>0</v>
      </c>
      <c r="DB747" s="81">
        <v>0</v>
      </c>
      <c r="DC747" s="81">
        <v>0</v>
      </c>
      <c r="DD747" s="81">
        <v>0</v>
      </c>
      <c r="DE747" s="81">
        <v>0</v>
      </c>
      <c r="DF747" s="81">
        <v>0</v>
      </c>
      <c r="DG747" s="81">
        <v>0</v>
      </c>
      <c r="DH747" s="81">
        <v>0</v>
      </c>
      <c r="DI747" s="81">
        <v>0</v>
      </c>
      <c r="DJ747" s="81">
        <v>0</v>
      </c>
      <c r="DK747" s="81">
        <v>0</v>
      </c>
      <c r="DL747" s="81">
        <v>0</v>
      </c>
      <c r="DM747" s="81">
        <v>0</v>
      </c>
      <c r="DN747" s="81">
        <v>1</v>
      </c>
      <c r="DO747" s="81">
        <v>0</v>
      </c>
      <c r="DP747" s="81">
        <v>0</v>
      </c>
      <c r="DQ747" s="81">
        <v>0</v>
      </c>
      <c r="DR747" s="81">
        <v>0</v>
      </c>
      <c r="DS747" s="81">
        <v>0</v>
      </c>
      <c r="DT747" s="81">
        <v>0</v>
      </c>
      <c r="DU747" s="81">
        <v>0</v>
      </c>
      <c r="DV747" s="81">
        <v>0</v>
      </c>
      <c r="DW747" s="81">
        <v>0</v>
      </c>
    </row>
    <row r="748" spans="1:127" x14ac:dyDescent="0.25">
      <c r="A748" s="58" t="s">
        <v>2462</v>
      </c>
      <c r="B748" s="58" t="s">
        <v>2463</v>
      </c>
      <c r="C748" s="58" t="s">
        <v>2464</v>
      </c>
      <c r="D748" s="59">
        <v>263000</v>
      </c>
      <c r="E748" s="59" t="str">
        <f>VLOOKUP(C748,Data_PulledFromUniProt!$B$2:$E$782,4,FALSE)</f>
        <v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v>
      </c>
      <c r="F748" s="58">
        <v>9.06</v>
      </c>
      <c r="G748" s="81">
        <v>0</v>
      </c>
      <c r="H748" s="81">
        <v>0</v>
      </c>
      <c r="I748" s="81">
        <v>0</v>
      </c>
      <c r="J748" s="81">
        <v>0</v>
      </c>
      <c r="K748" s="81">
        <v>0</v>
      </c>
      <c r="L748" s="81">
        <v>0</v>
      </c>
      <c r="M748" s="81">
        <v>0</v>
      </c>
      <c r="N748" s="81">
        <v>0</v>
      </c>
      <c r="O748" s="81">
        <v>0</v>
      </c>
      <c r="P748" s="81">
        <v>0</v>
      </c>
      <c r="Q748" s="81">
        <v>0</v>
      </c>
      <c r="R748" s="81">
        <v>0</v>
      </c>
      <c r="S748" s="81">
        <v>0</v>
      </c>
      <c r="T748" s="81">
        <v>0</v>
      </c>
      <c r="U748" s="81">
        <v>0</v>
      </c>
      <c r="V748" s="81">
        <v>0</v>
      </c>
      <c r="W748" s="81">
        <v>0</v>
      </c>
      <c r="X748" s="81">
        <v>0</v>
      </c>
      <c r="Y748" s="81">
        <v>0</v>
      </c>
      <c r="Z748" s="81">
        <v>0</v>
      </c>
      <c r="AA748" s="81">
        <v>0</v>
      </c>
      <c r="AB748" s="81">
        <v>0</v>
      </c>
      <c r="AC748" s="81">
        <v>0</v>
      </c>
      <c r="AD748" s="81">
        <v>0</v>
      </c>
      <c r="AE748" s="81">
        <v>0</v>
      </c>
      <c r="AF748" s="81">
        <v>0</v>
      </c>
      <c r="AG748" s="81">
        <v>0</v>
      </c>
      <c r="AH748" s="81">
        <v>0</v>
      </c>
      <c r="AI748" s="81">
        <v>0</v>
      </c>
      <c r="AJ748" s="81">
        <v>0</v>
      </c>
      <c r="AK748" s="81">
        <v>0</v>
      </c>
      <c r="AL748" s="81">
        <v>0</v>
      </c>
      <c r="AM748" s="81">
        <v>0</v>
      </c>
      <c r="AN748" s="81">
        <v>0</v>
      </c>
      <c r="AO748" s="81">
        <v>0</v>
      </c>
      <c r="AP748" s="81">
        <v>0</v>
      </c>
      <c r="AQ748" s="81">
        <v>0</v>
      </c>
      <c r="AR748" s="81">
        <v>0</v>
      </c>
      <c r="AS748" s="81">
        <v>0</v>
      </c>
      <c r="AT748" s="81">
        <v>0</v>
      </c>
      <c r="AU748" s="81">
        <v>0</v>
      </c>
      <c r="AV748" s="81">
        <v>0</v>
      </c>
      <c r="AW748" s="81">
        <v>0</v>
      </c>
      <c r="AX748" s="81">
        <v>0</v>
      </c>
      <c r="AY748" s="81">
        <v>0</v>
      </c>
      <c r="AZ748" s="81">
        <v>0</v>
      </c>
      <c r="BA748" s="81">
        <v>0</v>
      </c>
      <c r="BB748" s="81">
        <v>0</v>
      </c>
      <c r="BC748" s="81">
        <v>0</v>
      </c>
      <c r="BD748" s="81">
        <v>0</v>
      </c>
      <c r="BE748" s="81">
        <v>0</v>
      </c>
      <c r="BF748" s="81">
        <v>0</v>
      </c>
      <c r="BG748" s="81">
        <v>0</v>
      </c>
      <c r="BH748" s="81">
        <v>0</v>
      </c>
      <c r="BI748" s="81">
        <v>0</v>
      </c>
      <c r="BJ748" s="81">
        <v>0</v>
      </c>
      <c r="BK748" s="81">
        <v>0</v>
      </c>
      <c r="BL748" s="81">
        <v>0</v>
      </c>
      <c r="BM748" s="81">
        <v>0</v>
      </c>
      <c r="BN748" s="81">
        <v>0</v>
      </c>
      <c r="BO748" s="81">
        <v>0</v>
      </c>
      <c r="BP748" s="81">
        <v>0</v>
      </c>
      <c r="BQ748" s="81">
        <v>0</v>
      </c>
      <c r="BR748" s="81">
        <v>0</v>
      </c>
      <c r="BS748" s="81">
        <v>0</v>
      </c>
      <c r="BT748" s="81">
        <v>0</v>
      </c>
      <c r="BU748" s="81">
        <v>0</v>
      </c>
      <c r="BV748" s="81">
        <v>0</v>
      </c>
      <c r="BW748" s="81">
        <v>0</v>
      </c>
      <c r="BX748" s="81">
        <v>0</v>
      </c>
      <c r="BY748" s="81">
        <v>0</v>
      </c>
      <c r="BZ748" s="81">
        <v>0</v>
      </c>
      <c r="CA748" s="81">
        <v>0</v>
      </c>
      <c r="CB748" s="81">
        <v>0</v>
      </c>
      <c r="CC748" s="81">
        <v>0</v>
      </c>
      <c r="CD748" s="81">
        <v>0</v>
      </c>
      <c r="CE748" s="81">
        <v>0</v>
      </c>
      <c r="CF748" s="81">
        <v>0</v>
      </c>
      <c r="CG748" s="81">
        <v>0</v>
      </c>
      <c r="CH748" s="81">
        <v>0</v>
      </c>
      <c r="CI748" s="81">
        <v>0</v>
      </c>
      <c r="CJ748" s="81">
        <v>0</v>
      </c>
      <c r="CK748" s="81">
        <v>0</v>
      </c>
      <c r="CL748" s="81">
        <v>0</v>
      </c>
      <c r="CM748" s="81">
        <v>0</v>
      </c>
      <c r="CN748" s="81">
        <v>0</v>
      </c>
      <c r="CO748" s="81">
        <v>0</v>
      </c>
      <c r="CP748" s="81">
        <v>0</v>
      </c>
      <c r="CQ748" s="81">
        <v>0</v>
      </c>
      <c r="CR748" s="81">
        <v>0</v>
      </c>
      <c r="CS748" s="81">
        <v>0</v>
      </c>
      <c r="CT748" s="81">
        <v>0</v>
      </c>
      <c r="CU748" s="81">
        <v>0</v>
      </c>
      <c r="CV748" s="81">
        <v>0</v>
      </c>
      <c r="CW748" s="81">
        <v>0</v>
      </c>
      <c r="CX748" s="81">
        <v>0</v>
      </c>
      <c r="CY748" s="81">
        <v>0</v>
      </c>
      <c r="CZ748" s="81">
        <v>0</v>
      </c>
      <c r="DA748" s="81">
        <v>0</v>
      </c>
      <c r="DB748" s="81">
        <v>0</v>
      </c>
      <c r="DC748" s="81">
        <v>0</v>
      </c>
      <c r="DD748" s="81">
        <v>0</v>
      </c>
      <c r="DE748" s="81">
        <v>0</v>
      </c>
      <c r="DF748" s="81">
        <v>0</v>
      </c>
      <c r="DG748" s="81">
        <v>0</v>
      </c>
      <c r="DH748" s="81">
        <v>0</v>
      </c>
      <c r="DI748" s="81">
        <v>0</v>
      </c>
      <c r="DJ748" s="81">
        <v>0</v>
      </c>
      <c r="DK748" s="81">
        <v>0</v>
      </c>
      <c r="DL748" s="81">
        <v>0</v>
      </c>
      <c r="DM748" s="81">
        <v>0</v>
      </c>
      <c r="DN748" s="81">
        <v>1</v>
      </c>
      <c r="DO748" s="81">
        <v>0</v>
      </c>
      <c r="DP748" s="81">
        <v>0</v>
      </c>
      <c r="DQ748" s="81">
        <v>0</v>
      </c>
      <c r="DR748" s="81">
        <v>0</v>
      </c>
      <c r="DS748" s="81">
        <v>0</v>
      </c>
      <c r="DT748" s="81">
        <v>0</v>
      </c>
      <c r="DU748" s="81">
        <v>0</v>
      </c>
      <c r="DV748" s="81">
        <v>0</v>
      </c>
      <c r="DW748" s="81">
        <v>0</v>
      </c>
    </row>
    <row r="749" spans="1:127" x14ac:dyDescent="0.25">
      <c r="A749" s="58" t="s">
        <v>1341</v>
      </c>
      <c r="B749" s="58" t="s">
        <v>1342</v>
      </c>
      <c r="C749" s="58" t="s">
        <v>2465</v>
      </c>
      <c r="D749" s="59">
        <v>753000</v>
      </c>
      <c r="E749" s="59" t="str">
        <f>VLOOKUP(C749,Data_PulledFromUniProt!$B$2:$E$782,4,FALSE)</f>
        <v>MFYNQVTLAVASDSEISGFGFAIPSVAVRTYSEAAAQGFQACRFVAFGLQDCVTGINDDDYVIALTGTNQLCAKILPFSDRPLNLRGWLIFSNSNYVLQDFDVVFGHGAGSVVFVDKYMCGFDGKPVLPKNMWEFRDYFNNNTDSIVIGGVTYQLAWDVIRKDLSYEQQNVLAIESIHYLGTTGHTLKSGCKLTNAKPPKYSSKVVLSGEWNAVYRAFGSPFITNGMSLLDIIVKPVFFNAFVKCNCGSESWSVGAWDGYLSSCCGTPAKKLCVVPGNVVPGDVIITSTSAGCGVKYYAGLVVKHITNITGVSLWRVTAVHSDGMFVASSSYDALLHRNSLDPFCFDVNTLLSNQLRLAFLGASVTEDVKFAASTGVIDISAGMFGLYDDILTNNKPWFVRKASGLFDAIWDAFVAAIKLVPTTTGVLVRFVKSIASTVLTVSNGVIIMCADVPDAFQSVYRTFTQAICAAFDFSLDVFKIGDVKFKRLGDYVLTENALVRLTTEVVRGVRDARIKKAMFTKVVVGPTTEVKFSVIELATVNLRLVDCAPVVCPKGKIVVIAGQAFFYSGGFYRFMVDPTTVLNDPVFTGDLFYTIKFSGFKLDGFNHQFVTASSATDAIIAVELLLLDFKTAVFVYTCVVDGCSVIVRRDATFATHVCFKDCYNVWEQFCIDNCGEPWFLTDYNAILQSNNPQCAIVQASESKVLLERFLPKCPEILLSIDDGHLWNLFVEKFNFVTDWLKTLKLTLTSNGLLGNCAKRFRRVLVKLLDVYNGFLETVCSVAYTAGVCIKYYAVNVPYVVISGFVSRVIRRERCDMTFPCVSCVTFFYEFLDTCFGVSKPNAIDVEHLELKETVFVEPKDGGQFFVSGDYLWYVVDDIYYPASCNGVLPVAFTKLAGGKISFSDDVIVHDVEPTHKVKLIFEFEDDVVTSLCKKSFGKSIIYTGDWEGLHEVLTSAMNVIGQHIKLPQFYIYDEEGGYDVSKPVMISQWPISNDSNGCVVEASTDFHQLECIVDDSVREEVDIIEQPFEEVEHVLSIKQPFSFSFRDELGVRVLDQSDNNCWISTTLVQLQLTKLLDDSIEMQLFKVGKVDSIVQKCYELSHLISGSLGDSGKLLSELLKEKYTCSITFEMSCDCGKKFDDQVGCLFWIMPYTKLFQKGECCICHKMQTYKLVSMKGTGVFVQDPAPIDIDAFPVKPICSSVYLGVKGSGHYQTNLYSFNKAIDGFGVFDIKNSSVNTVCFVDVDFHSVEIEAGEVKPFAVYKNVKFYLGDISHLVNCVSFDFVVNAANENLLHGGGVARAIDILTEGQLQSLSKDYISSNGPLKVGAGVMLECEKFNVFNVVGPRTGKHEHSLLVEAYNSILFENGIPLMPLLSCGIFGVRIENSLKALFSCDINKPLQVFVYSSNEEQAVLKFLDGLDLTPVIDDVDVVKPFRVEGNFSFFDCGVNALDGDIYLLFTNSILMLDKQGQLLDTKLNGILQQAALDYLATVKTVPAGNLVKLFVESCTIYMCVVPSINDLSFDKNLGRCVRKLNRLKTCVIANVPAIDVLKKLLSSLTLTVKFVVESNVMDVNDCFKNDNVVLKITEDGINVKDVVVESSKSLGKQLGVVSDGVDSFEGVLPINTDTVLSVAPEVDWVAFYGFEKAALFASLDVKPYGYPNDFVGGFRVLGTTDNNCWVNATCIILQYLKPTFKSKGLNVLWNKFVTGDVGPFVSFIYFITMSSKGQKGDAEEALSKLSEYLISDSIVTLEQYSTCDICKSTVVEVKSAIVCASVLKDGCDVGFCPHRHKLRSRVKFVNGRVVITNVGEPIISQPSKLLNGIAYTTFSGSFDNGHYVVYDAANNAVYDGARLFSSDLSTLAVTAIVVVGGCVTSNVPTIVSEKISVMDKLDTGAQKFFQFGDFVMNNIVLFLTWLLSMFSLLRTSIMKHDIKVIAKAPKRTGVILTRSFKYNIRSALFVIKQKWCVIVTLFKFLLLLYAIYALVFMIVQFSPFNSLLCGDIVSGYEKSTFNKDIYCGNSMVCKMCLFSYQEFNDLDHTSLVWKHIRDPILISLQPFVILVILLIFGNMYLRFGLLYFVAQFISTFGSFLGFHQKQWFLHFVPFDVLCNEFLATFIVCKIVLFVRHIIVGCNNADCVACSKSARLKRVPLQTIINGMHKSFYVNANGGTCFCNKHNFFCVNCDSFGPGNTFINGDIARELGNVVKTAVQPTAPAYVIIDKVDFVNGFYRLYSGDTFWRYDFDITESKYSCKEVLKNCNVLENFIVYNNSGSNITQIKNACVYFSQLLCEPIKLVNSELLSTLSVDFNGVLHKAYVDVLCNSFFKELTANMSMAECKATLGLTVSDDDFVSAVANAHRYDVLLSDLSFNNFFISYAKPEDKLSVYDIACCMRAGSKVVNHNVLIKESIPIVWGVKDFNTLSQEGKKYLVKTTKAKGLTFLLTFNDNQAITQVPATSIVAKQGAGFKRTYNFLWYVCLFVVALFIGVSFIDYTTTVTSFHGYDFKYIENGQLKVFEAPLHCVRNVFDNFNQWHEAKFGVVTTNSDKCPIVVGVSERINVVPGVPTNVYLVGKTLVFTLQAAFGNTGVCYDFDGVTTSDKCIFNSACTRLEGLGGDNVYCYNTDLIEGSKPYSTLQPNAYYKYDAKNYVRFPEILARGFGLRTIRTLATRYCRVGECRDSHKGVCFGFDKWYVNDGRVDDGYICGDGLIDLLVNVLSIFSSSFSVVAMSGHMLFNFLFAAFITFLCFLVTKFKRVFGDLSYGVFTVVCATLINNISYVVTQNLFFMLLYAILYFVFTRTVRYAWIWHIAYIVAYFLLIPWWLLTWFSFAAFLELLPNVFKLKISTQLFEGDKFIGTFESAAAGTFVLDMRSYERLINTISPEKLKNYAASYNKYKYYSGSASEADYRCACYAHLAKAMLDYAKDHNDMLYSPPTISYNSTLQSGLKKMAQPSGCVERCVVRVCYGSTVLNGVWLGDTVTCPRHVIAPSTTVLIDYDHAYSTMRLHNFSVSHNGVFLGVVGVTMHGSVLRIKVSQSNVHTPKHVFKTLKPGDSFNILACYEGIASGVFGVNLRTNFTIKGSFINGACGSPGYNVRNDGTVEFCYLHQIELGSGAHVGSDFTGSVYGNFDDQPSLQVESANLMLSDNVVAFLYAALLNGCRWWLCSTRVNVDGFNEWAMANGYTSVSSVECYSILAAKTGVSVEQLLASIQHLHEGFGGKNILGYSSLCDEFTLAEVVKQMYGVNLQSGKVIFGLKTMFLFSVFFTMFWAELFIYTNTIWINPVILTPIFCLLLFLSLVLTMFLKHKFLFLQVFLLPTVIATALYNCVLDYYIVKFLADHFNYNVSVLQMDVQGLVNVLVCLFVVFLHTWRFSKERFTHWFTYVCSLIAVAYTYFYSGDFLSLLVMFLCAISSDWYIGAIVFRLSRLIVFFSPESVFSVFGDVKLTLVVYLICGYLVCTYWGILYWFNRFFKCTMGVYDFKVSAAEFKYMVANGLHAPHGPFDALWLSFKLLGIGGDRCIKISTVQSKLTDLKCTNVVLLGCLSSMNIAANSSEWAYCVDLHNKINLCDDPEKAQSMLLALLAFFLSKHSDFGLDGLIDSYFDNSSTLQSVASSFVSMPSYIAYENARQAYEDAIANGSSSQLIKQLKRAMNIAKSEFDHEISVQKKINRMAEQAATQMYKEARSVNRKSKVISAMHSLLFGMLRRLDMSSVETVLNLARDGVVPLSVIPATSASKLTIVSPDLESYSKIVCDGSVHYAGVVWTLNDVKDNDGRPVHVKEITKENVETLTWPLILNCERVVKLQNNEIMPGKLKQKPMKAEGDGGVLGDGNALYNTEGGKTFMYAYISNKADLKFVKWEYEGGCNTIELDSPCRFMVETPNGPQVKYLYFVKNLNTLRRGAVLGFIGATIRLQAGKQTELAVNSGLLTACAFSVDPATTYLEAVKHGAKPVSNCIKMLSNGAGNGQAITTSVDANTNQDSYGGASICLYCRAHVPHPSMDGYCKFKGKCVQVPIGCLDPIRFCLENNVCNVCGCWLGHGCACDRTTIQSVDISYLNRARGSSAARLEPCNGTDIDKCVRAFDIYNKNVSFLGKCLKMNCVRFKNADLKDGYFVIKRCTKSVMEHEQSMYNLLNFSGALAEHDFFTWKDGRVIYGNVSRHNLTKYTMMDLVYAMRNFDEQNCDVLKEVLVLTGCCDNSYFDSKGWYDPVENEDIHRVYASLGKIVARAMLKCVALCDAMVAKGVVGVLTLDNQDLNGNFYDFGDFVVSLPNMGVPCCTSYYSYMMPIMGLTNCLASECFVKSDIFGSDFKTFDLLKYDFTEHKENLFNKYFKHWSFDYHPNCSDCYDDMCVIHCANFNTLFATTIPGTAFGPLCRKVFIDGVPLVTTAGYHFKQLGLVWNKDVNTHSVRLTITELLQFVTDPSLIIASSPALVDQRTICFSVAALSTGLTNQVVKPGHFNEEFYNFLRLRGFFDEGSELTLKHFFFAQNGDAAVKDFDFYRYNKPTILDICQARVTYKIVSRYFDIYEGGCIKACEVVVTNLNKSAGWPLNKFGKASLYYESISYEEQDALFALTKRNVLPTMTQLNLKYAISGKERARTVGGVSLLSTMTTRQYHQKHLKSIVNTRNATVVIGTTKFYGGWNNMLRTLIDGVENPMLMGWDYPKCDRALPNMIRMISAMVLGSKHVNCCTATDRFYRLGNELAQVLTEVVYSNGGFYFKPGGTTSGDASTAYANSIFNIFQAVSSNINRLLSVPSDSCNNVNVRDLQRRLYDNCYRLTSVEESFIDDYYGYLRKHFSMMILSDDGVVCYNKDYAELGYIADISAFKATLYYQNNVFMSTSKCWVEEDLTKGPHEFCSQHTMQIVDKDGTYYLPYPDPSRILSAGVFVDDVVKTDAVVLLERYVSLAIDAYPLSKHPNSEYRKVFYVLLDWVKHLNKNLNEGVLESFSVTLLDNQEDKFWCEDFYASMYENSTILQAAGLCVVCGSQTVLRCGDCLRKPMLCTKCAYDHVFGTDHKFILAITPYVCNASGCGVSDVKKLYLGGLNYYCTNHKPQLSFPLCSAGNIFGLYKNSATGSLDVEVFNRLATSDWTDVRDYKLANDVKDTLRLFAAETIKAKEESVKSSYAFATLKEVVGPKELLLSWESGKVKPPLNRNSVFTCFQISKDSKFQIGEFIFEKVEYGSDTVTYKSTVTTKLVPGMIFVLTSHNVQPLRAPTIANQEKYSSIYKLHPAFNVSDAYANLVPYYQLIGKQKITTIQGPPGSGKSHCSIGLGLYYPGARIVFVACAHAAVDSLCAKAMTVYSIDKCTRIIPARARVECYSGFKPNNTSAQYIFSTVNALPECNADIVVVDEVSMCTNYDLSVINQRLSYKHIVYVGDPQQLPAPRVMITKGVMEPVDYNVVTQRMCAIGPDVFLHKCYRCPAEIVNTVSELVYENKFVPVKPASKQCFKVFFKGNVQVDNGSSINRKQLEIVKLFLVKNPSWSKAVFISPYNSQNYVASRFLGLQIQTVDSSQGSEYDYVIYAQTSDTAHACNVNRFNVAITRAKKGIFCVMCDKTLFDSLKFFEIKHADLHSSQVCGLFKNCTRTPLNLPPTHAHTFLSLSDQFKTTGDLAVQIGSNNVCTYEHVISFMGFRFDISIPGSHSLFCTRDFAIRNVRGWLGMDVESAHVCGDNIGTNVPLQVGFSNGVNFVVQTEGCVSTNFGDVIKPVCAKSPPGEQFRHLIPLLRKGQPWLIVRRRIVQMISDYLSNLSDILVFVLWAGSLELTTMRYFVKIGPIKYCYCGNSATCYNSVSNEYCCFKHALGCDYVYNPYAFDIQQWGYVGSLSQNHHTFCNIHRNEHDASGDAVMTRCLAVHDCFVKNVDWTVTYPFIANEKFINGCGRNVQGHVVRAALKLYKPSVIHDIGNPKGVRCAVTDAKWYCYDKQPVNSNVKLLDYDYATHGQLDGLCLFWNCNVDMYPEFSIVCRFDTRTRSVFNLEGVNGGSLYVNKHAFHTPAYDKRAFVKLKPMPFFYFDDSDCDVVQEQVNYVPLRASSCVTRCNIGGAVCSKHANLYQKYVEAYNTFTQAGFNIWVPHSFDVYNLWQIFIETNLQSLENIAFNVVKKGCFTGVDGELPVAVVNDKVFVRYGDVDNLVFTNKTTLPTNVAFELFAKRKMGLTPPLSILKNLGVVATYKFVLWDYEAERPFTSYTKSVCKYTDFNEDVCVCFDNSIQGSYERFTLTTNAVLFSTVVIKNLTPIKLNFGMLNGMPVSSIKGDKGVEKLVNWYIYVRKNGQFQDHYDGFYTQGRNLSDFTPRSDMEYDFLNMDMGVFINKYGLEDFNFEHVVYGDVSKTTLGGLHLLISQFRLSKMGVLKADDFVTASDTTLRCCTVTYLNELSSKVVCTYMDLLLDDFVTILKSLDLGVISKVHEVIIDNKPYRWMLWCKDNHLSTFYPQLQSAEWKCGYAMPQIYKLQRMCLEPCNLYNYGAGIKLPSGIMLNVVKYTQLCQYLNSTTMCVPHNMRVLHYGAGSDKGVAPGTTVLKRWLPPDAIIIDNDINDYVSDADFSITGDCATVYLEDKFDLLISDMYDGRIKFCDGENVSKDGFFTYLNGVIREKLAIGGSVAIKITEYSWNKYLYELIQRFAFWTLFCTSVNTSSSEAFLIGINYLGDFIQGPFIAGNTVHANYIFWRNSTIMSLSYNSVLDLSKFECKHKATVVVTLKDSDVNDMVLSLIKSGRLLLRNNGRFGGFSNHLVSTK</v>
      </c>
      <c r="F749" s="58">
        <v>6.39</v>
      </c>
      <c r="G749" s="81">
        <v>0</v>
      </c>
      <c r="H749" s="81">
        <v>0</v>
      </c>
      <c r="I749" s="81">
        <v>0</v>
      </c>
      <c r="J749" s="81">
        <v>0</v>
      </c>
      <c r="K749" s="81">
        <v>0</v>
      </c>
      <c r="L749" s="81">
        <v>0</v>
      </c>
      <c r="M749" s="81">
        <v>0</v>
      </c>
      <c r="N749" s="81">
        <v>0</v>
      </c>
      <c r="O749" s="81">
        <v>0</v>
      </c>
      <c r="P749" s="81">
        <v>0</v>
      </c>
      <c r="Q749" s="81">
        <v>0</v>
      </c>
      <c r="R749" s="81">
        <v>0</v>
      </c>
      <c r="S749" s="81">
        <v>0</v>
      </c>
      <c r="T749" s="81">
        <v>0</v>
      </c>
      <c r="U749" s="81">
        <v>0</v>
      </c>
      <c r="V749" s="81">
        <v>0</v>
      </c>
      <c r="W749" s="81">
        <v>0</v>
      </c>
      <c r="X749" s="81">
        <v>0</v>
      </c>
      <c r="Y749" s="81">
        <v>0</v>
      </c>
      <c r="Z749" s="81">
        <v>0</v>
      </c>
      <c r="AA749" s="81">
        <v>0</v>
      </c>
      <c r="AB749" s="81">
        <v>0</v>
      </c>
      <c r="AC749" s="81">
        <v>0</v>
      </c>
      <c r="AD749" s="81">
        <v>0</v>
      </c>
      <c r="AE749" s="81">
        <v>0</v>
      </c>
      <c r="AF749" s="81">
        <v>0</v>
      </c>
      <c r="AG749" s="81">
        <v>0</v>
      </c>
      <c r="AH749" s="81">
        <v>0</v>
      </c>
      <c r="AI749" s="81">
        <v>0</v>
      </c>
      <c r="AJ749" s="81">
        <v>0</v>
      </c>
      <c r="AK749" s="81">
        <v>0</v>
      </c>
      <c r="AL749" s="81">
        <v>0</v>
      </c>
      <c r="AM749" s="81">
        <v>0</v>
      </c>
      <c r="AN749" s="81">
        <v>0</v>
      </c>
      <c r="AO749" s="81">
        <v>0</v>
      </c>
      <c r="AP749" s="81">
        <v>0</v>
      </c>
      <c r="AQ749" s="81">
        <v>0</v>
      </c>
      <c r="AR749" s="81">
        <v>0</v>
      </c>
      <c r="AS749" s="81">
        <v>0</v>
      </c>
      <c r="AT749" s="81">
        <v>0</v>
      </c>
      <c r="AU749" s="81">
        <v>0</v>
      </c>
      <c r="AV749" s="81">
        <v>0</v>
      </c>
      <c r="AW749" s="81">
        <v>0</v>
      </c>
      <c r="AX749" s="81">
        <v>0</v>
      </c>
      <c r="AY749" s="81">
        <v>0</v>
      </c>
      <c r="AZ749" s="81">
        <v>0</v>
      </c>
      <c r="BA749" s="81">
        <v>0</v>
      </c>
      <c r="BB749" s="81">
        <v>0</v>
      </c>
      <c r="BC749" s="81">
        <v>0</v>
      </c>
      <c r="BD749" s="81">
        <v>0</v>
      </c>
      <c r="BE749" s="81">
        <v>0</v>
      </c>
      <c r="BF749" s="81">
        <v>0</v>
      </c>
      <c r="BG749" s="81">
        <v>0</v>
      </c>
      <c r="BH749" s="81">
        <v>0</v>
      </c>
      <c r="BI749" s="81">
        <v>0</v>
      </c>
      <c r="BJ749" s="81">
        <v>0</v>
      </c>
      <c r="BK749" s="81">
        <v>0</v>
      </c>
      <c r="BL749" s="81">
        <v>0</v>
      </c>
      <c r="BM749" s="81">
        <v>0</v>
      </c>
      <c r="BN749" s="81">
        <v>0</v>
      </c>
      <c r="BO749" s="81">
        <v>0</v>
      </c>
      <c r="BP749" s="81">
        <v>0</v>
      </c>
      <c r="BQ749" s="81">
        <v>0</v>
      </c>
      <c r="BR749" s="81">
        <v>0</v>
      </c>
      <c r="BS749" s="81">
        <v>0</v>
      </c>
      <c r="BT749" s="81">
        <v>0</v>
      </c>
      <c r="BU749" s="81">
        <v>0</v>
      </c>
      <c r="BV749" s="81">
        <v>0</v>
      </c>
      <c r="BW749" s="81">
        <v>0</v>
      </c>
      <c r="BX749" s="81">
        <v>0</v>
      </c>
      <c r="BY749" s="81">
        <v>0</v>
      </c>
      <c r="BZ749" s="81">
        <v>0</v>
      </c>
      <c r="CA749" s="81">
        <v>0</v>
      </c>
      <c r="CB749" s="81">
        <v>0</v>
      </c>
      <c r="CC749" s="81">
        <v>0</v>
      </c>
      <c r="CD749" s="81">
        <v>0</v>
      </c>
      <c r="CE749" s="81">
        <v>0</v>
      </c>
      <c r="CF749" s="81">
        <v>0</v>
      </c>
      <c r="CG749" s="81">
        <v>0</v>
      </c>
      <c r="CH749" s="81">
        <v>0</v>
      </c>
      <c r="CI749" s="81">
        <v>0</v>
      </c>
      <c r="CJ749" s="81">
        <v>0</v>
      </c>
      <c r="CK749" s="81">
        <v>0</v>
      </c>
      <c r="CL749" s="81">
        <v>0</v>
      </c>
      <c r="CM749" s="81">
        <v>0</v>
      </c>
      <c r="CN749" s="81">
        <v>0</v>
      </c>
      <c r="CO749" s="81">
        <v>0</v>
      </c>
      <c r="CP749" s="81">
        <v>0</v>
      </c>
      <c r="CQ749" s="81">
        <v>0</v>
      </c>
      <c r="CR749" s="81">
        <v>0</v>
      </c>
      <c r="CS749" s="81">
        <v>0</v>
      </c>
      <c r="CT749" s="81">
        <v>0</v>
      </c>
      <c r="CU749" s="81">
        <v>0</v>
      </c>
      <c r="CV749" s="81">
        <v>0</v>
      </c>
      <c r="CW749" s="81">
        <v>0</v>
      </c>
      <c r="CX749" s="81">
        <v>0</v>
      </c>
      <c r="CY749" s="81">
        <v>0</v>
      </c>
      <c r="CZ749" s="81">
        <v>0</v>
      </c>
      <c r="DA749" s="81">
        <v>0</v>
      </c>
      <c r="DB749" s="81">
        <v>0</v>
      </c>
      <c r="DC749" s="81">
        <v>0</v>
      </c>
      <c r="DD749" s="81">
        <v>0</v>
      </c>
      <c r="DE749" s="81">
        <v>0</v>
      </c>
      <c r="DF749" s="81">
        <v>0</v>
      </c>
      <c r="DG749" s="81">
        <v>0</v>
      </c>
      <c r="DH749" s="81">
        <v>0</v>
      </c>
      <c r="DI749" s="81">
        <v>0</v>
      </c>
      <c r="DJ749" s="81">
        <v>0</v>
      </c>
      <c r="DK749" s="81">
        <v>0</v>
      </c>
      <c r="DL749" s="81">
        <v>0</v>
      </c>
      <c r="DM749" s="81">
        <v>0</v>
      </c>
      <c r="DN749" s="81">
        <v>1</v>
      </c>
      <c r="DO749" s="81">
        <v>0</v>
      </c>
      <c r="DP749" s="81">
        <v>0</v>
      </c>
      <c r="DQ749" s="81">
        <v>0</v>
      </c>
      <c r="DR749" s="81">
        <v>0</v>
      </c>
      <c r="DS749" s="81">
        <v>0</v>
      </c>
      <c r="DT749" s="81">
        <v>0</v>
      </c>
      <c r="DU749" s="81">
        <v>0</v>
      </c>
      <c r="DV749" s="81">
        <v>0</v>
      </c>
      <c r="DW749" s="81">
        <v>0</v>
      </c>
    </row>
    <row r="750" spans="1:127" x14ac:dyDescent="0.25">
      <c r="A750" s="58" t="s">
        <v>2466</v>
      </c>
      <c r="B750" s="58" t="s">
        <v>2467</v>
      </c>
      <c r="C750" s="58" t="s">
        <v>2468</v>
      </c>
      <c r="D750" s="59">
        <v>68700</v>
      </c>
      <c r="E750" s="59">
        <f>VLOOKUP(C750,Data_PulledFromUniProt!$B$2:$E$782,4,FALSE)</f>
        <v>0</v>
      </c>
      <c r="F750" s="58">
        <v>6.39</v>
      </c>
      <c r="G750" s="81">
        <v>0</v>
      </c>
      <c r="H750" s="81">
        <v>0</v>
      </c>
      <c r="I750" s="81">
        <v>0</v>
      </c>
      <c r="J750" s="81">
        <v>0</v>
      </c>
      <c r="K750" s="81">
        <v>0</v>
      </c>
      <c r="L750" s="81">
        <v>0</v>
      </c>
      <c r="M750" s="81">
        <v>0</v>
      </c>
      <c r="N750" s="81">
        <v>0</v>
      </c>
      <c r="O750" s="81">
        <v>0</v>
      </c>
      <c r="P750" s="81">
        <v>0</v>
      </c>
      <c r="Q750" s="81">
        <v>0</v>
      </c>
      <c r="R750" s="81">
        <v>0</v>
      </c>
      <c r="S750" s="81">
        <v>0</v>
      </c>
      <c r="T750" s="81">
        <v>0</v>
      </c>
      <c r="U750" s="81">
        <v>0</v>
      </c>
      <c r="V750" s="81">
        <v>0</v>
      </c>
      <c r="W750" s="81">
        <v>0</v>
      </c>
      <c r="X750" s="81">
        <v>0</v>
      </c>
      <c r="Y750" s="81">
        <v>0</v>
      </c>
      <c r="Z750" s="81">
        <v>0</v>
      </c>
      <c r="AA750" s="81">
        <v>0</v>
      </c>
      <c r="AB750" s="81">
        <v>0</v>
      </c>
      <c r="AC750" s="81">
        <v>0</v>
      </c>
      <c r="AD750" s="81">
        <v>0</v>
      </c>
      <c r="AE750" s="81">
        <v>0</v>
      </c>
      <c r="AF750" s="81">
        <v>0</v>
      </c>
      <c r="AG750" s="81">
        <v>0</v>
      </c>
      <c r="AH750" s="81">
        <v>0</v>
      </c>
      <c r="AI750" s="81">
        <v>0</v>
      </c>
      <c r="AJ750" s="81">
        <v>0</v>
      </c>
      <c r="AK750" s="81">
        <v>0</v>
      </c>
      <c r="AL750" s="81">
        <v>0</v>
      </c>
      <c r="AM750" s="81">
        <v>0</v>
      </c>
      <c r="AN750" s="81">
        <v>0</v>
      </c>
      <c r="AO750" s="81">
        <v>0</v>
      </c>
      <c r="AP750" s="81">
        <v>0</v>
      </c>
      <c r="AQ750" s="81">
        <v>0</v>
      </c>
      <c r="AR750" s="81">
        <v>0</v>
      </c>
      <c r="AS750" s="81">
        <v>0</v>
      </c>
      <c r="AT750" s="81">
        <v>0</v>
      </c>
      <c r="AU750" s="81">
        <v>0</v>
      </c>
      <c r="AV750" s="81">
        <v>0</v>
      </c>
      <c r="AW750" s="81">
        <v>0</v>
      </c>
      <c r="AX750" s="81">
        <v>0</v>
      </c>
      <c r="AY750" s="81">
        <v>0</v>
      </c>
      <c r="AZ750" s="81">
        <v>0</v>
      </c>
      <c r="BA750" s="81">
        <v>0</v>
      </c>
      <c r="BB750" s="81">
        <v>0</v>
      </c>
      <c r="BC750" s="81">
        <v>0</v>
      </c>
      <c r="BD750" s="81">
        <v>0</v>
      </c>
      <c r="BE750" s="81">
        <v>0</v>
      </c>
      <c r="BF750" s="81">
        <v>0</v>
      </c>
      <c r="BG750" s="81">
        <v>0</v>
      </c>
      <c r="BH750" s="81">
        <v>0</v>
      </c>
      <c r="BI750" s="81">
        <v>0</v>
      </c>
      <c r="BJ750" s="81">
        <v>0</v>
      </c>
      <c r="BK750" s="81">
        <v>0</v>
      </c>
      <c r="BL750" s="81">
        <v>0</v>
      </c>
      <c r="BM750" s="81">
        <v>0</v>
      </c>
      <c r="BN750" s="81">
        <v>0</v>
      </c>
      <c r="BO750" s="81">
        <v>0</v>
      </c>
      <c r="BP750" s="81">
        <v>0</v>
      </c>
      <c r="BQ750" s="81">
        <v>0</v>
      </c>
      <c r="BR750" s="81">
        <v>0</v>
      </c>
      <c r="BS750" s="81">
        <v>0</v>
      </c>
      <c r="BT750" s="81">
        <v>0</v>
      </c>
      <c r="BU750" s="81">
        <v>0</v>
      </c>
      <c r="BV750" s="81">
        <v>0</v>
      </c>
      <c r="BW750" s="81">
        <v>0</v>
      </c>
      <c r="BX750" s="81">
        <v>0</v>
      </c>
      <c r="BY750" s="81">
        <v>0</v>
      </c>
      <c r="BZ750" s="81">
        <v>0</v>
      </c>
      <c r="CA750" s="81">
        <v>0</v>
      </c>
      <c r="CB750" s="81">
        <v>0</v>
      </c>
      <c r="CC750" s="81">
        <v>0</v>
      </c>
      <c r="CD750" s="81">
        <v>0</v>
      </c>
      <c r="CE750" s="81">
        <v>0</v>
      </c>
      <c r="CF750" s="81">
        <v>0</v>
      </c>
      <c r="CG750" s="81">
        <v>0</v>
      </c>
      <c r="CH750" s="81">
        <v>0</v>
      </c>
      <c r="CI750" s="81">
        <v>0</v>
      </c>
      <c r="CJ750" s="81">
        <v>0</v>
      </c>
      <c r="CK750" s="81">
        <v>0</v>
      </c>
      <c r="CL750" s="81">
        <v>0</v>
      </c>
      <c r="CM750" s="81">
        <v>0</v>
      </c>
      <c r="CN750" s="81">
        <v>0</v>
      </c>
      <c r="CO750" s="81">
        <v>0</v>
      </c>
      <c r="CP750" s="81">
        <v>0</v>
      </c>
      <c r="CQ750" s="81">
        <v>0</v>
      </c>
      <c r="CR750" s="81">
        <v>0</v>
      </c>
      <c r="CS750" s="81">
        <v>0</v>
      </c>
      <c r="CT750" s="81">
        <v>0</v>
      </c>
      <c r="CU750" s="81">
        <v>0</v>
      </c>
      <c r="CV750" s="81">
        <v>0</v>
      </c>
      <c r="CW750" s="81">
        <v>0</v>
      </c>
      <c r="CX750" s="81">
        <v>0</v>
      </c>
      <c r="CY750" s="81">
        <v>0</v>
      </c>
      <c r="CZ750" s="81">
        <v>0</v>
      </c>
      <c r="DA750" s="81">
        <v>0</v>
      </c>
      <c r="DB750" s="81">
        <v>0</v>
      </c>
      <c r="DC750" s="81">
        <v>0</v>
      </c>
      <c r="DD750" s="81">
        <v>0</v>
      </c>
      <c r="DE750" s="81">
        <v>0</v>
      </c>
      <c r="DF750" s="81">
        <v>0</v>
      </c>
      <c r="DG750" s="81">
        <v>0</v>
      </c>
      <c r="DH750" s="81">
        <v>0</v>
      </c>
      <c r="DI750" s="81">
        <v>0</v>
      </c>
      <c r="DJ750" s="81">
        <v>0</v>
      </c>
      <c r="DK750" s="81">
        <v>0</v>
      </c>
      <c r="DL750" s="81">
        <v>0</v>
      </c>
      <c r="DM750" s="81">
        <v>0</v>
      </c>
      <c r="DN750" s="81">
        <v>1</v>
      </c>
      <c r="DO750" s="81">
        <v>0</v>
      </c>
      <c r="DP750" s="81">
        <v>0</v>
      </c>
      <c r="DQ750" s="81">
        <v>0</v>
      </c>
      <c r="DR750" s="81">
        <v>0</v>
      </c>
      <c r="DS750" s="81">
        <v>0</v>
      </c>
      <c r="DT750" s="81">
        <v>0</v>
      </c>
      <c r="DU750" s="81">
        <v>0</v>
      </c>
      <c r="DV750" s="81">
        <v>0</v>
      </c>
      <c r="DW750" s="81">
        <v>0</v>
      </c>
    </row>
    <row r="751" spans="1:127" x14ac:dyDescent="0.25">
      <c r="A751" s="58" t="s">
        <v>2469</v>
      </c>
      <c r="B751" s="58" t="s">
        <v>2470</v>
      </c>
      <c r="C751" s="58" t="s">
        <v>2471</v>
      </c>
      <c r="D751" s="59">
        <v>220000</v>
      </c>
      <c r="E751" s="59" t="str">
        <f>VLOOKUP(C751,Data_PulledFromUniProt!$B$2:$E$782,4,FALSE)</f>
        <v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v>
      </c>
      <c r="F751" s="58">
        <v>6.39</v>
      </c>
      <c r="G751" s="81">
        <v>0</v>
      </c>
      <c r="H751" s="81">
        <v>0</v>
      </c>
      <c r="I751" s="81">
        <v>0</v>
      </c>
      <c r="J751" s="81">
        <v>0</v>
      </c>
      <c r="K751" s="81">
        <v>0</v>
      </c>
      <c r="L751" s="81">
        <v>0</v>
      </c>
      <c r="M751" s="81">
        <v>0</v>
      </c>
      <c r="N751" s="81">
        <v>0</v>
      </c>
      <c r="O751" s="81">
        <v>0</v>
      </c>
      <c r="P751" s="81">
        <v>0</v>
      </c>
      <c r="Q751" s="81">
        <v>0</v>
      </c>
      <c r="R751" s="81">
        <v>0</v>
      </c>
      <c r="S751" s="81">
        <v>0</v>
      </c>
      <c r="T751" s="81">
        <v>0</v>
      </c>
      <c r="U751" s="81">
        <v>0</v>
      </c>
      <c r="V751" s="81">
        <v>0</v>
      </c>
      <c r="W751" s="81">
        <v>0</v>
      </c>
      <c r="X751" s="81">
        <v>0</v>
      </c>
      <c r="Y751" s="81">
        <v>0</v>
      </c>
      <c r="Z751" s="81">
        <v>0</v>
      </c>
      <c r="AA751" s="81">
        <v>0</v>
      </c>
      <c r="AB751" s="81">
        <v>0</v>
      </c>
      <c r="AC751" s="81">
        <v>0</v>
      </c>
      <c r="AD751" s="81">
        <v>0</v>
      </c>
      <c r="AE751" s="81">
        <v>0</v>
      </c>
      <c r="AF751" s="81">
        <v>0</v>
      </c>
      <c r="AG751" s="81">
        <v>0</v>
      </c>
      <c r="AH751" s="81">
        <v>0</v>
      </c>
      <c r="AI751" s="81">
        <v>0</v>
      </c>
      <c r="AJ751" s="81">
        <v>0</v>
      </c>
      <c r="AK751" s="81">
        <v>0</v>
      </c>
      <c r="AL751" s="81">
        <v>0</v>
      </c>
      <c r="AM751" s="81">
        <v>0</v>
      </c>
      <c r="AN751" s="81">
        <v>0</v>
      </c>
      <c r="AO751" s="81">
        <v>0</v>
      </c>
      <c r="AP751" s="81">
        <v>0</v>
      </c>
      <c r="AQ751" s="81">
        <v>0</v>
      </c>
      <c r="AR751" s="81">
        <v>0</v>
      </c>
      <c r="AS751" s="81">
        <v>0</v>
      </c>
      <c r="AT751" s="81">
        <v>0</v>
      </c>
      <c r="AU751" s="81">
        <v>0</v>
      </c>
      <c r="AV751" s="81">
        <v>0</v>
      </c>
      <c r="AW751" s="81">
        <v>0</v>
      </c>
      <c r="AX751" s="81">
        <v>0</v>
      </c>
      <c r="AY751" s="81">
        <v>0</v>
      </c>
      <c r="AZ751" s="81">
        <v>0</v>
      </c>
      <c r="BA751" s="81">
        <v>0</v>
      </c>
      <c r="BB751" s="81">
        <v>0</v>
      </c>
      <c r="BC751" s="81">
        <v>0</v>
      </c>
      <c r="BD751" s="81">
        <v>0</v>
      </c>
      <c r="BE751" s="81">
        <v>0</v>
      </c>
      <c r="BF751" s="81">
        <v>0</v>
      </c>
      <c r="BG751" s="81">
        <v>0</v>
      </c>
      <c r="BH751" s="81">
        <v>0</v>
      </c>
      <c r="BI751" s="81">
        <v>0</v>
      </c>
      <c r="BJ751" s="81">
        <v>0</v>
      </c>
      <c r="BK751" s="81">
        <v>0</v>
      </c>
      <c r="BL751" s="81">
        <v>0</v>
      </c>
      <c r="BM751" s="81">
        <v>0</v>
      </c>
      <c r="BN751" s="81">
        <v>0</v>
      </c>
      <c r="BO751" s="81">
        <v>0</v>
      </c>
      <c r="BP751" s="81">
        <v>0</v>
      </c>
      <c r="BQ751" s="81">
        <v>0</v>
      </c>
      <c r="BR751" s="81">
        <v>0</v>
      </c>
      <c r="BS751" s="81">
        <v>0</v>
      </c>
      <c r="BT751" s="81">
        <v>0</v>
      </c>
      <c r="BU751" s="81">
        <v>0</v>
      </c>
      <c r="BV751" s="81">
        <v>0</v>
      </c>
      <c r="BW751" s="81">
        <v>0</v>
      </c>
      <c r="BX751" s="81">
        <v>0</v>
      </c>
      <c r="BY751" s="81">
        <v>0</v>
      </c>
      <c r="BZ751" s="81">
        <v>0</v>
      </c>
      <c r="CA751" s="81">
        <v>0</v>
      </c>
      <c r="CB751" s="81">
        <v>0</v>
      </c>
      <c r="CC751" s="81">
        <v>0</v>
      </c>
      <c r="CD751" s="81">
        <v>0</v>
      </c>
      <c r="CE751" s="81">
        <v>0</v>
      </c>
      <c r="CF751" s="81">
        <v>0</v>
      </c>
      <c r="CG751" s="81">
        <v>0</v>
      </c>
      <c r="CH751" s="81">
        <v>0</v>
      </c>
      <c r="CI751" s="81">
        <v>0</v>
      </c>
      <c r="CJ751" s="81">
        <v>0</v>
      </c>
      <c r="CK751" s="81">
        <v>0</v>
      </c>
      <c r="CL751" s="81">
        <v>0</v>
      </c>
      <c r="CM751" s="81">
        <v>0</v>
      </c>
      <c r="CN751" s="81">
        <v>0</v>
      </c>
      <c r="CO751" s="81">
        <v>0</v>
      </c>
      <c r="CP751" s="81">
        <v>0</v>
      </c>
      <c r="CQ751" s="81">
        <v>0</v>
      </c>
      <c r="CR751" s="81">
        <v>0</v>
      </c>
      <c r="CS751" s="81">
        <v>0</v>
      </c>
      <c r="CT751" s="81">
        <v>0</v>
      </c>
      <c r="CU751" s="81">
        <v>0</v>
      </c>
      <c r="CV751" s="81">
        <v>0</v>
      </c>
      <c r="CW751" s="81">
        <v>0</v>
      </c>
      <c r="CX751" s="81">
        <v>0</v>
      </c>
      <c r="CY751" s="81">
        <v>0</v>
      </c>
      <c r="CZ751" s="81">
        <v>0</v>
      </c>
      <c r="DA751" s="81">
        <v>0</v>
      </c>
      <c r="DB751" s="81">
        <v>0</v>
      </c>
      <c r="DC751" s="81">
        <v>0</v>
      </c>
      <c r="DD751" s="81">
        <v>0</v>
      </c>
      <c r="DE751" s="81">
        <v>0</v>
      </c>
      <c r="DF751" s="81">
        <v>0</v>
      </c>
      <c r="DG751" s="81">
        <v>0</v>
      </c>
      <c r="DH751" s="81">
        <v>0</v>
      </c>
      <c r="DI751" s="81">
        <v>0</v>
      </c>
      <c r="DJ751" s="81">
        <v>0</v>
      </c>
      <c r="DK751" s="81">
        <v>0</v>
      </c>
      <c r="DL751" s="81">
        <v>0</v>
      </c>
      <c r="DM751" s="81">
        <v>0</v>
      </c>
      <c r="DN751" s="81">
        <v>1</v>
      </c>
      <c r="DO751" s="81">
        <v>0</v>
      </c>
      <c r="DP751" s="81">
        <v>0</v>
      </c>
      <c r="DQ751" s="81">
        <v>0</v>
      </c>
      <c r="DR751" s="81">
        <v>0</v>
      </c>
      <c r="DS751" s="81">
        <v>0</v>
      </c>
      <c r="DT751" s="81">
        <v>0</v>
      </c>
      <c r="DU751" s="81">
        <v>0</v>
      </c>
      <c r="DV751" s="81">
        <v>0</v>
      </c>
      <c r="DW751" s="81">
        <v>0</v>
      </c>
    </row>
    <row r="752" spans="1:127" x14ac:dyDescent="0.25">
      <c r="A752" s="58" t="s">
        <v>2472</v>
      </c>
      <c r="B752" s="58" t="s">
        <v>2473</v>
      </c>
      <c r="C752" s="58" t="s">
        <v>2474</v>
      </c>
      <c r="D752" s="59">
        <v>264000</v>
      </c>
      <c r="E752" s="59" t="str">
        <f>VLOOKUP(C752,Data_PulledFromUniProt!$B$2:$E$782,4,FALSE)</f>
        <v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v>
      </c>
      <c r="F752" s="58">
        <v>6.04</v>
      </c>
      <c r="G752" s="81">
        <v>0</v>
      </c>
      <c r="H752" s="81">
        <v>0</v>
      </c>
      <c r="I752" s="81">
        <v>0</v>
      </c>
      <c r="J752" s="81">
        <v>0</v>
      </c>
      <c r="K752" s="81">
        <v>0</v>
      </c>
      <c r="L752" s="81">
        <v>0</v>
      </c>
      <c r="M752" s="81">
        <v>0</v>
      </c>
      <c r="N752" s="81">
        <v>0</v>
      </c>
      <c r="O752" s="81">
        <v>0</v>
      </c>
      <c r="P752" s="81">
        <v>0</v>
      </c>
      <c r="Q752" s="81">
        <v>0</v>
      </c>
      <c r="R752" s="81">
        <v>0</v>
      </c>
      <c r="S752" s="81">
        <v>0</v>
      </c>
      <c r="T752" s="81">
        <v>0</v>
      </c>
      <c r="U752" s="81">
        <v>0</v>
      </c>
      <c r="V752" s="81">
        <v>0</v>
      </c>
      <c r="W752" s="81">
        <v>0</v>
      </c>
      <c r="X752" s="81">
        <v>0</v>
      </c>
      <c r="Y752" s="81">
        <v>0</v>
      </c>
      <c r="Z752" s="81">
        <v>0</v>
      </c>
      <c r="AA752" s="81">
        <v>0</v>
      </c>
      <c r="AB752" s="81">
        <v>0</v>
      </c>
      <c r="AC752" s="81">
        <v>0</v>
      </c>
      <c r="AD752" s="81">
        <v>0</v>
      </c>
      <c r="AE752" s="81">
        <v>0</v>
      </c>
      <c r="AF752" s="81">
        <v>0</v>
      </c>
      <c r="AG752" s="81">
        <v>0</v>
      </c>
      <c r="AH752" s="81">
        <v>0</v>
      </c>
      <c r="AI752" s="81">
        <v>0</v>
      </c>
      <c r="AJ752" s="81">
        <v>0</v>
      </c>
      <c r="AK752" s="81">
        <v>0</v>
      </c>
      <c r="AL752" s="81">
        <v>0</v>
      </c>
      <c r="AM752" s="81">
        <v>0</v>
      </c>
      <c r="AN752" s="81">
        <v>0</v>
      </c>
      <c r="AO752" s="81">
        <v>0</v>
      </c>
      <c r="AP752" s="81">
        <v>0</v>
      </c>
      <c r="AQ752" s="81">
        <v>0</v>
      </c>
      <c r="AR752" s="81">
        <v>0</v>
      </c>
      <c r="AS752" s="81">
        <v>0</v>
      </c>
      <c r="AT752" s="81">
        <v>0</v>
      </c>
      <c r="AU752" s="81">
        <v>0</v>
      </c>
      <c r="AV752" s="81">
        <v>0</v>
      </c>
      <c r="AW752" s="81">
        <v>0</v>
      </c>
      <c r="AX752" s="81">
        <v>0</v>
      </c>
      <c r="AY752" s="81">
        <v>0</v>
      </c>
      <c r="AZ752" s="81">
        <v>0</v>
      </c>
      <c r="BA752" s="81">
        <v>0</v>
      </c>
      <c r="BB752" s="81">
        <v>0</v>
      </c>
      <c r="BC752" s="81">
        <v>0</v>
      </c>
      <c r="BD752" s="81">
        <v>0</v>
      </c>
      <c r="BE752" s="81">
        <v>0</v>
      </c>
      <c r="BF752" s="81">
        <v>0</v>
      </c>
      <c r="BG752" s="81">
        <v>0</v>
      </c>
      <c r="BH752" s="81">
        <v>0</v>
      </c>
      <c r="BI752" s="81">
        <v>0</v>
      </c>
      <c r="BJ752" s="81">
        <v>0</v>
      </c>
      <c r="BK752" s="81">
        <v>0</v>
      </c>
      <c r="BL752" s="81">
        <v>0</v>
      </c>
      <c r="BM752" s="81">
        <v>0</v>
      </c>
      <c r="BN752" s="81">
        <v>0</v>
      </c>
      <c r="BO752" s="81">
        <v>0</v>
      </c>
      <c r="BP752" s="81">
        <v>0</v>
      </c>
      <c r="BQ752" s="81">
        <v>0</v>
      </c>
      <c r="BR752" s="81">
        <v>0</v>
      </c>
      <c r="BS752" s="81">
        <v>0</v>
      </c>
      <c r="BT752" s="81">
        <v>0</v>
      </c>
      <c r="BU752" s="81">
        <v>0</v>
      </c>
      <c r="BV752" s="81">
        <v>0</v>
      </c>
      <c r="BW752" s="81">
        <v>0</v>
      </c>
      <c r="BX752" s="81">
        <v>0</v>
      </c>
      <c r="BY752" s="81">
        <v>0</v>
      </c>
      <c r="BZ752" s="81">
        <v>0</v>
      </c>
      <c r="CA752" s="81">
        <v>0</v>
      </c>
      <c r="CB752" s="81">
        <v>0</v>
      </c>
      <c r="CC752" s="81">
        <v>0</v>
      </c>
      <c r="CD752" s="81">
        <v>0</v>
      </c>
      <c r="CE752" s="81">
        <v>0</v>
      </c>
      <c r="CF752" s="81">
        <v>0</v>
      </c>
      <c r="CG752" s="81">
        <v>0</v>
      </c>
      <c r="CH752" s="81">
        <v>0</v>
      </c>
      <c r="CI752" s="81">
        <v>0</v>
      </c>
      <c r="CJ752" s="81">
        <v>0</v>
      </c>
      <c r="CK752" s="81">
        <v>0</v>
      </c>
      <c r="CL752" s="81">
        <v>0</v>
      </c>
      <c r="CM752" s="81">
        <v>0</v>
      </c>
      <c r="CN752" s="81">
        <v>0</v>
      </c>
      <c r="CO752" s="81">
        <v>0</v>
      </c>
      <c r="CP752" s="81">
        <v>0</v>
      </c>
      <c r="CQ752" s="81">
        <v>0</v>
      </c>
      <c r="CR752" s="81">
        <v>0</v>
      </c>
      <c r="CS752" s="81">
        <v>0</v>
      </c>
      <c r="CT752" s="81">
        <v>0</v>
      </c>
      <c r="CU752" s="81">
        <v>0</v>
      </c>
      <c r="CV752" s="81">
        <v>0</v>
      </c>
      <c r="CW752" s="81">
        <v>0</v>
      </c>
      <c r="CX752" s="81">
        <v>0</v>
      </c>
      <c r="CY752" s="81">
        <v>0</v>
      </c>
      <c r="CZ752" s="81">
        <v>0</v>
      </c>
      <c r="DA752" s="81">
        <v>0</v>
      </c>
      <c r="DB752" s="81">
        <v>0</v>
      </c>
      <c r="DC752" s="81">
        <v>0</v>
      </c>
      <c r="DD752" s="81">
        <v>0</v>
      </c>
      <c r="DE752" s="81">
        <v>0</v>
      </c>
      <c r="DF752" s="81">
        <v>0</v>
      </c>
      <c r="DG752" s="81">
        <v>0</v>
      </c>
      <c r="DH752" s="81">
        <v>0</v>
      </c>
      <c r="DI752" s="81">
        <v>0</v>
      </c>
      <c r="DJ752" s="81">
        <v>0</v>
      </c>
      <c r="DK752" s="81">
        <v>0</v>
      </c>
      <c r="DL752" s="81">
        <v>0</v>
      </c>
      <c r="DM752" s="81">
        <v>0</v>
      </c>
      <c r="DN752" s="81">
        <v>1</v>
      </c>
      <c r="DO752" s="81">
        <v>0</v>
      </c>
      <c r="DP752" s="81">
        <v>0</v>
      </c>
      <c r="DQ752" s="81">
        <v>0</v>
      </c>
      <c r="DR752" s="81">
        <v>0</v>
      </c>
      <c r="DS752" s="81">
        <v>0</v>
      </c>
      <c r="DT752" s="81">
        <v>0</v>
      </c>
      <c r="DU752" s="81">
        <v>0</v>
      </c>
      <c r="DV752" s="81">
        <v>0</v>
      </c>
      <c r="DW752" s="81">
        <v>0</v>
      </c>
    </row>
    <row r="753" spans="1:127" x14ac:dyDescent="0.25">
      <c r="A753" s="58" t="s">
        <v>2475</v>
      </c>
      <c r="B753" s="58" t="s">
        <v>2476</v>
      </c>
      <c r="C753" s="58" t="s">
        <v>2477</v>
      </c>
      <c r="D753" s="59">
        <v>46900</v>
      </c>
      <c r="E753" s="59" t="str">
        <f>VLOOKUP(C753,Data_PulledFromUniProt!$B$2:$E$782,4,FALSE)</f>
        <v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v>
      </c>
      <c r="F753" s="58">
        <v>8.4600000000000009</v>
      </c>
      <c r="G753" s="81">
        <v>0</v>
      </c>
      <c r="H753" s="81">
        <v>0</v>
      </c>
      <c r="I753" s="81">
        <v>0</v>
      </c>
      <c r="J753" s="81">
        <v>0</v>
      </c>
      <c r="K753" s="81">
        <v>0</v>
      </c>
      <c r="L753" s="81">
        <v>0</v>
      </c>
      <c r="M753" s="81">
        <v>0</v>
      </c>
      <c r="N753" s="81">
        <v>0</v>
      </c>
      <c r="O753" s="81">
        <v>0</v>
      </c>
      <c r="P753" s="81">
        <v>0</v>
      </c>
      <c r="Q753" s="81">
        <v>0</v>
      </c>
      <c r="R753" s="81">
        <v>0</v>
      </c>
      <c r="S753" s="81">
        <v>0</v>
      </c>
      <c r="T753" s="81">
        <v>0</v>
      </c>
      <c r="U753" s="81">
        <v>0</v>
      </c>
      <c r="V753" s="81">
        <v>0</v>
      </c>
      <c r="W753" s="81">
        <v>0</v>
      </c>
      <c r="X753" s="81">
        <v>0</v>
      </c>
      <c r="Y753" s="81">
        <v>0</v>
      </c>
      <c r="Z753" s="81">
        <v>0</v>
      </c>
      <c r="AA753" s="81">
        <v>0</v>
      </c>
      <c r="AB753" s="81">
        <v>0</v>
      </c>
      <c r="AC753" s="81">
        <v>0</v>
      </c>
      <c r="AD753" s="81">
        <v>0</v>
      </c>
      <c r="AE753" s="81">
        <v>0</v>
      </c>
      <c r="AF753" s="81">
        <v>0</v>
      </c>
      <c r="AG753" s="81">
        <v>0</v>
      </c>
      <c r="AH753" s="81">
        <v>0</v>
      </c>
      <c r="AI753" s="81">
        <v>0</v>
      </c>
      <c r="AJ753" s="81">
        <v>0</v>
      </c>
      <c r="AK753" s="81">
        <v>0</v>
      </c>
      <c r="AL753" s="81">
        <v>0</v>
      </c>
      <c r="AM753" s="81">
        <v>0</v>
      </c>
      <c r="AN753" s="81">
        <v>0</v>
      </c>
      <c r="AO753" s="81">
        <v>0</v>
      </c>
      <c r="AP753" s="81">
        <v>0</v>
      </c>
      <c r="AQ753" s="81">
        <v>0</v>
      </c>
      <c r="AR753" s="81">
        <v>0</v>
      </c>
      <c r="AS753" s="81">
        <v>0</v>
      </c>
      <c r="AT753" s="81">
        <v>0</v>
      </c>
      <c r="AU753" s="81">
        <v>0</v>
      </c>
      <c r="AV753" s="81">
        <v>0</v>
      </c>
      <c r="AW753" s="81">
        <v>0</v>
      </c>
      <c r="AX753" s="81">
        <v>0</v>
      </c>
      <c r="AY753" s="81">
        <v>0</v>
      </c>
      <c r="AZ753" s="81">
        <v>0</v>
      </c>
      <c r="BA753" s="81">
        <v>0</v>
      </c>
      <c r="BB753" s="81">
        <v>0</v>
      </c>
      <c r="BC753" s="81">
        <v>0</v>
      </c>
      <c r="BD753" s="81">
        <v>0</v>
      </c>
      <c r="BE753" s="81">
        <v>0</v>
      </c>
      <c r="BF753" s="81">
        <v>0</v>
      </c>
      <c r="BG753" s="81">
        <v>0</v>
      </c>
      <c r="BH753" s="81">
        <v>0</v>
      </c>
      <c r="BI753" s="81">
        <v>0</v>
      </c>
      <c r="BJ753" s="81">
        <v>0</v>
      </c>
      <c r="BK753" s="81">
        <v>0</v>
      </c>
      <c r="BL753" s="81">
        <v>0</v>
      </c>
      <c r="BM753" s="81">
        <v>0</v>
      </c>
      <c r="BN753" s="81">
        <v>0</v>
      </c>
      <c r="BO753" s="81">
        <v>0</v>
      </c>
      <c r="BP753" s="81">
        <v>0</v>
      </c>
      <c r="BQ753" s="81">
        <v>0</v>
      </c>
      <c r="BR753" s="81">
        <v>0</v>
      </c>
      <c r="BS753" s="81">
        <v>0</v>
      </c>
      <c r="BT753" s="81">
        <v>0</v>
      </c>
      <c r="BU753" s="81">
        <v>0</v>
      </c>
      <c r="BV753" s="81">
        <v>0</v>
      </c>
      <c r="BW753" s="81">
        <v>0</v>
      </c>
      <c r="BX753" s="81">
        <v>0</v>
      </c>
      <c r="BY753" s="81">
        <v>0</v>
      </c>
      <c r="BZ753" s="81">
        <v>0</v>
      </c>
      <c r="CA753" s="81">
        <v>0</v>
      </c>
      <c r="CB753" s="81">
        <v>0</v>
      </c>
      <c r="CC753" s="81">
        <v>0</v>
      </c>
      <c r="CD753" s="81">
        <v>0</v>
      </c>
      <c r="CE753" s="81">
        <v>0</v>
      </c>
      <c r="CF753" s="81">
        <v>0</v>
      </c>
      <c r="CG753" s="81">
        <v>0</v>
      </c>
      <c r="CH753" s="81">
        <v>0</v>
      </c>
      <c r="CI753" s="81">
        <v>0</v>
      </c>
      <c r="CJ753" s="81">
        <v>0</v>
      </c>
      <c r="CK753" s="81">
        <v>0</v>
      </c>
      <c r="CL753" s="81">
        <v>0</v>
      </c>
      <c r="CM753" s="81">
        <v>0</v>
      </c>
      <c r="CN753" s="81">
        <v>0</v>
      </c>
      <c r="CO753" s="81">
        <v>0</v>
      </c>
      <c r="CP753" s="81">
        <v>0</v>
      </c>
      <c r="CQ753" s="81">
        <v>0</v>
      </c>
      <c r="CR753" s="81">
        <v>0</v>
      </c>
      <c r="CS753" s="81">
        <v>0</v>
      </c>
      <c r="CT753" s="81">
        <v>0</v>
      </c>
      <c r="CU753" s="81">
        <v>0</v>
      </c>
      <c r="CV753" s="81">
        <v>0</v>
      </c>
      <c r="CW753" s="81">
        <v>0</v>
      </c>
      <c r="CX753" s="81">
        <v>0</v>
      </c>
      <c r="CY753" s="81">
        <v>0</v>
      </c>
      <c r="CZ753" s="81">
        <v>0</v>
      </c>
      <c r="DA753" s="81">
        <v>0</v>
      </c>
      <c r="DB753" s="81">
        <v>0</v>
      </c>
      <c r="DC753" s="81">
        <v>0</v>
      </c>
      <c r="DD753" s="81">
        <v>0</v>
      </c>
      <c r="DE753" s="81">
        <v>0</v>
      </c>
      <c r="DF753" s="81">
        <v>0</v>
      </c>
      <c r="DG753" s="81">
        <v>0</v>
      </c>
      <c r="DH753" s="81">
        <v>0</v>
      </c>
      <c r="DI753" s="81">
        <v>0</v>
      </c>
      <c r="DJ753" s="81">
        <v>0</v>
      </c>
      <c r="DK753" s="81">
        <v>0</v>
      </c>
      <c r="DL753" s="81">
        <v>1</v>
      </c>
      <c r="DM753" s="81">
        <v>0</v>
      </c>
      <c r="DN753" s="81">
        <v>0</v>
      </c>
      <c r="DO753" s="81">
        <v>0</v>
      </c>
      <c r="DP753" s="81">
        <v>0</v>
      </c>
      <c r="DQ753" s="81">
        <v>0</v>
      </c>
      <c r="DR753" s="81">
        <v>0</v>
      </c>
      <c r="DS753" s="81">
        <v>0</v>
      </c>
      <c r="DT753" s="81">
        <v>0</v>
      </c>
      <c r="DU753" s="81">
        <v>0</v>
      </c>
      <c r="DV753" s="81">
        <v>0</v>
      </c>
      <c r="DW753" s="81">
        <v>0</v>
      </c>
    </row>
    <row r="754" spans="1:127" x14ac:dyDescent="0.25">
      <c r="A754" s="58" t="s">
        <v>2478</v>
      </c>
      <c r="B754" s="58" t="s">
        <v>2479</v>
      </c>
      <c r="C754" s="58" t="s">
        <v>2480</v>
      </c>
      <c r="D754" s="59">
        <v>105000</v>
      </c>
      <c r="E754" s="59" t="str">
        <f>VLOOKUP(C754,Data_PulledFromUniProt!$B$2:$E$782,4,FALSE)</f>
        <v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v>
      </c>
      <c r="F754" s="58">
        <v>6.39</v>
      </c>
      <c r="G754" s="81">
        <v>0</v>
      </c>
      <c r="H754" s="81">
        <v>0</v>
      </c>
      <c r="I754" s="81">
        <v>0</v>
      </c>
      <c r="J754" s="81">
        <v>0</v>
      </c>
      <c r="K754" s="81">
        <v>0</v>
      </c>
      <c r="L754" s="81">
        <v>0</v>
      </c>
      <c r="M754" s="81">
        <v>0</v>
      </c>
      <c r="N754" s="81">
        <v>0</v>
      </c>
      <c r="O754" s="81">
        <v>0</v>
      </c>
      <c r="P754" s="81">
        <v>0</v>
      </c>
      <c r="Q754" s="81">
        <v>0</v>
      </c>
      <c r="R754" s="81">
        <v>0</v>
      </c>
      <c r="S754" s="81">
        <v>0</v>
      </c>
      <c r="T754" s="81">
        <v>0</v>
      </c>
      <c r="U754" s="81">
        <v>0</v>
      </c>
      <c r="V754" s="81">
        <v>0</v>
      </c>
      <c r="W754" s="81">
        <v>0</v>
      </c>
      <c r="X754" s="81">
        <v>0</v>
      </c>
      <c r="Y754" s="81">
        <v>0</v>
      </c>
      <c r="Z754" s="81">
        <v>0</v>
      </c>
      <c r="AA754" s="81">
        <v>0</v>
      </c>
      <c r="AB754" s="81">
        <v>0</v>
      </c>
      <c r="AC754" s="81">
        <v>0</v>
      </c>
      <c r="AD754" s="81">
        <v>0</v>
      </c>
      <c r="AE754" s="81">
        <v>0</v>
      </c>
      <c r="AF754" s="81">
        <v>0</v>
      </c>
      <c r="AG754" s="81">
        <v>0</v>
      </c>
      <c r="AH754" s="81">
        <v>0</v>
      </c>
      <c r="AI754" s="81">
        <v>0</v>
      </c>
      <c r="AJ754" s="81">
        <v>0</v>
      </c>
      <c r="AK754" s="81">
        <v>0</v>
      </c>
      <c r="AL754" s="81">
        <v>0</v>
      </c>
      <c r="AM754" s="81">
        <v>0</v>
      </c>
      <c r="AN754" s="81">
        <v>0</v>
      </c>
      <c r="AO754" s="81">
        <v>0</v>
      </c>
      <c r="AP754" s="81">
        <v>0</v>
      </c>
      <c r="AQ754" s="81">
        <v>0</v>
      </c>
      <c r="AR754" s="81">
        <v>0</v>
      </c>
      <c r="AS754" s="81">
        <v>0</v>
      </c>
      <c r="AT754" s="81">
        <v>0</v>
      </c>
      <c r="AU754" s="81">
        <v>0</v>
      </c>
      <c r="AV754" s="81">
        <v>0</v>
      </c>
      <c r="AW754" s="81">
        <v>0</v>
      </c>
      <c r="AX754" s="81">
        <v>0</v>
      </c>
      <c r="AY754" s="81">
        <v>0</v>
      </c>
      <c r="AZ754" s="81">
        <v>0</v>
      </c>
      <c r="BA754" s="81">
        <v>0</v>
      </c>
      <c r="BB754" s="81">
        <v>0</v>
      </c>
      <c r="BC754" s="81">
        <v>0</v>
      </c>
      <c r="BD754" s="81">
        <v>0</v>
      </c>
      <c r="BE754" s="81">
        <v>0</v>
      </c>
      <c r="BF754" s="81">
        <v>0</v>
      </c>
      <c r="BG754" s="81">
        <v>0</v>
      </c>
      <c r="BH754" s="81">
        <v>0</v>
      </c>
      <c r="BI754" s="81">
        <v>0</v>
      </c>
      <c r="BJ754" s="81">
        <v>0</v>
      </c>
      <c r="BK754" s="81">
        <v>0</v>
      </c>
      <c r="BL754" s="81">
        <v>0</v>
      </c>
      <c r="BM754" s="81">
        <v>0</v>
      </c>
      <c r="BN754" s="81">
        <v>0</v>
      </c>
      <c r="BO754" s="81">
        <v>0</v>
      </c>
      <c r="BP754" s="81">
        <v>0</v>
      </c>
      <c r="BQ754" s="81">
        <v>0</v>
      </c>
      <c r="BR754" s="81">
        <v>0</v>
      </c>
      <c r="BS754" s="81">
        <v>0</v>
      </c>
      <c r="BT754" s="81">
        <v>0</v>
      </c>
      <c r="BU754" s="81">
        <v>0</v>
      </c>
      <c r="BV754" s="81">
        <v>0</v>
      </c>
      <c r="BW754" s="81">
        <v>0</v>
      </c>
      <c r="BX754" s="81">
        <v>0</v>
      </c>
      <c r="BY754" s="81">
        <v>0</v>
      </c>
      <c r="BZ754" s="81">
        <v>0</v>
      </c>
      <c r="CA754" s="81">
        <v>0</v>
      </c>
      <c r="CB754" s="81">
        <v>0</v>
      </c>
      <c r="CC754" s="81">
        <v>0</v>
      </c>
      <c r="CD754" s="81">
        <v>0</v>
      </c>
      <c r="CE754" s="81">
        <v>0</v>
      </c>
      <c r="CF754" s="81">
        <v>0</v>
      </c>
      <c r="CG754" s="81">
        <v>0</v>
      </c>
      <c r="CH754" s="81">
        <v>0</v>
      </c>
      <c r="CI754" s="81">
        <v>0</v>
      </c>
      <c r="CJ754" s="81">
        <v>0</v>
      </c>
      <c r="CK754" s="81">
        <v>0</v>
      </c>
      <c r="CL754" s="81">
        <v>0</v>
      </c>
      <c r="CM754" s="81">
        <v>0</v>
      </c>
      <c r="CN754" s="81">
        <v>0</v>
      </c>
      <c r="CO754" s="81">
        <v>0</v>
      </c>
      <c r="CP754" s="81">
        <v>0</v>
      </c>
      <c r="CQ754" s="81">
        <v>0</v>
      </c>
      <c r="CR754" s="81">
        <v>0</v>
      </c>
      <c r="CS754" s="81">
        <v>0</v>
      </c>
      <c r="CT754" s="81">
        <v>0</v>
      </c>
      <c r="CU754" s="81">
        <v>0</v>
      </c>
      <c r="CV754" s="81">
        <v>0</v>
      </c>
      <c r="CW754" s="81">
        <v>0</v>
      </c>
      <c r="CX754" s="81">
        <v>0</v>
      </c>
      <c r="CY754" s="81">
        <v>0</v>
      </c>
      <c r="CZ754" s="81">
        <v>0</v>
      </c>
      <c r="DA754" s="81">
        <v>0</v>
      </c>
      <c r="DB754" s="81">
        <v>0</v>
      </c>
      <c r="DC754" s="81">
        <v>0</v>
      </c>
      <c r="DD754" s="81">
        <v>0</v>
      </c>
      <c r="DE754" s="81">
        <v>0</v>
      </c>
      <c r="DF754" s="81">
        <v>0</v>
      </c>
      <c r="DG754" s="81">
        <v>0</v>
      </c>
      <c r="DH754" s="81">
        <v>0</v>
      </c>
      <c r="DI754" s="81">
        <v>0</v>
      </c>
      <c r="DJ754" s="81">
        <v>0</v>
      </c>
      <c r="DK754" s="81">
        <v>0</v>
      </c>
      <c r="DL754" s="81">
        <v>1</v>
      </c>
      <c r="DM754" s="81">
        <v>0</v>
      </c>
      <c r="DN754" s="81">
        <v>0</v>
      </c>
      <c r="DO754" s="81">
        <v>0</v>
      </c>
      <c r="DP754" s="81">
        <v>0</v>
      </c>
      <c r="DQ754" s="81">
        <v>0</v>
      </c>
      <c r="DR754" s="81">
        <v>0</v>
      </c>
      <c r="DS754" s="81">
        <v>0</v>
      </c>
      <c r="DT754" s="81">
        <v>0</v>
      </c>
      <c r="DU754" s="81">
        <v>0</v>
      </c>
      <c r="DV754" s="81">
        <v>0</v>
      </c>
      <c r="DW754" s="81">
        <v>0</v>
      </c>
    </row>
    <row r="755" spans="1:127" x14ac:dyDescent="0.25">
      <c r="A755" s="58" t="s">
        <v>2481</v>
      </c>
      <c r="B755" s="58" t="s">
        <v>2482</v>
      </c>
      <c r="C755" s="58" t="s">
        <v>2483</v>
      </c>
      <c r="D755" s="59">
        <v>54600</v>
      </c>
      <c r="E755" s="59" t="str">
        <f>VLOOKUP(C755,Data_PulledFromUniProt!$B$2:$E$782,4,FALSE)</f>
        <v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v>
      </c>
      <c r="F755" s="58">
        <v>5.58</v>
      </c>
      <c r="G755" s="81">
        <v>0</v>
      </c>
      <c r="H755" s="81">
        <v>0</v>
      </c>
      <c r="I755" s="81">
        <v>0</v>
      </c>
      <c r="J755" s="81">
        <v>0</v>
      </c>
      <c r="K755" s="81">
        <v>0</v>
      </c>
      <c r="L755" s="81">
        <v>0</v>
      </c>
      <c r="M755" s="81">
        <v>0</v>
      </c>
      <c r="N755" s="81">
        <v>0</v>
      </c>
      <c r="O755" s="81">
        <v>0</v>
      </c>
      <c r="P755" s="81">
        <v>0</v>
      </c>
      <c r="Q755" s="81">
        <v>0</v>
      </c>
      <c r="R755" s="81">
        <v>0</v>
      </c>
      <c r="S755" s="81">
        <v>0</v>
      </c>
      <c r="T755" s="81">
        <v>0</v>
      </c>
      <c r="U755" s="81">
        <v>0</v>
      </c>
      <c r="V755" s="81">
        <v>0</v>
      </c>
      <c r="W755" s="81">
        <v>0</v>
      </c>
      <c r="X755" s="81">
        <v>0</v>
      </c>
      <c r="Y755" s="81">
        <v>0</v>
      </c>
      <c r="Z755" s="81">
        <v>0</v>
      </c>
      <c r="AA755" s="81">
        <v>0</v>
      </c>
      <c r="AB755" s="81">
        <v>0</v>
      </c>
      <c r="AC755" s="81">
        <v>0</v>
      </c>
      <c r="AD755" s="81">
        <v>0</v>
      </c>
      <c r="AE755" s="81">
        <v>0</v>
      </c>
      <c r="AF755" s="81">
        <v>0</v>
      </c>
      <c r="AG755" s="81">
        <v>0</v>
      </c>
      <c r="AH755" s="81">
        <v>0</v>
      </c>
      <c r="AI755" s="81">
        <v>0</v>
      </c>
      <c r="AJ755" s="81">
        <v>0</v>
      </c>
      <c r="AK755" s="81">
        <v>0</v>
      </c>
      <c r="AL755" s="81">
        <v>0</v>
      </c>
      <c r="AM755" s="81">
        <v>0</v>
      </c>
      <c r="AN755" s="81">
        <v>0</v>
      </c>
      <c r="AO755" s="81">
        <v>0</v>
      </c>
      <c r="AP755" s="81">
        <v>0</v>
      </c>
      <c r="AQ755" s="81">
        <v>0</v>
      </c>
      <c r="AR755" s="81">
        <v>0</v>
      </c>
      <c r="AS755" s="81">
        <v>0</v>
      </c>
      <c r="AT755" s="81">
        <v>0</v>
      </c>
      <c r="AU755" s="81">
        <v>0</v>
      </c>
      <c r="AV755" s="81">
        <v>0</v>
      </c>
      <c r="AW755" s="81">
        <v>0</v>
      </c>
      <c r="AX755" s="81">
        <v>0</v>
      </c>
      <c r="AY755" s="81">
        <v>0</v>
      </c>
      <c r="AZ755" s="81">
        <v>0</v>
      </c>
      <c r="BA755" s="81">
        <v>0</v>
      </c>
      <c r="BB755" s="81">
        <v>0</v>
      </c>
      <c r="BC755" s="81">
        <v>0</v>
      </c>
      <c r="BD755" s="81">
        <v>0</v>
      </c>
      <c r="BE755" s="81">
        <v>0</v>
      </c>
      <c r="BF755" s="81">
        <v>0</v>
      </c>
      <c r="BG755" s="81">
        <v>0</v>
      </c>
      <c r="BH755" s="81">
        <v>0</v>
      </c>
      <c r="BI755" s="81">
        <v>0</v>
      </c>
      <c r="BJ755" s="81">
        <v>0</v>
      </c>
      <c r="BK755" s="81">
        <v>0</v>
      </c>
      <c r="BL755" s="81">
        <v>0</v>
      </c>
      <c r="BM755" s="81">
        <v>0</v>
      </c>
      <c r="BN755" s="81">
        <v>0</v>
      </c>
      <c r="BO755" s="81">
        <v>0</v>
      </c>
      <c r="BP755" s="81">
        <v>0</v>
      </c>
      <c r="BQ755" s="81">
        <v>0</v>
      </c>
      <c r="BR755" s="81">
        <v>0</v>
      </c>
      <c r="BS755" s="81">
        <v>0</v>
      </c>
      <c r="BT755" s="81">
        <v>0</v>
      </c>
      <c r="BU755" s="81">
        <v>0</v>
      </c>
      <c r="BV755" s="81">
        <v>0</v>
      </c>
      <c r="BW755" s="81">
        <v>0</v>
      </c>
      <c r="BX755" s="81">
        <v>0</v>
      </c>
      <c r="BY755" s="81">
        <v>0</v>
      </c>
      <c r="BZ755" s="81">
        <v>0</v>
      </c>
      <c r="CA755" s="81">
        <v>0</v>
      </c>
      <c r="CB755" s="81">
        <v>0</v>
      </c>
      <c r="CC755" s="81">
        <v>0</v>
      </c>
      <c r="CD755" s="81">
        <v>0</v>
      </c>
      <c r="CE755" s="81">
        <v>0</v>
      </c>
      <c r="CF755" s="81">
        <v>0</v>
      </c>
      <c r="CG755" s="81">
        <v>0</v>
      </c>
      <c r="CH755" s="81">
        <v>0</v>
      </c>
      <c r="CI755" s="81">
        <v>0</v>
      </c>
      <c r="CJ755" s="81">
        <v>0</v>
      </c>
      <c r="CK755" s="81">
        <v>0</v>
      </c>
      <c r="CL755" s="81">
        <v>0</v>
      </c>
      <c r="CM755" s="81">
        <v>0</v>
      </c>
      <c r="CN755" s="81">
        <v>0</v>
      </c>
      <c r="CO755" s="81">
        <v>0</v>
      </c>
      <c r="CP755" s="81">
        <v>0</v>
      </c>
      <c r="CQ755" s="81">
        <v>0</v>
      </c>
      <c r="CR755" s="81">
        <v>0</v>
      </c>
      <c r="CS755" s="81">
        <v>0</v>
      </c>
      <c r="CT755" s="81">
        <v>0</v>
      </c>
      <c r="CU755" s="81">
        <v>0</v>
      </c>
      <c r="CV755" s="81">
        <v>0</v>
      </c>
      <c r="CW755" s="81">
        <v>0</v>
      </c>
      <c r="CX755" s="81">
        <v>0</v>
      </c>
      <c r="CY755" s="81">
        <v>0</v>
      </c>
      <c r="CZ755" s="81">
        <v>0</v>
      </c>
      <c r="DA755" s="81">
        <v>0</v>
      </c>
      <c r="DB755" s="81">
        <v>0</v>
      </c>
      <c r="DC755" s="81">
        <v>0</v>
      </c>
      <c r="DD755" s="81">
        <v>0</v>
      </c>
      <c r="DE755" s="81">
        <v>0</v>
      </c>
      <c r="DF755" s="81">
        <v>0</v>
      </c>
      <c r="DG755" s="81">
        <v>0</v>
      </c>
      <c r="DH755" s="81">
        <v>0</v>
      </c>
      <c r="DI755" s="81">
        <v>0</v>
      </c>
      <c r="DJ755" s="81">
        <v>0</v>
      </c>
      <c r="DK755" s="81">
        <v>0</v>
      </c>
      <c r="DL755" s="81">
        <v>1</v>
      </c>
      <c r="DM755" s="81">
        <v>0</v>
      </c>
      <c r="DN755" s="81">
        <v>0</v>
      </c>
      <c r="DO755" s="81">
        <v>0</v>
      </c>
      <c r="DP755" s="81">
        <v>0</v>
      </c>
      <c r="DQ755" s="81">
        <v>0</v>
      </c>
      <c r="DR755" s="81">
        <v>0</v>
      </c>
      <c r="DS755" s="81">
        <v>0</v>
      </c>
      <c r="DT755" s="81">
        <v>0</v>
      </c>
      <c r="DU755" s="81">
        <v>0</v>
      </c>
      <c r="DV755" s="81">
        <v>0</v>
      </c>
      <c r="DW755" s="81">
        <v>0</v>
      </c>
    </row>
    <row r="756" spans="1:127" x14ac:dyDescent="0.25">
      <c r="A756" s="58" t="s">
        <v>2484</v>
      </c>
      <c r="B756" s="58" t="s">
        <v>2485</v>
      </c>
      <c r="C756" s="58" t="s">
        <v>2486</v>
      </c>
      <c r="D756" s="59">
        <v>18700</v>
      </c>
      <c r="E756" s="59" t="str">
        <f>VLOOKUP(C756,Data_PulledFromUniProt!$B$2:$E$782,4,FALSE)</f>
        <v>MSVAGGEIRGDTGGEDTAAPGRFSFSPEPTLEDIRRLHAEFAAERDWEQFHQPRNLLLALVGEVGELAELFQWKTDGEPGPQGWSPRERAALQEELSDVLIYLVALAARCRVDLPLAVLSKMDINRRRYPAHLARSSSRKYTELPHGAISEDQAVGPADIPCDSTGQTST</v>
      </c>
      <c r="F756" s="58">
        <v>4.96</v>
      </c>
      <c r="G756" s="81">
        <v>0</v>
      </c>
      <c r="H756" s="81">
        <v>0</v>
      </c>
      <c r="I756" s="81">
        <v>0</v>
      </c>
      <c r="J756" s="81">
        <v>0</v>
      </c>
      <c r="K756" s="81">
        <v>0</v>
      </c>
      <c r="L756" s="81">
        <v>0</v>
      </c>
      <c r="M756" s="81">
        <v>0</v>
      </c>
      <c r="N756" s="81">
        <v>0</v>
      </c>
      <c r="O756" s="81">
        <v>0</v>
      </c>
      <c r="P756" s="81">
        <v>0</v>
      </c>
      <c r="Q756" s="81">
        <v>0</v>
      </c>
      <c r="R756" s="81">
        <v>0</v>
      </c>
      <c r="S756" s="81">
        <v>0</v>
      </c>
      <c r="T756" s="81">
        <v>0</v>
      </c>
      <c r="U756" s="81">
        <v>0</v>
      </c>
      <c r="V756" s="81">
        <v>0</v>
      </c>
      <c r="W756" s="81">
        <v>0</v>
      </c>
      <c r="X756" s="81">
        <v>0</v>
      </c>
      <c r="Y756" s="81">
        <v>0</v>
      </c>
      <c r="Z756" s="81">
        <v>0</v>
      </c>
      <c r="AA756" s="81">
        <v>0</v>
      </c>
      <c r="AB756" s="81">
        <v>0</v>
      </c>
      <c r="AC756" s="81">
        <v>0</v>
      </c>
      <c r="AD756" s="81">
        <v>0</v>
      </c>
      <c r="AE756" s="81">
        <v>0</v>
      </c>
      <c r="AF756" s="81">
        <v>0</v>
      </c>
      <c r="AG756" s="81">
        <v>0</v>
      </c>
      <c r="AH756" s="81">
        <v>0</v>
      </c>
      <c r="AI756" s="81">
        <v>0</v>
      </c>
      <c r="AJ756" s="81">
        <v>0</v>
      </c>
      <c r="AK756" s="81">
        <v>0</v>
      </c>
      <c r="AL756" s="81">
        <v>0</v>
      </c>
      <c r="AM756" s="81">
        <v>0</v>
      </c>
      <c r="AN756" s="81">
        <v>0</v>
      </c>
      <c r="AO756" s="81">
        <v>0</v>
      </c>
      <c r="AP756" s="81">
        <v>0</v>
      </c>
      <c r="AQ756" s="81">
        <v>0</v>
      </c>
      <c r="AR756" s="81">
        <v>0</v>
      </c>
      <c r="AS756" s="81">
        <v>0</v>
      </c>
      <c r="AT756" s="81">
        <v>0</v>
      </c>
      <c r="AU756" s="81">
        <v>0</v>
      </c>
      <c r="AV756" s="81">
        <v>0</v>
      </c>
      <c r="AW756" s="81">
        <v>0</v>
      </c>
      <c r="AX756" s="81">
        <v>0</v>
      </c>
      <c r="AY756" s="81">
        <v>0</v>
      </c>
      <c r="AZ756" s="81">
        <v>0</v>
      </c>
      <c r="BA756" s="81">
        <v>0</v>
      </c>
      <c r="BB756" s="81">
        <v>0</v>
      </c>
      <c r="BC756" s="81">
        <v>0</v>
      </c>
      <c r="BD756" s="81">
        <v>0</v>
      </c>
      <c r="BE756" s="81">
        <v>0</v>
      </c>
      <c r="BF756" s="81">
        <v>0</v>
      </c>
      <c r="BG756" s="81">
        <v>0</v>
      </c>
      <c r="BH756" s="81">
        <v>0</v>
      </c>
      <c r="BI756" s="81">
        <v>0</v>
      </c>
      <c r="BJ756" s="81">
        <v>0</v>
      </c>
      <c r="BK756" s="81">
        <v>0</v>
      </c>
      <c r="BL756" s="81">
        <v>0</v>
      </c>
      <c r="BM756" s="81">
        <v>0</v>
      </c>
      <c r="BN756" s="81">
        <v>0</v>
      </c>
      <c r="BO756" s="81">
        <v>0</v>
      </c>
      <c r="BP756" s="81">
        <v>0</v>
      </c>
      <c r="BQ756" s="81">
        <v>0</v>
      </c>
      <c r="BR756" s="81">
        <v>0</v>
      </c>
      <c r="BS756" s="81">
        <v>0</v>
      </c>
      <c r="BT756" s="81">
        <v>0</v>
      </c>
      <c r="BU756" s="81">
        <v>0</v>
      </c>
      <c r="BV756" s="81">
        <v>0</v>
      </c>
      <c r="BW756" s="81">
        <v>0</v>
      </c>
      <c r="BX756" s="81">
        <v>0</v>
      </c>
      <c r="BY756" s="81">
        <v>0</v>
      </c>
      <c r="BZ756" s="81">
        <v>0</v>
      </c>
      <c r="CA756" s="81">
        <v>0</v>
      </c>
      <c r="CB756" s="81">
        <v>0</v>
      </c>
      <c r="CC756" s="81">
        <v>0</v>
      </c>
      <c r="CD756" s="81">
        <v>0</v>
      </c>
      <c r="CE756" s="81">
        <v>0</v>
      </c>
      <c r="CF756" s="81">
        <v>0</v>
      </c>
      <c r="CG756" s="81">
        <v>0</v>
      </c>
      <c r="CH756" s="81">
        <v>0</v>
      </c>
      <c r="CI756" s="81">
        <v>0</v>
      </c>
      <c r="CJ756" s="81">
        <v>0</v>
      </c>
      <c r="CK756" s="81">
        <v>0</v>
      </c>
      <c r="CL756" s="81">
        <v>0</v>
      </c>
      <c r="CM756" s="81">
        <v>0</v>
      </c>
      <c r="CN756" s="81">
        <v>0</v>
      </c>
      <c r="CO756" s="81">
        <v>0</v>
      </c>
      <c r="CP756" s="81">
        <v>0</v>
      </c>
      <c r="CQ756" s="81">
        <v>0</v>
      </c>
      <c r="CR756" s="81">
        <v>0</v>
      </c>
      <c r="CS756" s="81">
        <v>0</v>
      </c>
      <c r="CT756" s="81">
        <v>0</v>
      </c>
      <c r="CU756" s="81">
        <v>0</v>
      </c>
      <c r="CV756" s="81">
        <v>0</v>
      </c>
      <c r="CW756" s="81">
        <v>0</v>
      </c>
      <c r="CX756" s="81">
        <v>0</v>
      </c>
      <c r="CY756" s="81">
        <v>0</v>
      </c>
      <c r="CZ756" s="81">
        <v>0</v>
      </c>
      <c r="DA756" s="81">
        <v>0</v>
      </c>
      <c r="DB756" s="81">
        <v>0</v>
      </c>
      <c r="DC756" s="81">
        <v>0</v>
      </c>
      <c r="DD756" s="81">
        <v>0</v>
      </c>
      <c r="DE756" s="81">
        <v>0</v>
      </c>
      <c r="DF756" s="81">
        <v>0</v>
      </c>
      <c r="DG756" s="81">
        <v>0</v>
      </c>
      <c r="DH756" s="81">
        <v>0</v>
      </c>
      <c r="DI756" s="81">
        <v>0</v>
      </c>
      <c r="DJ756" s="81">
        <v>0</v>
      </c>
      <c r="DK756" s="81">
        <v>0</v>
      </c>
      <c r="DL756" s="81">
        <v>1</v>
      </c>
      <c r="DM756" s="81">
        <v>0</v>
      </c>
      <c r="DN756" s="81">
        <v>0</v>
      </c>
      <c r="DO756" s="81">
        <v>0</v>
      </c>
      <c r="DP756" s="81">
        <v>0</v>
      </c>
      <c r="DQ756" s="81">
        <v>0</v>
      </c>
      <c r="DR756" s="81">
        <v>0</v>
      </c>
      <c r="DS756" s="81">
        <v>0</v>
      </c>
      <c r="DT756" s="81">
        <v>0</v>
      </c>
      <c r="DU756" s="81">
        <v>0</v>
      </c>
      <c r="DV756" s="81">
        <v>0</v>
      </c>
      <c r="DW756" s="81">
        <v>0</v>
      </c>
    </row>
    <row r="757" spans="1:127" x14ac:dyDescent="0.25">
      <c r="A757" s="58" t="s">
        <v>2487</v>
      </c>
      <c r="B757" s="58" t="s">
        <v>2488</v>
      </c>
      <c r="C757" s="58" t="s">
        <v>2489</v>
      </c>
      <c r="D757" s="59">
        <v>163000</v>
      </c>
      <c r="E757" s="59" t="str">
        <f>VLOOKUP(C757,Data_PulledFromUniProt!$B$2:$E$782,4,FALSE)</f>
        <v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F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v>
      </c>
      <c r="F757" s="58">
        <v>9.81</v>
      </c>
      <c r="G757" s="81">
        <v>0</v>
      </c>
      <c r="H757" s="81">
        <v>0</v>
      </c>
      <c r="I757" s="81">
        <v>0</v>
      </c>
      <c r="J757" s="81">
        <v>0</v>
      </c>
      <c r="K757" s="81">
        <v>0</v>
      </c>
      <c r="L757" s="81">
        <v>0</v>
      </c>
      <c r="M757" s="81">
        <v>0</v>
      </c>
      <c r="N757" s="81">
        <v>0</v>
      </c>
      <c r="O757" s="81">
        <v>0</v>
      </c>
      <c r="P757" s="81">
        <v>0</v>
      </c>
      <c r="Q757" s="81">
        <v>0</v>
      </c>
      <c r="R757" s="81">
        <v>0</v>
      </c>
      <c r="S757" s="81">
        <v>0</v>
      </c>
      <c r="T757" s="81">
        <v>0</v>
      </c>
      <c r="U757" s="81">
        <v>0</v>
      </c>
      <c r="V757" s="81">
        <v>0</v>
      </c>
      <c r="W757" s="81">
        <v>0</v>
      </c>
      <c r="X757" s="81">
        <v>0</v>
      </c>
      <c r="Y757" s="81">
        <v>0</v>
      </c>
      <c r="Z757" s="81">
        <v>0</v>
      </c>
      <c r="AA757" s="81">
        <v>0</v>
      </c>
      <c r="AB757" s="81">
        <v>0</v>
      </c>
      <c r="AC757" s="81">
        <v>0</v>
      </c>
      <c r="AD757" s="81">
        <v>0</v>
      </c>
      <c r="AE757" s="81">
        <v>0</v>
      </c>
      <c r="AF757" s="81">
        <v>0</v>
      </c>
      <c r="AG757" s="81">
        <v>0</v>
      </c>
      <c r="AH757" s="81">
        <v>0</v>
      </c>
      <c r="AI757" s="81">
        <v>0</v>
      </c>
      <c r="AJ757" s="81">
        <v>0</v>
      </c>
      <c r="AK757" s="81">
        <v>0</v>
      </c>
      <c r="AL757" s="81">
        <v>0</v>
      </c>
      <c r="AM757" s="81">
        <v>0</v>
      </c>
      <c r="AN757" s="81">
        <v>0</v>
      </c>
      <c r="AO757" s="81">
        <v>0</v>
      </c>
      <c r="AP757" s="81">
        <v>0</v>
      </c>
      <c r="AQ757" s="81">
        <v>0</v>
      </c>
      <c r="AR757" s="81">
        <v>0</v>
      </c>
      <c r="AS757" s="81">
        <v>0</v>
      </c>
      <c r="AT757" s="81">
        <v>0</v>
      </c>
      <c r="AU757" s="81">
        <v>0</v>
      </c>
      <c r="AV757" s="81">
        <v>0</v>
      </c>
      <c r="AW757" s="81">
        <v>0</v>
      </c>
      <c r="AX757" s="81">
        <v>0</v>
      </c>
      <c r="AY757" s="81">
        <v>0</v>
      </c>
      <c r="AZ757" s="81">
        <v>0</v>
      </c>
      <c r="BA757" s="81">
        <v>0</v>
      </c>
      <c r="BB757" s="81">
        <v>0</v>
      </c>
      <c r="BC757" s="81">
        <v>0</v>
      </c>
      <c r="BD757" s="81">
        <v>0</v>
      </c>
      <c r="BE757" s="81">
        <v>0</v>
      </c>
      <c r="BF757" s="81">
        <v>0</v>
      </c>
      <c r="BG757" s="81">
        <v>0</v>
      </c>
      <c r="BH757" s="81">
        <v>0</v>
      </c>
      <c r="BI757" s="81">
        <v>0</v>
      </c>
      <c r="BJ757" s="81">
        <v>0</v>
      </c>
      <c r="BK757" s="81">
        <v>0</v>
      </c>
      <c r="BL757" s="81">
        <v>0</v>
      </c>
      <c r="BM757" s="81">
        <v>0</v>
      </c>
      <c r="BN757" s="81">
        <v>0</v>
      </c>
      <c r="BO757" s="81">
        <v>0</v>
      </c>
      <c r="BP757" s="81">
        <v>0</v>
      </c>
      <c r="BQ757" s="81">
        <v>0</v>
      </c>
      <c r="BR757" s="81">
        <v>0</v>
      </c>
      <c r="BS757" s="81">
        <v>0</v>
      </c>
      <c r="BT757" s="81">
        <v>0</v>
      </c>
      <c r="BU757" s="81">
        <v>0</v>
      </c>
      <c r="BV757" s="81">
        <v>0</v>
      </c>
      <c r="BW757" s="81">
        <v>0</v>
      </c>
      <c r="BX757" s="81">
        <v>0</v>
      </c>
      <c r="BY757" s="81">
        <v>0</v>
      </c>
      <c r="BZ757" s="81">
        <v>0</v>
      </c>
      <c r="CA757" s="81">
        <v>0</v>
      </c>
      <c r="CB757" s="81">
        <v>0</v>
      </c>
      <c r="CC757" s="81">
        <v>0</v>
      </c>
      <c r="CD757" s="81">
        <v>0</v>
      </c>
      <c r="CE757" s="81">
        <v>0</v>
      </c>
      <c r="CF757" s="81">
        <v>0</v>
      </c>
      <c r="CG757" s="81">
        <v>0</v>
      </c>
      <c r="CH757" s="81">
        <v>0</v>
      </c>
      <c r="CI757" s="81">
        <v>0</v>
      </c>
      <c r="CJ757" s="81">
        <v>0</v>
      </c>
      <c r="CK757" s="81">
        <v>0</v>
      </c>
      <c r="CL757" s="81">
        <v>0</v>
      </c>
      <c r="CM757" s="81">
        <v>0</v>
      </c>
      <c r="CN757" s="81">
        <v>0</v>
      </c>
      <c r="CO757" s="81">
        <v>0</v>
      </c>
      <c r="CP757" s="81">
        <v>0</v>
      </c>
      <c r="CQ757" s="81">
        <v>0</v>
      </c>
      <c r="CR757" s="81">
        <v>0</v>
      </c>
      <c r="CS757" s="81">
        <v>0</v>
      </c>
      <c r="CT757" s="81">
        <v>0</v>
      </c>
      <c r="CU757" s="81">
        <v>0</v>
      </c>
      <c r="CV757" s="81">
        <v>0</v>
      </c>
      <c r="CW757" s="81">
        <v>0</v>
      </c>
      <c r="CX757" s="81">
        <v>0</v>
      </c>
      <c r="CY757" s="81">
        <v>0</v>
      </c>
      <c r="CZ757" s="81">
        <v>0</v>
      </c>
      <c r="DA757" s="81">
        <v>0</v>
      </c>
      <c r="DB757" s="81">
        <v>0</v>
      </c>
      <c r="DC757" s="81">
        <v>0</v>
      </c>
      <c r="DD757" s="81">
        <v>0</v>
      </c>
      <c r="DE757" s="81">
        <v>0</v>
      </c>
      <c r="DF757" s="81">
        <v>0</v>
      </c>
      <c r="DG757" s="81">
        <v>0</v>
      </c>
      <c r="DH757" s="81">
        <v>0</v>
      </c>
      <c r="DI757" s="81">
        <v>0</v>
      </c>
      <c r="DJ757" s="81">
        <v>0</v>
      </c>
      <c r="DK757" s="81">
        <v>0</v>
      </c>
      <c r="DL757" s="81">
        <v>1</v>
      </c>
      <c r="DM757" s="81">
        <v>0</v>
      </c>
      <c r="DN757" s="81">
        <v>0</v>
      </c>
      <c r="DO757" s="81">
        <v>0</v>
      </c>
      <c r="DP757" s="81">
        <v>0</v>
      </c>
      <c r="DQ757" s="81">
        <v>0</v>
      </c>
      <c r="DR757" s="81">
        <v>0</v>
      </c>
      <c r="DS757" s="81">
        <v>0</v>
      </c>
      <c r="DT757" s="81">
        <v>0</v>
      </c>
      <c r="DU757" s="81">
        <v>0</v>
      </c>
      <c r="DV757" s="81">
        <v>0</v>
      </c>
      <c r="DW757" s="81">
        <v>0</v>
      </c>
    </row>
    <row r="758" spans="1:127" x14ac:dyDescent="0.25">
      <c r="A758" s="58" t="s">
        <v>2490</v>
      </c>
      <c r="B758" s="58" t="s">
        <v>2491</v>
      </c>
      <c r="C758" s="58" t="s">
        <v>2492</v>
      </c>
      <c r="D758" s="59">
        <v>54300</v>
      </c>
      <c r="E758" s="59" t="str">
        <f>VLOOKUP(C758,Data_PulledFromUniProt!$B$2:$E$782,4,FALSE)</f>
        <v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v>
      </c>
      <c r="F758" s="58">
        <v>6.39</v>
      </c>
      <c r="G758" s="81">
        <v>0</v>
      </c>
      <c r="H758" s="81">
        <v>0</v>
      </c>
      <c r="I758" s="81">
        <v>0</v>
      </c>
      <c r="J758" s="81">
        <v>0</v>
      </c>
      <c r="K758" s="81">
        <v>0</v>
      </c>
      <c r="L758" s="81">
        <v>0</v>
      </c>
      <c r="M758" s="81">
        <v>0</v>
      </c>
      <c r="N758" s="81">
        <v>0</v>
      </c>
      <c r="O758" s="81">
        <v>0</v>
      </c>
      <c r="P758" s="81">
        <v>0</v>
      </c>
      <c r="Q758" s="81">
        <v>0</v>
      </c>
      <c r="R758" s="81">
        <v>0</v>
      </c>
      <c r="S758" s="81">
        <v>0</v>
      </c>
      <c r="T758" s="81">
        <v>0</v>
      </c>
      <c r="U758" s="81">
        <v>0</v>
      </c>
      <c r="V758" s="81">
        <v>0</v>
      </c>
      <c r="W758" s="81">
        <v>0</v>
      </c>
      <c r="X758" s="81">
        <v>0</v>
      </c>
      <c r="Y758" s="81">
        <v>0</v>
      </c>
      <c r="Z758" s="81">
        <v>0</v>
      </c>
      <c r="AA758" s="81">
        <v>0</v>
      </c>
      <c r="AB758" s="81">
        <v>0</v>
      </c>
      <c r="AC758" s="81">
        <v>0</v>
      </c>
      <c r="AD758" s="81">
        <v>0</v>
      </c>
      <c r="AE758" s="81">
        <v>0</v>
      </c>
      <c r="AF758" s="81">
        <v>0</v>
      </c>
      <c r="AG758" s="81">
        <v>0</v>
      </c>
      <c r="AH758" s="81">
        <v>0</v>
      </c>
      <c r="AI758" s="81">
        <v>0</v>
      </c>
      <c r="AJ758" s="81">
        <v>0</v>
      </c>
      <c r="AK758" s="81">
        <v>0</v>
      </c>
      <c r="AL758" s="81">
        <v>0</v>
      </c>
      <c r="AM758" s="81">
        <v>0</v>
      </c>
      <c r="AN758" s="81">
        <v>0</v>
      </c>
      <c r="AO758" s="81">
        <v>0</v>
      </c>
      <c r="AP758" s="81">
        <v>0</v>
      </c>
      <c r="AQ758" s="81">
        <v>0</v>
      </c>
      <c r="AR758" s="81">
        <v>0</v>
      </c>
      <c r="AS758" s="81">
        <v>0</v>
      </c>
      <c r="AT758" s="81">
        <v>0</v>
      </c>
      <c r="AU758" s="81">
        <v>0</v>
      </c>
      <c r="AV758" s="81">
        <v>0</v>
      </c>
      <c r="AW758" s="81">
        <v>0</v>
      </c>
      <c r="AX758" s="81">
        <v>0</v>
      </c>
      <c r="AY758" s="81">
        <v>0</v>
      </c>
      <c r="AZ758" s="81">
        <v>0</v>
      </c>
      <c r="BA758" s="81">
        <v>0</v>
      </c>
      <c r="BB758" s="81">
        <v>0</v>
      </c>
      <c r="BC758" s="81">
        <v>0</v>
      </c>
      <c r="BD758" s="81">
        <v>0</v>
      </c>
      <c r="BE758" s="81">
        <v>0</v>
      </c>
      <c r="BF758" s="81">
        <v>0</v>
      </c>
      <c r="BG758" s="81">
        <v>0</v>
      </c>
      <c r="BH758" s="81">
        <v>0</v>
      </c>
      <c r="BI758" s="81">
        <v>0</v>
      </c>
      <c r="BJ758" s="81">
        <v>0</v>
      </c>
      <c r="BK758" s="81">
        <v>0</v>
      </c>
      <c r="BL758" s="81">
        <v>0</v>
      </c>
      <c r="BM758" s="81">
        <v>0</v>
      </c>
      <c r="BN758" s="81">
        <v>0</v>
      </c>
      <c r="BO758" s="81">
        <v>0</v>
      </c>
      <c r="BP758" s="81">
        <v>0</v>
      </c>
      <c r="BQ758" s="81">
        <v>0</v>
      </c>
      <c r="BR758" s="81">
        <v>0</v>
      </c>
      <c r="BS758" s="81">
        <v>0</v>
      </c>
      <c r="BT758" s="81">
        <v>0</v>
      </c>
      <c r="BU758" s="81">
        <v>0</v>
      </c>
      <c r="BV758" s="81">
        <v>0</v>
      </c>
      <c r="BW758" s="81">
        <v>0</v>
      </c>
      <c r="BX758" s="81">
        <v>0</v>
      </c>
      <c r="BY758" s="81">
        <v>0</v>
      </c>
      <c r="BZ758" s="81">
        <v>0</v>
      </c>
      <c r="CA758" s="81">
        <v>0</v>
      </c>
      <c r="CB758" s="81">
        <v>0</v>
      </c>
      <c r="CC758" s="81">
        <v>0</v>
      </c>
      <c r="CD758" s="81">
        <v>0</v>
      </c>
      <c r="CE758" s="81">
        <v>0</v>
      </c>
      <c r="CF758" s="81">
        <v>0</v>
      </c>
      <c r="CG758" s="81">
        <v>0</v>
      </c>
      <c r="CH758" s="81">
        <v>0</v>
      </c>
      <c r="CI758" s="81">
        <v>0</v>
      </c>
      <c r="CJ758" s="81">
        <v>0</v>
      </c>
      <c r="CK758" s="81">
        <v>0</v>
      </c>
      <c r="CL758" s="81">
        <v>0</v>
      </c>
      <c r="CM758" s="81">
        <v>0</v>
      </c>
      <c r="CN758" s="81">
        <v>0</v>
      </c>
      <c r="CO758" s="81">
        <v>0</v>
      </c>
      <c r="CP758" s="81">
        <v>0</v>
      </c>
      <c r="CQ758" s="81">
        <v>0</v>
      </c>
      <c r="CR758" s="81">
        <v>0</v>
      </c>
      <c r="CS758" s="81">
        <v>0</v>
      </c>
      <c r="CT758" s="81">
        <v>0</v>
      </c>
      <c r="CU758" s="81">
        <v>0</v>
      </c>
      <c r="CV758" s="81">
        <v>0</v>
      </c>
      <c r="CW758" s="81">
        <v>0</v>
      </c>
      <c r="CX758" s="81">
        <v>0</v>
      </c>
      <c r="CY758" s="81">
        <v>0</v>
      </c>
      <c r="CZ758" s="81">
        <v>0</v>
      </c>
      <c r="DA758" s="81">
        <v>0</v>
      </c>
      <c r="DB758" s="81">
        <v>0</v>
      </c>
      <c r="DC758" s="81">
        <v>0</v>
      </c>
      <c r="DD758" s="81">
        <v>0</v>
      </c>
      <c r="DE758" s="81">
        <v>0</v>
      </c>
      <c r="DF758" s="81">
        <v>0</v>
      </c>
      <c r="DG758" s="81">
        <v>0</v>
      </c>
      <c r="DH758" s="81">
        <v>0</v>
      </c>
      <c r="DI758" s="81">
        <v>0</v>
      </c>
      <c r="DJ758" s="81">
        <v>0</v>
      </c>
      <c r="DK758" s="81">
        <v>0</v>
      </c>
      <c r="DL758" s="81">
        <v>0</v>
      </c>
      <c r="DM758" s="81">
        <v>0</v>
      </c>
      <c r="DN758" s="81">
        <v>0</v>
      </c>
      <c r="DO758" s="81">
        <v>0</v>
      </c>
      <c r="DP758" s="81">
        <v>0</v>
      </c>
      <c r="DQ758" s="81">
        <v>0</v>
      </c>
      <c r="DR758" s="81">
        <v>0</v>
      </c>
      <c r="DS758" s="81">
        <v>1</v>
      </c>
      <c r="DT758" s="81">
        <v>0</v>
      </c>
      <c r="DU758" s="81">
        <v>0</v>
      </c>
      <c r="DV758" s="81">
        <v>0</v>
      </c>
      <c r="DW758" s="81">
        <v>0</v>
      </c>
    </row>
    <row r="759" spans="1:127" x14ac:dyDescent="0.25">
      <c r="A759" s="58" t="s">
        <v>2493</v>
      </c>
      <c r="B759" s="58" t="s">
        <v>2494</v>
      </c>
      <c r="C759" s="58" t="s">
        <v>2495</v>
      </c>
      <c r="D759" s="59">
        <v>82500</v>
      </c>
      <c r="E759" s="59" t="str">
        <f>VLOOKUP(C759,Data_PulledFromUniProt!$B$2:$E$782,4,FALSE)</f>
        <v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v>
      </c>
      <c r="F759" s="58">
        <v>5.53</v>
      </c>
      <c r="G759" s="81">
        <v>0</v>
      </c>
      <c r="H759" s="81">
        <v>0</v>
      </c>
      <c r="I759" s="81">
        <v>0</v>
      </c>
      <c r="J759" s="81">
        <v>0</v>
      </c>
      <c r="K759" s="81">
        <v>0</v>
      </c>
      <c r="L759" s="81">
        <v>0</v>
      </c>
      <c r="M759" s="81">
        <v>0</v>
      </c>
      <c r="N759" s="81">
        <v>0</v>
      </c>
      <c r="O759" s="81">
        <v>0</v>
      </c>
      <c r="P759" s="81">
        <v>0</v>
      </c>
      <c r="Q759" s="81">
        <v>0</v>
      </c>
      <c r="R759" s="81">
        <v>0</v>
      </c>
      <c r="S759" s="81">
        <v>0</v>
      </c>
      <c r="T759" s="81">
        <v>0</v>
      </c>
      <c r="U759" s="81">
        <v>0</v>
      </c>
      <c r="V759" s="81">
        <v>0</v>
      </c>
      <c r="W759" s="81">
        <v>0</v>
      </c>
      <c r="X759" s="81">
        <v>0</v>
      </c>
      <c r="Y759" s="81">
        <v>0</v>
      </c>
      <c r="Z759" s="81">
        <v>0</v>
      </c>
      <c r="AA759" s="81">
        <v>0</v>
      </c>
      <c r="AB759" s="81">
        <v>0</v>
      </c>
      <c r="AC759" s="81">
        <v>0</v>
      </c>
      <c r="AD759" s="81">
        <v>0</v>
      </c>
      <c r="AE759" s="81">
        <v>0</v>
      </c>
      <c r="AF759" s="81">
        <v>0</v>
      </c>
      <c r="AG759" s="81">
        <v>0</v>
      </c>
      <c r="AH759" s="81">
        <v>0</v>
      </c>
      <c r="AI759" s="81">
        <v>0</v>
      </c>
      <c r="AJ759" s="81">
        <v>0</v>
      </c>
      <c r="AK759" s="81">
        <v>0</v>
      </c>
      <c r="AL759" s="81">
        <v>0</v>
      </c>
      <c r="AM759" s="81">
        <v>0</v>
      </c>
      <c r="AN759" s="81">
        <v>0</v>
      </c>
      <c r="AO759" s="81">
        <v>0</v>
      </c>
      <c r="AP759" s="81">
        <v>0</v>
      </c>
      <c r="AQ759" s="81">
        <v>0</v>
      </c>
      <c r="AR759" s="81">
        <v>0</v>
      </c>
      <c r="AS759" s="81">
        <v>0</v>
      </c>
      <c r="AT759" s="81">
        <v>0</v>
      </c>
      <c r="AU759" s="81">
        <v>0</v>
      </c>
      <c r="AV759" s="81">
        <v>0</v>
      </c>
      <c r="AW759" s="81">
        <v>0</v>
      </c>
      <c r="AX759" s="81">
        <v>0</v>
      </c>
      <c r="AY759" s="81">
        <v>0</v>
      </c>
      <c r="AZ759" s="81">
        <v>0</v>
      </c>
      <c r="BA759" s="81">
        <v>0</v>
      </c>
      <c r="BB759" s="81">
        <v>0</v>
      </c>
      <c r="BC759" s="81">
        <v>0</v>
      </c>
      <c r="BD759" s="81">
        <v>0</v>
      </c>
      <c r="BE759" s="81">
        <v>0</v>
      </c>
      <c r="BF759" s="81">
        <v>0</v>
      </c>
      <c r="BG759" s="81">
        <v>0</v>
      </c>
      <c r="BH759" s="81">
        <v>0</v>
      </c>
      <c r="BI759" s="81">
        <v>0</v>
      </c>
      <c r="BJ759" s="81">
        <v>0</v>
      </c>
      <c r="BK759" s="81">
        <v>0</v>
      </c>
      <c r="BL759" s="81">
        <v>0</v>
      </c>
      <c r="BM759" s="81">
        <v>0</v>
      </c>
      <c r="BN759" s="81">
        <v>0</v>
      </c>
      <c r="BO759" s="81">
        <v>0</v>
      </c>
      <c r="BP759" s="81">
        <v>0</v>
      </c>
      <c r="BQ759" s="81">
        <v>0</v>
      </c>
      <c r="BR759" s="81">
        <v>0</v>
      </c>
      <c r="BS759" s="81">
        <v>0</v>
      </c>
      <c r="BT759" s="81">
        <v>0</v>
      </c>
      <c r="BU759" s="81">
        <v>0</v>
      </c>
      <c r="BV759" s="81">
        <v>0</v>
      </c>
      <c r="BW759" s="81">
        <v>0</v>
      </c>
      <c r="BX759" s="81">
        <v>0</v>
      </c>
      <c r="BY759" s="81">
        <v>0</v>
      </c>
      <c r="BZ759" s="81">
        <v>0</v>
      </c>
      <c r="CA759" s="81">
        <v>0</v>
      </c>
      <c r="CB759" s="81">
        <v>0</v>
      </c>
      <c r="CC759" s="81">
        <v>0</v>
      </c>
      <c r="CD759" s="81">
        <v>0</v>
      </c>
      <c r="CE759" s="81">
        <v>0</v>
      </c>
      <c r="CF759" s="81">
        <v>0</v>
      </c>
      <c r="CG759" s="81">
        <v>0</v>
      </c>
      <c r="CH759" s="81">
        <v>0</v>
      </c>
      <c r="CI759" s="81">
        <v>0</v>
      </c>
      <c r="CJ759" s="81">
        <v>0</v>
      </c>
      <c r="CK759" s="81">
        <v>0</v>
      </c>
      <c r="CL759" s="81">
        <v>0</v>
      </c>
      <c r="CM759" s="81">
        <v>0</v>
      </c>
      <c r="CN759" s="81">
        <v>0</v>
      </c>
      <c r="CO759" s="81">
        <v>0</v>
      </c>
      <c r="CP759" s="81">
        <v>0</v>
      </c>
      <c r="CQ759" s="81">
        <v>0</v>
      </c>
      <c r="CR759" s="81">
        <v>0</v>
      </c>
      <c r="CS759" s="81">
        <v>0</v>
      </c>
      <c r="CT759" s="81">
        <v>0</v>
      </c>
      <c r="CU759" s="81">
        <v>0</v>
      </c>
      <c r="CV759" s="81">
        <v>0</v>
      </c>
      <c r="CW759" s="81">
        <v>0</v>
      </c>
      <c r="CX759" s="81">
        <v>0</v>
      </c>
      <c r="CY759" s="81">
        <v>0</v>
      </c>
      <c r="CZ759" s="81">
        <v>0</v>
      </c>
      <c r="DA759" s="81">
        <v>0</v>
      </c>
      <c r="DB759" s="81">
        <v>0</v>
      </c>
      <c r="DC759" s="81">
        <v>0</v>
      </c>
      <c r="DD759" s="81">
        <v>0</v>
      </c>
      <c r="DE759" s="81">
        <v>0</v>
      </c>
      <c r="DF759" s="81">
        <v>0</v>
      </c>
      <c r="DG759" s="81">
        <v>0</v>
      </c>
      <c r="DH759" s="81">
        <v>0</v>
      </c>
      <c r="DI759" s="81">
        <v>0</v>
      </c>
      <c r="DJ759" s="81">
        <v>0</v>
      </c>
      <c r="DK759" s="81">
        <v>0</v>
      </c>
      <c r="DL759" s="81">
        <v>0</v>
      </c>
      <c r="DM759" s="81">
        <v>0</v>
      </c>
      <c r="DN759" s="81">
        <v>0</v>
      </c>
      <c r="DO759" s="81">
        <v>0</v>
      </c>
      <c r="DP759" s="81">
        <v>0</v>
      </c>
      <c r="DQ759" s="81">
        <v>0</v>
      </c>
      <c r="DR759" s="81">
        <v>0</v>
      </c>
      <c r="DS759" s="81">
        <v>1</v>
      </c>
      <c r="DT759" s="81">
        <v>0</v>
      </c>
      <c r="DU759" s="81">
        <v>0</v>
      </c>
      <c r="DV759" s="81">
        <v>0</v>
      </c>
      <c r="DW759" s="81">
        <v>0</v>
      </c>
    </row>
    <row r="760" spans="1:127" x14ac:dyDescent="0.25">
      <c r="A760" s="58" t="s">
        <v>1341</v>
      </c>
      <c r="B760" s="58" t="s">
        <v>1342</v>
      </c>
      <c r="C760" s="58" t="s">
        <v>2496</v>
      </c>
      <c r="D760" s="59">
        <v>807000</v>
      </c>
      <c r="E760" s="59" t="str">
        <f>VLOOKUP(C760,Data_PulledFromUniProt!$B$2:$E$782,4,FALSE)</f>
        <v>MIKTSKYGLGFKWAPEFRWLLPDAAEELASPMKSDEGGLCPSTGQAMESVGFVYDNHVKIDCRCILGQEWHVQSNLIRDIFVHEDLHVVEVLTKTAVKSGTAILIKSPLHSLGGFPKGYVMGLFRSYKTKRYVVHHLSMTTSTTNFGEDFLGWIVPFGFMPSYVHKWFQFCRLYIEESDLIISNFKFDDYDFSVEDAYAEVHAEPKGKYSQKAYALLRQYRGIKPVLFVDQYGCDYSGKLADCLQAYGHYSLQDMRQKQSVWLANCDFDIVVAWHVVRDSRFVMRLQTIATICGIKYVAQPTEDVVDGAVVIREPVHLLSADAIVLKLPSLMKVMTHMDDFSIKSIYNVDLCDCGFVMQYGYVDCFNDNCDFYGWVSGNMMDGFSCPLCCTVYDSSEVKAQSSGVIPENPVLFTNSTDTVNPDSFNLYGYSVTPFGSCIYWSPRPGLWIPIIKSSVKSYDDLVYSGVVGCKSIVKETALITHALYLDYVQCKCGNLEQNHILGVNNSWCRQLLLNRGDYNMLLKNIDLFVKRRADFACKFAVCGDGFVPFLLDGLIPRSYYLIQSGIFFTSLMSQFSQEVSDMCLKMCILFMDRVSVATFYIEHYVNRLVTQFKLLGTTLVNKMVNWFNTMLDASAPATGWLLYQLLNGLFVVSQANFNFVALIPDYAKILVNKFYTFFKLLLECVTVDVLKDMPVLKTINGLVCIVGNKFYNVSTGLIPGFVLPCNAQEQQIYFFEGVAESVIVEDDVIENVKSSLSSYEYCQPPKSVEKICIIDNMYMGKCGDKFFPIVMNDKNICLLDQAWRFPCAGRKVNFNEKPVVMEIPSLMTVKVMFDLDSTFDDILGKVCSEFEVEKGVTVDDFVAVVCDAIENALNSCKDHPVVGYQVRAFLNKLNENVVYLFDEAGDEAMASRMYCTFAIEDVEDVISSEAVEDTIDGVVEDTINDDEDVVTGDNDDEDVVTGDNDDEDVVTGDNDDEDVVTGDNDDEDVVTGDNDDEDVVTGDNDDEDVVTGDNDDEDVVTGDNDDEDVVTGDNDDEDVVTGDNDDEDVVTGDNDDEEIVTGDNDDQIVVTGDDVDDIESVYDFDTYKALLVFNDVYNDALFVSYGSSVETETYFKVNGLWSPTITHTNCWLRSVLLVMQKLPFKFKDLAIENMWLSYKVGYNQSFVDYLLTTIPKAIVLPQGGYVADFAYWFLNQFDINAYANWCCLKCGFSFDLNGLDAVFFYGDIVSHVCKCGHNMTLIAADLPCTLHFSLFDDNFCAFCTPKKIFIAACAVDVNVCHSVAVIGDEQIDGKFVTKFSGDKFDFIVGYGMSFSMSSFELA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L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Y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TMFDVYVDTFMSHFDVDRKSFNNFVNIAHASLREGVQLEKVLDTFVGCVRKCCSIDSDVETRFITKSMISAVAAGLEFTDENYNNLVPTYLKSDNIVAADLGVLIQNGAKHVQGNVAKAANISCIWFIDTFNQLTADLQHKLKKACVKTGLKLKLTFNKQEASVPILTTPFSLKGGVVLSNLLYILFFISLICFILLWALLPTYSVYKSDIHLPAYASFKVIDNGVVRDISVNDLCFANKFFQFDQWYESTFGSFYYHNSMDCPIVVAVMDEDIGSTMFNVPTKVLRHGFHVLHFLTYAFASDSVQCYTPHIQISYNDFYASGCVLSSLCTMFKRGDGTPHPYCYSDGVMKNASLYTSLVPHTRYSLANSNGFIRFPDVISEGIVRIVRTRSMTYCRVGACEYAEEGICFNFNSSWVLNNDYYRSMPGTFCGRDLFDLFYQFFSSLIRPIDFFSLTASSIFGAILAIVVVLVFYYLIKLKRAFGDYTSVVVINVIVWCINFLMLFVFQVYPICACVYACFYFYVTLYFPSEISVIMHLQWIVMYGAIMPFWFCVTYVAMVIANHVLWLFSYCRKIGVNVCNDSTFEETSLTTFMITKDSYCRLKNSVSDVAYNRYLSLYNKYRYYSGKMDTAAYREAACSQLAKAMETFNHNNGNDVLYQPPTASVSTSFLQSGIVKMVSPTSKIEPCIVSVTYGSMTLNGLWLDDKVYCPRHVICLSSNMNEPDYSALLCRVTLGDFTIMSGRMSLTVVSYQMQGCQLVLTVSLQNPYTPKYTFGVVKPGETFTVLAAYNGRPQGAFHVTMRSSYTIKGSFLCGSCGSVGYVLTGDSVKFVYMHQLELSTGCHTGTDFTGNFYGPYRDAQVVQLPVKDYVQTVNVIAWLYAAILNNCAWFVQNDVCSIEDFNVWAMTNGFSQVKADLVLDALASMTGVSIETLLAAIKRLYMGFQGRQILGSCTFEDELAPSDVYQQLAGVKLQSKTKRFIKETIYWILISTFLFSCIISAFVKWTIFMYINTHMIGVTLCVLCFVSFMMLLVKHKHFYLTMYIIPVLCTLFYVNYLVVYKEGFRGLTYVWLSYFVPAVNFTYVYEVFYGCILCVFAIFITMHSINHDIFSLMFLVGRIVTLISMWYFGSNLEEDVLLFITAFLGTYTWTTILSLAIAKIVANWLSVNIFYFTDVPYIKLILLSYLFIGYILSCYWGFFSLLNSVFRMPMGVYNYKISVQELRYMNANGLRPPRNSFEAILLNLKLLGIGGVPVIEVSQIQSKLTDVKCANVVLLNCLQHLHVASNSRLWQYCSILHNEILSTSDLSVAFDKLAQLLIVLFANPAAVDTKCLASIDEVSDDYVQDSTVLQALQSEFVNMASFVEYEVAKKNLADAKNSGSVNQQQIKQLEKACNIAKSVYERDKAVARKLERMADLALTNMYKEARINDKKSKVVSALQTMLFSMVRKLDNQALNSILDNAVKGCVPLNAIPALAANTLTIIIPDKQVFDKVVDNVYVAYAGSVWHIQTVQDADGINKQLTDISVDSNWPLVIIANRYNEVANAVMQNNELMPHKLKIQVVNSGSDMNCNIPTQCYYNNGSSGRIVYAVLSDVDGLKYTKIIKDDGNCVVLELDPPCKFSIQDVKGLKIKYLYFIKGCNTLARGWVVGTLSSTIRLQAGVATEYAANSSILSLCAFSVDPKKTYLDYIQQGGVPIINCVKMLCDHAGTGMAITIKPEATINQDSYGGASVCIYCRARVEHPDVDGLCKLRGKFVQVPLGIKDPILYVLTHDVCQVCGFWRDGSCSCVGSGVAVQSKDLNFLNRVRGTSVNARLVPCASGLSTDVQLRAFDICNTNRAGIGLYYKVNCCRFQRIDDDGNKLDKFFVVKRTNLEVYNKEKTYYELTKSCGVVAEHDFFTFDIDGSRVPHIVRKNLSKYTMLDLCYALRHFDCNDCSVLCEILCEYADCKESYFSKKDWYDFVENPDIINIYKKLGPIFNRALLNTVSFADTLVKVGLVGVLTLDNQDLYGQWYDFGDFIQTAPGFGVAVADSYYSYMMPMLTMCHVLDCELFVNDSYRQFDLVQYDFTDYKLELFNKYFKYWGMKYHPNTVDCDNDRCIIHCANFNILFSMVLPNTCFGPLVRQIFVDGVPFVVSIGYHYKELGVVMNLDVDTHRYRLSLKDLLLYAADPAMHVASASALLDLRTCCFSVAAITSGIKFQTVKPGNFNQDFYEFVKSKGLFKEGSTVDLKHFFFTQDGNAAITDYNYYKYNLPTMVDIKQLLFVLEVVYKYFEIYDGGCIPASQVIVNNYDKSAGYPFNKFGKARLYYEALSFEEQNEIYAYTKRNVLPTLTQMNLKYAISAKNRARTVAGVSILSTMTGRMFHQKCLKSIAATRGVPVVIGTTKFYGGWDDMLRHLIKDVDNPVLMGWDYPKCDRAMPNILRIVSSLVLARKHEFCCSHGDRFYRLANECAQVLSEIVMCGGCYYVKPGGTSSGDATTAFANSVFNICQAVTANVCSLMACNGHKIEDLSIRNLQKRLYSNVYRTDYVDYTFVNEYYEFLCKHFSMMILSDDGVVCYNSDYASKGYIANISVFQQVLYYQNNVFMSESKCWVENDITNGPHEFCSQHTMLVKIDGDYVYLPYPDPSRILGAGCFVDDLLKTDSVLLIERFVSLAIDAYPLVHHENEEYQKVFRVYLEYIKKLYNDLGNQILDSYSVILSTCDGLKFTDESFYKNMYLKSAVMQSVGACVVCSSQTSLRCGSCIRKPLLCCKCCYDHVMATNHKYVLSVSPYVCNAPNCDVSDVTKLYLGGMSYYCENHKPHYSFKLVMNGMVFGLYKQSCTGSPYIDDFNKIASCKWTEVDDYVLANECIERLKLFAAETQKATEEAFKQSYASATIQEIVSDREIILCWETGKVKPPLNKNYVFTGYHFTSTGKTVLGEYVFDKSELTNGVYYRATTTYKLSIGDVFVLTSHSVANLSAPTLVPQENYASIRFSSVYSVPLLFQTNVANYQHIGMKRYCTVQGPPGTGKSHLAIGLAVYYYTARVVYTAASHAAVDALCEKAYKFLNINDCTRIIPAKVRVDCYDKFKINDTTCKYVFTTINALPELVTDIVVVDEVSMLTNYELSVINARVKAKHYVYIGDPAQLPAPRVLLSKGSLEPRHFNSITKIMCCLGPDIFLGNCYRCPKEIVETVSALVYDNKLKAKNDNSSLCFKVYFKGQTTHESSSAVNIQQIYLISKFLKANPVWNSAVFISPYNSQNYVAKRILGVQTQTVDSAQGSEYDYVIYSQTAETAHSINVNRFNVAITRAKKGIFCVMSNMQLFESLNFITLPLDKIQNQTLSRLHCTTNLFKDCSKNFLGYHPAHAPSFLSVDDKYKVNEDLAVCLNICEPVLTYSRLISLMGFKLDLTLDGYSKFFITKDEAIKRVRGWVGFDVEGAHATRDNIGTNFPLQIGFSTGVDFVVEATGLFAERDCYIFKRTVAKAPPGDNFKHLIPLMSKGQKWDVVRIRIVQMLSDYLLDLSDSVVFITWSASFELTCLRYFAKLGRELNCDVCPNRATCYNSRTGYYGCWRHSYTCDYVYNPLIVDIQQWGYTGSLTSNHDIICNVHKGAHVASSDAIMTRCLAIYDCFCKSVNWNLEYPIISNEVSINTSCRLLQRVMLKAAMLCNRYNLCYDIGNPKGIACVKDYEFKFYDASPVVKSVKQLFYVYDVHKDNFKDGLCMFWNCNVDKYPSNSIVCRFDTRVLNKLNLPGCNGGSLYVNKHAFHTNPFTRTVFENLKPMPFFYYSDTPCVYVDGLESKQVDYVPLRSATCITRCNLGGAVCSKHAEDYCKYLESYNVATTAGFTFWVYKTFDFYNLWNTFTMLQSLENVIYNLVNAGHYDGRIGELPCAIMNDKVVVKINNVDTVIFKNNTSLPTNIAVELFTKRSIRHHPELKILRNLNIDICWKHVLWDYVKDSLFCSSTYGVCKYTDLNFIENLNVLFDGRDNGALEAFRKARNGVFISTGKLSSLSMIKGPQRADLNGVIVDKVGELNVEFWFAMRKDGDDVIFSRADSLSPSHYWSPQGNLGGNCAGNASGNDALARFTIFTQSRVLSTFEPRSDLERDFIDMEDSLFIAKYGLEDYAFDHIVYGSFNYKVIGGLHLLIGLFRRLKKSNLVIQEFLQYDSSIHSYFITDQECGSSKSVCTVIDLLLDDFVVIVKSLNLNCVSKVVNINVDFKDFQFMLWCNDNKIMTFYPKMQATSDWKPGYSMPVLYKYLNVPLERVSLWNYGKAINLPTGCMMNVAKYTQLCQYLNTTTLAVPVNMRVLHLGAGSDKEVAPGSAVLRQWLPSGSILVDNDLNPFVSDSLVTYFGDCMTLPFDCHWDLIISDMYDPLTKNIGDYNVSKDGFFTYICYLIRDKLSLGGSVAIKITEFSWNADLYKLMSYFAFWTVFCTNVNASSSEGFLIGINYLGKSCFEIDGNVMHANYLFWRNSTTWNGGAYSLFDMSKFSLKLAGTAVVNLRPDQLNDLVYSLIERGKLLVRDTRKEIFVGDSLVNTC</v>
      </c>
      <c r="F760" s="58">
        <v>6.11</v>
      </c>
      <c r="G760" s="81">
        <v>0</v>
      </c>
      <c r="H760" s="81">
        <v>0</v>
      </c>
      <c r="I760" s="81">
        <v>0</v>
      </c>
      <c r="J760" s="81">
        <v>0</v>
      </c>
      <c r="K760" s="81">
        <v>0</v>
      </c>
      <c r="L760" s="81">
        <v>0</v>
      </c>
      <c r="M760" s="81">
        <v>0</v>
      </c>
      <c r="N760" s="81">
        <v>0</v>
      </c>
      <c r="O760" s="81">
        <v>0</v>
      </c>
      <c r="P760" s="81">
        <v>0</v>
      </c>
      <c r="Q760" s="81">
        <v>0</v>
      </c>
      <c r="R760" s="81">
        <v>0</v>
      </c>
      <c r="S760" s="81">
        <v>0</v>
      </c>
      <c r="T760" s="81">
        <v>0</v>
      </c>
      <c r="U760" s="81">
        <v>0</v>
      </c>
      <c r="V760" s="81">
        <v>0</v>
      </c>
      <c r="W760" s="81">
        <v>0</v>
      </c>
      <c r="X760" s="81">
        <v>0</v>
      </c>
      <c r="Y760" s="81">
        <v>0</v>
      </c>
      <c r="Z760" s="81">
        <v>0</v>
      </c>
      <c r="AA760" s="81">
        <v>0</v>
      </c>
      <c r="AB760" s="81">
        <v>0</v>
      </c>
      <c r="AC760" s="81">
        <v>0</v>
      </c>
      <c r="AD760" s="81">
        <v>0</v>
      </c>
      <c r="AE760" s="81">
        <v>0</v>
      </c>
      <c r="AF760" s="81">
        <v>0</v>
      </c>
      <c r="AG760" s="81">
        <v>0</v>
      </c>
      <c r="AH760" s="81">
        <v>0</v>
      </c>
      <c r="AI760" s="81">
        <v>0</v>
      </c>
      <c r="AJ760" s="81">
        <v>0</v>
      </c>
      <c r="AK760" s="81">
        <v>0</v>
      </c>
      <c r="AL760" s="81">
        <v>0</v>
      </c>
      <c r="AM760" s="81">
        <v>0</v>
      </c>
      <c r="AN760" s="81">
        <v>0</v>
      </c>
      <c r="AO760" s="81">
        <v>0</v>
      </c>
      <c r="AP760" s="81">
        <v>0</v>
      </c>
      <c r="AQ760" s="81">
        <v>0</v>
      </c>
      <c r="AR760" s="81">
        <v>0</v>
      </c>
      <c r="AS760" s="81">
        <v>0</v>
      </c>
      <c r="AT760" s="81">
        <v>0</v>
      </c>
      <c r="AU760" s="81">
        <v>0</v>
      </c>
      <c r="AV760" s="81">
        <v>0</v>
      </c>
      <c r="AW760" s="81">
        <v>0</v>
      </c>
      <c r="AX760" s="81">
        <v>0</v>
      </c>
      <c r="AY760" s="81">
        <v>0</v>
      </c>
      <c r="AZ760" s="81">
        <v>0</v>
      </c>
      <c r="BA760" s="81">
        <v>0</v>
      </c>
      <c r="BB760" s="81">
        <v>0</v>
      </c>
      <c r="BC760" s="81">
        <v>0</v>
      </c>
      <c r="BD760" s="81">
        <v>0</v>
      </c>
      <c r="BE760" s="81">
        <v>0</v>
      </c>
      <c r="BF760" s="81">
        <v>0</v>
      </c>
      <c r="BG760" s="81">
        <v>0</v>
      </c>
      <c r="BH760" s="81">
        <v>0</v>
      </c>
      <c r="BI760" s="81">
        <v>0</v>
      </c>
      <c r="BJ760" s="81">
        <v>0</v>
      </c>
      <c r="BK760" s="81">
        <v>0</v>
      </c>
      <c r="BL760" s="81">
        <v>0</v>
      </c>
      <c r="BM760" s="81">
        <v>0</v>
      </c>
      <c r="BN760" s="81">
        <v>0</v>
      </c>
      <c r="BO760" s="81">
        <v>0</v>
      </c>
      <c r="BP760" s="81">
        <v>0</v>
      </c>
      <c r="BQ760" s="81">
        <v>0</v>
      </c>
      <c r="BR760" s="81">
        <v>0</v>
      </c>
      <c r="BS760" s="81">
        <v>0</v>
      </c>
      <c r="BT760" s="81">
        <v>0</v>
      </c>
      <c r="BU760" s="81">
        <v>0</v>
      </c>
      <c r="BV760" s="81">
        <v>0</v>
      </c>
      <c r="BW760" s="81">
        <v>0</v>
      </c>
      <c r="BX760" s="81">
        <v>0</v>
      </c>
      <c r="BY760" s="81">
        <v>0</v>
      </c>
      <c r="BZ760" s="81">
        <v>0</v>
      </c>
      <c r="CA760" s="81">
        <v>0</v>
      </c>
      <c r="CB760" s="81">
        <v>0</v>
      </c>
      <c r="CC760" s="81">
        <v>0</v>
      </c>
      <c r="CD760" s="81">
        <v>0</v>
      </c>
      <c r="CE760" s="81">
        <v>0</v>
      </c>
      <c r="CF760" s="81">
        <v>0</v>
      </c>
      <c r="CG760" s="81">
        <v>0</v>
      </c>
      <c r="CH760" s="81">
        <v>0</v>
      </c>
      <c r="CI760" s="81">
        <v>0</v>
      </c>
      <c r="CJ760" s="81">
        <v>0</v>
      </c>
      <c r="CK760" s="81">
        <v>0</v>
      </c>
      <c r="CL760" s="81">
        <v>0</v>
      </c>
      <c r="CM760" s="81">
        <v>0</v>
      </c>
      <c r="CN760" s="81">
        <v>0</v>
      </c>
      <c r="CO760" s="81">
        <v>0</v>
      </c>
      <c r="CP760" s="81">
        <v>0</v>
      </c>
      <c r="CQ760" s="81">
        <v>0</v>
      </c>
      <c r="CR760" s="81">
        <v>0</v>
      </c>
      <c r="CS760" s="81">
        <v>0</v>
      </c>
      <c r="CT760" s="81">
        <v>0</v>
      </c>
      <c r="CU760" s="81">
        <v>0</v>
      </c>
      <c r="CV760" s="81">
        <v>0</v>
      </c>
      <c r="CW760" s="81">
        <v>0</v>
      </c>
      <c r="CX760" s="81">
        <v>0</v>
      </c>
      <c r="CY760" s="81">
        <v>0</v>
      </c>
      <c r="CZ760" s="81">
        <v>0</v>
      </c>
      <c r="DA760" s="81">
        <v>0</v>
      </c>
      <c r="DB760" s="81">
        <v>0</v>
      </c>
      <c r="DC760" s="81">
        <v>0</v>
      </c>
      <c r="DD760" s="81">
        <v>0</v>
      </c>
      <c r="DE760" s="81">
        <v>0</v>
      </c>
      <c r="DF760" s="81">
        <v>0</v>
      </c>
      <c r="DG760" s="81">
        <v>0</v>
      </c>
      <c r="DH760" s="81">
        <v>0</v>
      </c>
      <c r="DI760" s="81">
        <v>0</v>
      </c>
      <c r="DJ760" s="81">
        <v>0</v>
      </c>
      <c r="DK760" s="81">
        <v>0</v>
      </c>
      <c r="DL760" s="81">
        <v>0</v>
      </c>
      <c r="DM760" s="81">
        <v>0</v>
      </c>
      <c r="DN760" s="81">
        <v>0</v>
      </c>
      <c r="DO760" s="81">
        <v>0</v>
      </c>
      <c r="DP760" s="81">
        <v>0</v>
      </c>
      <c r="DQ760" s="81">
        <v>0</v>
      </c>
      <c r="DR760" s="81">
        <v>0</v>
      </c>
      <c r="DS760" s="81">
        <v>1</v>
      </c>
      <c r="DT760" s="81">
        <v>0</v>
      </c>
      <c r="DU760" s="81">
        <v>0</v>
      </c>
      <c r="DV760" s="81">
        <v>0</v>
      </c>
      <c r="DW760" s="81">
        <v>0</v>
      </c>
    </row>
    <row r="761" spans="1:127" x14ac:dyDescent="0.25">
      <c r="A761" s="58" t="s">
        <v>2497</v>
      </c>
      <c r="B761" s="58" t="s">
        <v>2498</v>
      </c>
      <c r="C761" s="58" t="s">
        <v>2499</v>
      </c>
      <c r="D761" s="59">
        <v>264000</v>
      </c>
      <c r="E761" s="59" t="str">
        <f>VLOOKUP(C761,Data_PulledFromUniProt!$B$2:$E$782,4,FALSE)</f>
        <v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v>
      </c>
      <c r="F761" s="58">
        <v>9.01</v>
      </c>
      <c r="G761" s="81">
        <v>0</v>
      </c>
      <c r="H761" s="81">
        <v>0</v>
      </c>
      <c r="I761" s="81">
        <v>0</v>
      </c>
      <c r="J761" s="81">
        <v>0</v>
      </c>
      <c r="K761" s="81">
        <v>0</v>
      </c>
      <c r="L761" s="81">
        <v>0</v>
      </c>
      <c r="M761" s="81">
        <v>0</v>
      </c>
      <c r="N761" s="81">
        <v>0</v>
      </c>
      <c r="O761" s="81">
        <v>0</v>
      </c>
      <c r="P761" s="81">
        <v>0</v>
      </c>
      <c r="Q761" s="81">
        <v>0</v>
      </c>
      <c r="R761" s="81">
        <v>0</v>
      </c>
      <c r="S761" s="81">
        <v>0</v>
      </c>
      <c r="T761" s="81">
        <v>0</v>
      </c>
      <c r="U761" s="81">
        <v>0</v>
      </c>
      <c r="V761" s="81">
        <v>0</v>
      </c>
      <c r="W761" s="81">
        <v>0</v>
      </c>
      <c r="X761" s="81">
        <v>0</v>
      </c>
      <c r="Y761" s="81">
        <v>0</v>
      </c>
      <c r="Z761" s="81">
        <v>0</v>
      </c>
      <c r="AA761" s="81">
        <v>0</v>
      </c>
      <c r="AB761" s="81">
        <v>0</v>
      </c>
      <c r="AC761" s="81">
        <v>0</v>
      </c>
      <c r="AD761" s="81">
        <v>0</v>
      </c>
      <c r="AE761" s="81">
        <v>0</v>
      </c>
      <c r="AF761" s="81">
        <v>0</v>
      </c>
      <c r="AG761" s="81">
        <v>0</v>
      </c>
      <c r="AH761" s="81">
        <v>0</v>
      </c>
      <c r="AI761" s="81">
        <v>0</v>
      </c>
      <c r="AJ761" s="81">
        <v>0</v>
      </c>
      <c r="AK761" s="81">
        <v>0</v>
      </c>
      <c r="AL761" s="81">
        <v>0</v>
      </c>
      <c r="AM761" s="81">
        <v>0</v>
      </c>
      <c r="AN761" s="81">
        <v>0</v>
      </c>
      <c r="AO761" s="81">
        <v>0</v>
      </c>
      <c r="AP761" s="81">
        <v>0</v>
      </c>
      <c r="AQ761" s="81">
        <v>0</v>
      </c>
      <c r="AR761" s="81">
        <v>0</v>
      </c>
      <c r="AS761" s="81">
        <v>0</v>
      </c>
      <c r="AT761" s="81">
        <v>0</v>
      </c>
      <c r="AU761" s="81">
        <v>0</v>
      </c>
      <c r="AV761" s="81">
        <v>0</v>
      </c>
      <c r="AW761" s="81">
        <v>0</v>
      </c>
      <c r="AX761" s="81">
        <v>0</v>
      </c>
      <c r="AY761" s="81">
        <v>0</v>
      </c>
      <c r="AZ761" s="81">
        <v>0</v>
      </c>
      <c r="BA761" s="81">
        <v>0</v>
      </c>
      <c r="BB761" s="81">
        <v>0</v>
      </c>
      <c r="BC761" s="81">
        <v>0</v>
      </c>
      <c r="BD761" s="81">
        <v>0</v>
      </c>
      <c r="BE761" s="81">
        <v>0</v>
      </c>
      <c r="BF761" s="81">
        <v>0</v>
      </c>
      <c r="BG761" s="81">
        <v>0</v>
      </c>
      <c r="BH761" s="81">
        <v>0</v>
      </c>
      <c r="BI761" s="81">
        <v>0</v>
      </c>
      <c r="BJ761" s="81">
        <v>0</v>
      </c>
      <c r="BK761" s="81">
        <v>0</v>
      </c>
      <c r="BL761" s="81">
        <v>0</v>
      </c>
      <c r="BM761" s="81">
        <v>0</v>
      </c>
      <c r="BN761" s="81">
        <v>0</v>
      </c>
      <c r="BO761" s="81">
        <v>0</v>
      </c>
      <c r="BP761" s="81">
        <v>0</v>
      </c>
      <c r="BQ761" s="81">
        <v>0</v>
      </c>
      <c r="BR761" s="81">
        <v>0</v>
      </c>
      <c r="BS761" s="81">
        <v>0</v>
      </c>
      <c r="BT761" s="81">
        <v>0</v>
      </c>
      <c r="BU761" s="81">
        <v>0</v>
      </c>
      <c r="BV761" s="81">
        <v>0</v>
      </c>
      <c r="BW761" s="81">
        <v>0</v>
      </c>
      <c r="BX761" s="81">
        <v>0</v>
      </c>
      <c r="BY761" s="81">
        <v>0</v>
      </c>
      <c r="BZ761" s="81">
        <v>0</v>
      </c>
      <c r="CA761" s="81">
        <v>0</v>
      </c>
      <c r="CB761" s="81">
        <v>0</v>
      </c>
      <c r="CC761" s="81">
        <v>0</v>
      </c>
      <c r="CD761" s="81">
        <v>0</v>
      </c>
      <c r="CE761" s="81">
        <v>0</v>
      </c>
      <c r="CF761" s="81">
        <v>0</v>
      </c>
      <c r="CG761" s="81">
        <v>0</v>
      </c>
      <c r="CH761" s="81">
        <v>0</v>
      </c>
      <c r="CI761" s="81">
        <v>0</v>
      </c>
      <c r="CJ761" s="81">
        <v>0</v>
      </c>
      <c r="CK761" s="81">
        <v>0</v>
      </c>
      <c r="CL761" s="81">
        <v>0</v>
      </c>
      <c r="CM761" s="81">
        <v>0</v>
      </c>
      <c r="CN761" s="81">
        <v>0</v>
      </c>
      <c r="CO761" s="81">
        <v>0</v>
      </c>
      <c r="CP761" s="81">
        <v>0</v>
      </c>
      <c r="CQ761" s="81">
        <v>0</v>
      </c>
      <c r="CR761" s="81">
        <v>0</v>
      </c>
      <c r="CS761" s="81">
        <v>0</v>
      </c>
      <c r="CT761" s="81">
        <v>0</v>
      </c>
      <c r="CU761" s="81">
        <v>0</v>
      </c>
      <c r="CV761" s="81">
        <v>0</v>
      </c>
      <c r="CW761" s="81">
        <v>0</v>
      </c>
      <c r="CX761" s="81">
        <v>0</v>
      </c>
      <c r="CY761" s="81">
        <v>0</v>
      </c>
      <c r="CZ761" s="81">
        <v>0</v>
      </c>
      <c r="DA761" s="81">
        <v>0</v>
      </c>
      <c r="DB761" s="81">
        <v>0</v>
      </c>
      <c r="DC761" s="81">
        <v>0</v>
      </c>
      <c r="DD761" s="81">
        <v>0</v>
      </c>
      <c r="DE761" s="81">
        <v>0</v>
      </c>
      <c r="DF761" s="81">
        <v>0</v>
      </c>
      <c r="DG761" s="81">
        <v>0</v>
      </c>
      <c r="DH761" s="81">
        <v>0</v>
      </c>
      <c r="DI761" s="81">
        <v>0</v>
      </c>
      <c r="DJ761" s="81">
        <v>0</v>
      </c>
      <c r="DK761" s="81">
        <v>0</v>
      </c>
      <c r="DL761" s="81">
        <v>0</v>
      </c>
      <c r="DM761" s="81">
        <v>0</v>
      </c>
      <c r="DN761" s="81">
        <v>0</v>
      </c>
      <c r="DO761" s="81">
        <v>0</v>
      </c>
      <c r="DP761" s="81">
        <v>0</v>
      </c>
      <c r="DQ761" s="81">
        <v>0</v>
      </c>
      <c r="DR761" s="81">
        <v>0</v>
      </c>
      <c r="DS761" s="81">
        <v>1</v>
      </c>
      <c r="DT761" s="81">
        <v>0</v>
      </c>
      <c r="DU761" s="81">
        <v>0</v>
      </c>
      <c r="DV761" s="81">
        <v>0</v>
      </c>
      <c r="DW761" s="81">
        <v>0</v>
      </c>
    </row>
    <row r="762" spans="1:127" x14ac:dyDescent="0.25">
      <c r="A762" s="58" t="s">
        <v>2500</v>
      </c>
      <c r="B762" s="58" t="s">
        <v>2501</v>
      </c>
      <c r="C762" s="58" t="s">
        <v>2502</v>
      </c>
      <c r="D762" s="59">
        <v>24200</v>
      </c>
      <c r="E762" s="59" t="str">
        <f>VLOOKUP(C762,Data_PulledFromUniProt!$B$2:$E$782,4,FALSE)</f>
        <v>MEISMPPPQIYVEKTLAIIKPDIVDKEEEIQDIILRSGFTIVQRRKLRLSPEQCSNFYVEKYGKMFFPNLTAYMSSGPLVAMILARHKAISYWLELLGPNNSLVAKETHPDSLRAIYGTDDLRNALHGSNDFAAAEREIRFMFPEVIVEPIPIGQAAKDYLNLHIMPTLLEGLTELCKQKPADPLIWLADWLLKNNPNKPKLCHHPIVEEPY</v>
      </c>
      <c r="F762" s="58">
        <v>6.21</v>
      </c>
      <c r="G762" s="81">
        <v>0</v>
      </c>
      <c r="H762" s="81">
        <v>0</v>
      </c>
      <c r="I762" s="81">
        <v>0</v>
      </c>
      <c r="J762" s="81">
        <v>0</v>
      </c>
      <c r="K762" s="81">
        <v>0</v>
      </c>
      <c r="L762" s="81">
        <v>0</v>
      </c>
      <c r="M762" s="81">
        <v>0</v>
      </c>
      <c r="N762" s="81">
        <v>0</v>
      </c>
      <c r="O762" s="81">
        <v>0</v>
      </c>
      <c r="P762" s="81">
        <v>0</v>
      </c>
      <c r="Q762" s="81">
        <v>0</v>
      </c>
      <c r="R762" s="81">
        <v>0</v>
      </c>
      <c r="S762" s="81">
        <v>0</v>
      </c>
      <c r="T762" s="81">
        <v>0</v>
      </c>
      <c r="U762" s="81">
        <v>0</v>
      </c>
      <c r="V762" s="81">
        <v>0</v>
      </c>
      <c r="W762" s="81">
        <v>0</v>
      </c>
      <c r="X762" s="81">
        <v>0</v>
      </c>
      <c r="Y762" s="81">
        <v>0</v>
      </c>
      <c r="Z762" s="81">
        <v>0</v>
      </c>
      <c r="AA762" s="81">
        <v>0</v>
      </c>
      <c r="AB762" s="81">
        <v>0</v>
      </c>
      <c r="AC762" s="81">
        <v>0</v>
      </c>
      <c r="AD762" s="81">
        <v>0</v>
      </c>
      <c r="AE762" s="81">
        <v>0</v>
      </c>
      <c r="AF762" s="81">
        <v>0</v>
      </c>
      <c r="AG762" s="81">
        <v>0</v>
      </c>
      <c r="AH762" s="81">
        <v>0</v>
      </c>
      <c r="AI762" s="81">
        <v>0</v>
      </c>
      <c r="AJ762" s="81">
        <v>0</v>
      </c>
      <c r="AK762" s="81">
        <v>0</v>
      </c>
      <c r="AL762" s="81">
        <v>0</v>
      </c>
      <c r="AM762" s="81">
        <v>0</v>
      </c>
      <c r="AN762" s="81">
        <v>0</v>
      </c>
      <c r="AO762" s="81">
        <v>0</v>
      </c>
      <c r="AP762" s="81">
        <v>0</v>
      </c>
      <c r="AQ762" s="81">
        <v>0</v>
      </c>
      <c r="AR762" s="81">
        <v>0</v>
      </c>
      <c r="AS762" s="81">
        <v>0</v>
      </c>
      <c r="AT762" s="81">
        <v>0</v>
      </c>
      <c r="AU762" s="81">
        <v>0</v>
      </c>
      <c r="AV762" s="81">
        <v>0</v>
      </c>
      <c r="AW762" s="81">
        <v>0</v>
      </c>
      <c r="AX762" s="81">
        <v>0</v>
      </c>
      <c r="AY762" s="81">
        <v>0</v>
      </c>
      <c r="AZ762" s="81">
        <v>0</v>
      </c>
      <c r="BA762" s="81">
        <v>0</v>
      </c>
      <c r="BB762" s="81">
        <v>0</v>
      </c>
      <c r="BC762" s="81">
        <v>0</v>
      </c>
      <c r="BD762" s="81">
        <v>0</v>
      </c>
      <c r="BE762" s="81">
        <v>0</v>
      </c>
      <c r="BF762" s="81">
        <v>0</v>
      </c>
      <c r="BG762" s="81">
        <v>0</v>
      </c>
      <c r="BH762" s="81">
        <v>0</v>
      </c>
      <c r="BI762" s="81">
        <v>0</v>
      </c>
      <c r="BJ762" s="81">
        <v>0</v>
      </c>
      <c r="BK762" s="81">
        <v>0</v>
      </c>
      <c r="BL762" s="81">
        <v>0</v>
      </c>
      <c r="BM762" s="81">
        <v>0</v>
      </c>
      <c r="BN762" s="81">
        <v>0</v>
      </c>
      <c r="BO762" s="81">
        <v>0</v>
      </c>
      <c r="BP762" s="81">
        <v>0</v>
      </c>
      <c r="BQ762" s="81">
        <v>0</v>
      </c>
      <c r="BR762" s="81">
        <v>0</v>
      </c>
      <c r="BS762" s="81">
        <v>0</v>
      </c>
      <c r="BT762" s="81">
        <v>0</v>
      </c>
      <c r="BU762" s="81">
        <v>0</v>
      </c>
      <c r="BV762" s="81">
        <v>0</v>
      </c>
      <c r="BW762" s="81">
        <v>0</v>
      </c>
      <c r="BX762" s="81">
        <v>0</v>
      </c>
      <c r="BY762" s="81">
        <v>0</v>
      </c>
      <c r="BZ762" s="81">
        <v>0</v>
      </c>
      <c r="CA762" s="81">
        <v>0</v>
      </c>
      <c r="CB762" s="81">
        <v>0</v>
      </c>
      <c r="CC762" s="81">
        <v>0</v>
      </c>
      <c r="CD762" s="81">
        <v>0</v>
      </c>
      <c r="CE762" s="81">
        <v>0</v>
      </c>
      <c r="CF762" s="81">
        <v>0</v>
      </c>
      <c r="CG762" s="81">
        <v>0</v>
      </c>
      <c r="CH762" s="81">
        <v>0</v>
      </c>
      <c r="CI762" s="81">
        <v>0</v>
      </c>
      <c r="CJ762" s="81">
        <v>0</v>
      </c>
      <c r="CK762" s="81">
        <v>0</v>
      </c>
      <c r="CL762" s="81">
        <v>0</v>
      </c>
      <c r="CM762" s="81">
        <v>0</v>
      </c>
      <c r="CN762" s="81">
        <v>0</v>
      </c>
      <c r="CO762" s="81">
        <v>0</v>
      </c>
      <c r="CP762" s="81">
        <v>0</v>
      </c>
      <c r="CQ762" s="81">
        <v>0</v>
      </c>
      <c r="CR762" s="81">
        <v>0</v>
      </c>
      <c r="CS762" s="81">
        <v>0</v>
      </c>
      <c r="CT762" s="81">
        <v>0</v>
      </c>
      <c r="CU762" s="81">
        <v>0</v>
      </c>
      <c r="CV762" s="81">
        <v>0</v>
      </c>
      <c r="CW762" s="81">
        <v>0</v>
      </c>
      <c r="CX762" s="81">
        <v>0</v>
      </c>
      <c r="CY762" s="81">
        <v>0</v>
      </c>
      <c r="CZ762" s="81">
        <v>0</v>
      </c>
      <c r="DA762" s="81">
        <v>0</v>
      </c>
      <c r="DB762" s="81">
        <v>0</v>
      </c>
      <c r="DC762" s="81">
        <v>0</v>
      </c>
      <c r="DD762" s="81">
        <v>0</v>
      </c>
      <c r="DE762" s="81">
        <v>0</v>
      </c>
      <c r="DF762" s="81">
        <v>0</v>
      </c>
      <c r="DG762" s="81">
        <v>0</v>
      </c>
      <c r="DH762" s="81">
        <v>0</v>
      </c>
      <c r="DI762" s="81">
        <v>0</v>
      </c>
      <c r="DJ762" s="81">
        <v>0</v>
      </c>
      <c r="DK762" s="81">
        <v>0</v>
      </c>
      <c r="DL762" s="81">
        <v>0</v>
      </c>
      <c r="DM762" s="81">
        <v>0</v>
      </c>
      <c r="DN762" s="81">
        <v>0</v>
      </c>
      <c r="DO762" s="81">
        <v>0</v>
      </c>
      <c r="DP762" s="81">
        <v>0</v>
      </c>
      <c r="DQ762" s="81">
        <v>0</v>
      </c>
      <c r="DR762" s="81">
        <v>0</v>
      </c>
      <c r="DS762" s="81">
        <v>0</v>
      </c>
      <c r="DT762" s="81">
        <v>0</v>
      </c>
      <c r="DU762" s="81">
        <v>1</v>
      </c>
      <c r="DV762" s="81">
        <v>0</v>
      </c>
      <c r="DW762" s="81">
        <v>0</v>
      </c>
    </row>
    <row r="763" spans="1:127" x14ac:dyDescent="0.25">
      <c r="A763" s="58" t="s">
        <v>2503</v>
      </c>
      <c r="B763" s="58" t="s">
        <v>2504</v>
      </c>
      <c r="C763" s="58" t="s">
        <v>2505</v>
      </c>
      <c r="D763" s="59">
        <v>123000</v>
      </c>
      <c r="E763" s="59" t="str">
        <f>VLOOKUP(C763,Data_PulledFromUniProt!$B$2:$E$782,4,FALSE)</f>
        <v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v>
      </c>
      <c r="F763" s="58">
        <v>6.39</v>
      </c>
      <c r="G763" s="81">
        <v>0</v>
      </c>
      <c r="H763" s="81">
        <v>0</v>
      </c>
      <c r="I763" s="81">
        <v>0</v>
      </c>
      <c r="J763" s="81">
        <v>0</v>
      </c>
      <c r="K763" s="81">
        <v>0</v>
      </c>
      <c r="L763" s="81">
        <v>0</v>
      </c>
      <c r="M763" s="81">
        <v>0</v>
      </c>
      <c r="N763" s="81">
        <v>0</v>
      </c>
      <c r="O763" s="81">
        <v>0</v>
      </c>
      <c r="P763" s="81">
        <v>0</v>
      </c>
      <c r="Q763" s="81">
        <v>0</v>
      </c>
      <c r="R763" s="81">
        <v>0</v>
      </c>
      <c r="S763" s="81">
        <v>0</v>
      </c>
      <c r="T763" s="81">
        <v>0</v>
      </c>
      <c r="U763" s="81">
        <v>0</v>
      </c>
      <c r="V763" s="81">
        <v>0</v>
      </c>
      <c r="W763" s="81">
        <v>0</v>
      </c>
      <c r="X763" s="81">
        <v>0</v>
      </c>
      <c r="Y763" s="81">
        <v>0</v>
      </c>
      <c r="Z763" s="81">
        <v>0</v>
      </c>
      <c r="AA763" s="81">
        <v>0</v>
      </c>
      <c r="AB763" s="81">
        <v>0</v>
      </c>
      <c r="AC763" s="81">
        <v>0</v>
      </c>
      <c r="AD763" s="81">
        <v>0</v>
      </c>
      <c r="AE763" s="81">
        <v>0</v>
      </c>
      <c r="AF763" s="81">
        <v>0</v>
      </c>
      <c r="AG763" s="81">
        <v>0</v>
      </c>
      <c r="AH763" s="81">
        <v>0</v>
      </c>
      <c r="AI763" s="81">
        <v>0</v>
      </c>
      <c r="AJ763" s="81">
        <v>0</v>
      </c>
      <c r="AK763" s="81">
        <v>0</v>
      </c>
      <c r="AL763" s="81">
        <v>0</v>
      </c>
      <c r="AM763" s="81">
        <v>0</v>
      </c>
      <c r="AN763" s="81">
        <v>0</v>
      </c>
      <c r="AO763" s="81">
        <v>0</v>
      </c>
      <c r="AP763" s="81">
        <v>0</v>
      </c>
      <c r="AQ763" s="81">
        <v>0</v>
      </c>
      <c r="AR763" s="81">
        <v>0</v>
      </c>
      <c r="AS763" s="81">
        <v>0</v>
      </c>
      <c r="AT763" s="81">
        <v>0</v>
      </c>
      <c r="AU763" s="81">
        <v>0</v>
      </c>
      <c r="AV763" s="81">
        <v>0</v>
      </c>
      <c r="AW763" s="81">
        <v>0</v>
      </c>
      <c r="AX763" s="81">
        <v>0</v>
      </c>
      <c r="AY763" s="81">
        <v>0</v>
      </c>
      <c r="AZ763" s="81">
        <v>0</v>
      </c>
      <c r="BA763" s="81">
        <v>0</v>
      </c>
      <c r="BB763" s="81">
        <v>0</v>
      </c>
      <c r="BC763" s="81">
        <v>0</v>
      </c>
      <c r="BD763" s="81">
        <v>0</v>
      </c>
      <c r="BE763" s="81">
        <v>0</v>
      </c>
      <c r="BF763" s="81">
        <v>0</v>
      </c>
      <c r="BG763" s="81">
        <v>0</v>
      </c>
      <c r="BH763" s="81">
        <v>0</v>
      </c>
      <c r="BI763" s="81">
        <v>0</v>
      </c>
      <c r="BJ763" s="81">
        <v>0</v>
      </c>
      <c r="BK763" s="81">
        <v>0</v>
      </c>
      <c r="BL763" s="81">
        <v>0</v>
      </c>
      <c r="BM763" s="81">
        <v>0</v>
      </c>
      <c r="BN763" s="81">
        <v>0</v>
      </c>
      <c r="BO763" s="81">
        <v>0</v>
      </c>
      <c r="BP763" s="81">
        <v>0</v>
      </c>
      <c r="BQ763" s="81">
        <v>0</v>
      </c>
      <c r="BR763" s="81">
        <v>0</v>
      </c>
      <c r="BS763" s="81">
        <v>0</v>
      </c>
      <c r="BT763" s="81">
        <v>0</v>
      </c>
      <c r="BU763" s="81">
        <v>0</v>
      </c>
      <c r="BV763" s="81">
        <v>0</v>
      </c>
      <c r="BW763" s="81">
        <v>0</v>
      </c>
      <c r="BX763" s="81">
        <v>0</v>
      </c>
      <c r="BY763" s="81">
        <v>0</v>
      </c>
      <c r="BZ763" s="81">
        <v>0</v>
      </c>
      <c r="CA763" s="81">
        <v>0</v>
      </c>
      <c r="CB763" s="81">
        <v>0</v>
      </c>
      <c r="CC763" s="81">
        <v>0</v>
      </c>
      <c r="CD763" s="81">
        <v>0</v>
      </c>
      <c r="CE763" s="81">
        <v>0</v>
      </c>
      <c r="CF763" s="81">
        <v>0</v>
      </c>
      <c r="CG763" s="81">
        <v>0</v>
      </c>
      <c r="CH763" s="81">
        <v>0</v>
      </c>
      <c r="CI763" s="81">
        <v>0</v>
      </c>
      <c r="CJ763" s="81">
        <v>0</v>
      </c>
      <c r="CK763" s="81">
        <v>0</v>
      </c>
      <c r="CL763" s="81">
        <v>0</v>
      </c>
      <c r="CM763" s="81">
        <v>0</v>
      </c>
      <c r="CN763" s="81">
        <v>0</v>
      </c>
      <c r="CO763" s="81">
        <v>0</v>
      </c>
      <c r="CP763" s="81">
        <v>0</v>
      </c>
      <c r="CQ763" s="81">
        <v>0</v>
      </c>
      <c r="CR763" s="81">
        <v>0</v>
      </c>
      <c r="CS763" s="81">
        <v>0</v>
      </c>
      <c r="CT763" s="81">
        <v>0</v>
      </c>
      <c r="CU763" s="81">
        <v>0</v>
      </c>
      <c r="CV763" s="81">
        <v>0</v>
      </c>
      <c r="CW763" s="81">
        <v>0</v>
      </c>
      <c r="CX763" s="81">
        <v>0</v>
      </c>
      <c r="CY763" s="81">
        <v>0</v>
      </c>
      <c r="CZ763" s="81">
        <v>0</v>
      </c>
      <c r="DA763" s="81">
        <v>0</v>
      </c>
      <c r="DB763" s="81">
        <v>0</v>
      </c>
      <c r="DC763" s="81">
        <v>0</v>
      </c>
      <c r="DD763" s="81">
        <v>0</v>
      </c>
      <c r="DE763" s="81">
        <v>0</v>
      </c>
      <c r="DF763" s="81">
        <v>0</v>
      </c>
      <c r="DG763" s="81">
        <v>0</v>
      </c>
      <c r="DH763" s="81">
        <v>0</v>
      </c>
      <c r="DI763" s="81">
        <v>0</v>
      </c>
      <c r="DJ763" s="81">
        <v>0</v>
      </c>
      <c r="DK763" s="81">
        <v>0</v>
      </c>
      <c r="DL763" s="81">
        <v>0</v>
      </c>
      <c r="DM763" s="81">
        <v>0</v>
      </c>
      <c r="DN763" s="81">
        <v>0</v>
      </c>
      <c r="DO763" s="81">
        <v>0</v>
      </c>
      <c r="DP763" s="81">
        <v>0</v>
      </c>
      <c r="DQ763" s="81">
        <v>0</v>
      </c>
      <c r="DR763" s="81">
        <v>0</v>
      </c>
      <c r="DS763" s="81">
        <v>0</v>
      </c>
      <c r="DT763" s="81">
        <v>0</v>
      </c>
      <c r="DU763" s="81">
        <v>1</v>
      </c>
      <c r="DV763" s="81">
        <v>0</v>
      </c>
      <c r="DW763" s="81">
        <v>0</v>
      </c>
    </row>
    <row r="764" spans="1:127" x14ac:dyDescent="0.25">
      <c r="A764" s="58" t="s">
        <v>2506</v>
      </c>
      <c r="B764" s="58" t="s">
        <v>2507</v>
      </c>
      <c r="C764" s="58" t="s">
        <v>2508</v>
      </c>
      <c r="D764" s="59">
        <v>147000</v>
      </c>
      <c r="E764" s="59" t="str">
        <f>VLOOKUP(C764,Data_PulledFromUniProt!$B$2:$E$782,4,FALSE)</f>
        <v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v>
      </c>
      <c r="F764" s="58">
        <v>6.33</v>
      </c>
      <c r="G764" s="81">
        <v>0</v>
      </c>
      <c r="H764" s="81">
        <v>0</v>
      </c>
      <c r="I764" s="81">
        <v>0</v>
      </c>
      <c r="J764" s="81">
        <v>0</v>
      </c>
      <c r="K764" s="81">
        <v>0</v>
      </c>
      <c r="L764" s="81">
        <v>0</v>
      </c>
      <c r="M764" s="81">
        <v>0</v>
      </c>
      <c r="N764" s="81">
        <v>0</v>
      </c>
      <c r="O764" s="81">
        <v>0</v>
      </c>
      <c r="P764" s="81">
        <v>0</v>
      </c>
      <c r="Q764" s="81">
        <v>0</v>
      </c>
      <c r="R764" s="81">
        <v>0</v>
      </c>
      <c r="S764" s="81">
        <v>0</v>
      </c>
      <c r="T764" s="81">
        <v>0</v>
      </c>
      <c r="U764" s="81">
        <v>0</v>
      </c>
      <c r="V764" s="81">
        <v>0</v>
      </c>
      <c r="W764" s="81">
        <v>0</v>
      </c>
      <c r="X764" s="81">
        <v>0</v>
      </c>
      <c r="Y764" s="81">
        <v>0</v>
      </c>
      <c r="Z764" s="81">
        <v>0</v>
      </c>
      <c r="AA764" s="81">
        <v>0</v>
      </c>
      <c r="AB764" s="81">
        <v>0</v>
      </c>
      <c r="AC764" s="81">
        <v>0</v>
      </c>
      <c r="AD764" s="81">
        <v>0</v>
      </c>
      <c r="AE764" s="81">
        <v>0</v>
      </c>
      <c r="AF764" s="81">
        <v>0</v>
      </c>
      <c r="AG764" s="81">
        <v>0</v>
      </c>
      <c r="AH764" s="81">
        <v>0</v>
      </c>
      <c r="AI764" s="81">
        <v>0</v>
      </c>
      <c r="AJ764" s="81">
        <v>0</v>
      </c>
      <c r="AK764" s="81">
        <v>0</v>
      </c>
      <c r="AL764" s="81">
        <v>0</v>
      </c>
      <c r="AM764" s="81">
        <v>0</v>
      </c>
      <c r="AN764" s="81">
        <v>0</v>
      </c>
      <c r="AO764" s="81">
        <v>0</v>
      </c>
      <c r="AP764" s="81">
        <v>0</v>
      </c>
      <c r="AQ764" s="81">
        <v>0</v>
      </c>
      <c r="AR764" s="81">
        <v>0</v>
      </c>
      <c r="AS764" s="81">
        <v>0</v>
      </c>
      <c r="AT764" s="81">
        <v>0</v>
      </c>
      <c r="AU764" s="81">
        <v>0</v>
      </c>
      <c r="AV764" s="81">
        <v>0</v>
      </c>
      <c r="AW764" s="81">
        <v>0</v>
      </c>
      <c r="AX764" s="81">
        <v>0</v>
      </c>
      <c r="AY764" s="81">
        <v>0</v>
      </c>
      <c r="AZ764" s="81">
        <v>0</v>
      </c>
      <c r="BA764" s="81">
        <v>0</v>
      </c>
      <c r="BB764" s="81">
        <v>0</v>
      </c>
      <c r="BC764" s="81">
        <v>0</v>
      </c>
      <c r="BD764" s="81">
        <v>0</v>
      </c>
      <c r="BE764" s="81">
        <v>0</v>
      </c>
      <c r="BF764" s="81">
        <v>0</v>
      </c>
      <c r="BG764" s="81">
        <v>0</v>
      </c>
      <c r="BH764" s="81">
        <v>0</v>
      </c>
      <c r="BI764" s="81">
        <v>0</v>
      </c>
      <c r="BJ764" s="81">
        <v>0</v>
      </c>
      <c r="BK764" s="81">
        <v>0</v>
      </c>
      <c r="BL764" s="81">
        <v>0</v>
      </c>
      <c r="BM764" s="81">
        <v>0</v>
      </c>
      <c r="BN764" s="81">
        <v>0</v>
      </c>
      <c r="BO764" s="81">
        <v>0</v>
      </c>
      <c r="BP764" s="81">
        <v>0</v>
      </c>
      <c r="BQ764" s="81">
        <v>0</v>
      </c>
      <c r="BR764" s="81">
        <v>0</v>
      </c>
      <c r="BS764" s="81">
        <v>0</v>
      </c>
      <c r="BT764" s="81">
        <v>0</v>
      </c>
      <c r="BU764" s="81">
        <v>0</v>
      </c>
      <c r="BV764" s="81">
        <v>0</v>
      </c>
      <c r="BW764" s="81">
        <v>0</v>
      </c>
      <c r="BX764" s="81">
        <v>0</v>
      </c>
      <c r="BY764" s="81">
        <v>0</v>
      </c>
      <c r="BZ764" s="81">
        <v>0</v>
      </c>
      <c r="CA764" s="81">
        <v>0</v>
      </c>
      <c r="CB764" s="81">
        <v>0</v>
      </c>
      <c r="CC764" s="81">
        <v>0</v>
      </c>
      <c r="CD764" s="81">
        <v>0</v>
      </c>
      <c r="CE764" s="81">
        <v>0</v>
      </c>
      <c r="CF764" s="81">
        <v>0</v>
      </c>
      <c r="CG764" s="81">
        <v>0</v>
      </c>
      <c r="CH764" s="81">
        <v>0</v>
      </c>
      <c r="CI764" s="81">
        <v>0</v>
      </c>
      <c r="CJ764" s="81">
        <v>0</v>
      </c>
      <c r="CK764" s="81">
        <v>0</v>
      </c>
      <c r="CL764" s="81">
        <v>0</v>
      </c>
      <c r="CM764" s="81">
        <v>0</v>
      </c>
      <c r="CN764" s="81">
        <v>0</v>
      </c>
      <c r="CO764" s="81">
        <v>0</v>
      </c>
      <c r="CP764" s="81">
        <v>0</v>
      </c>
      <c r="CQ764" s="81">
        <v>0</v>
      </c>
      <c r="CR764" s="81">
        <v>0</v>
      </c>
      <c r="CS764" s="81">
        <v>0</v>
      </c>
      <c r="CT764" s="81">
        <v>0</v>
      </c>
      <c r="CU764" s="81">
        <v>0</v>
      </c>
      <c r="CV764" s="81">
        <v>0</v>
      </c>
      <c r="CW764" s="81">
        <v>0</v>
      </c>
      <c r="CX764" s="81">
        <v>0</v>
      </c>
      <c r="CY764" s="81">
        <v>0</v>
      </c>
      <c r="CZ764" s="81">
        <v>0</v>
      </c>
      <c r="DA764" s="81">
        <v>0</v>
      </c>
      <c r="DB764" s="81">
        <v>0</v>
      </c>
      <c r="DC764" s="81">
        <v>0</v>
      </c>
      <c r="DD764" s="81">
        <v>0</v>
      </c>
      <c r="DE764" s="81">
        <v>0</v>
      </c>
      <c r="DF764" s="81">
        <v>0</v>
      </c>
      <c r="DG764" s="81">
        <v>0</v>
      </c>
      <c r="DH764" s="81">
        <v>0</v>
      </c>
      <c r="DI764" s="81">
        <v>0</v>
      </c>
      <c r="DJ764" s="81">
        <v>0</v>
      </c>
      <c r="DK764" s="81">
        <v>0</v>
      </c>
      <c r="DL764" s="81">
        <v>0</v>
      </c>
      <c r="DM764" s="81">
        <v>0</v>
      </c>
      <c r="DN764" s="81">
        <v>0</v>
      </c>
      <c r="DO764" s="81">
        <v>0</v>
      </c>
      <c r="DP764" s="81">
        <v>0</v>
      </c>
      <c r="DQ764" s="81">
        <v>0</v>
      </c>
      <c r="DR764" s="81">
        <v>0</v>
      </c>
      <c r="DS764" s="81">
        <v>0</v>
      </c>
      <c r="DT764" s="81">
        <v>0</v>
      </c>
      <c r="DU764" s="81">
        <v>1</v>
      </c>
      <c r="DV764" s="81">
        <v>0</v>
      </c>
      <c r="DW764" s="81">
        <v>0</v>
      </c>
    </row>
    <row r="765" spans="1:127" x14ac:dyDescent="0.25">
      <c r="A765" s="58" t="s">
        <v>2509</v>
      </c>
      <c r="B765" s="58" t="s">
        <v>2510</v>
      </c>
      <c r="C765" s="58" t="s">
        <v>2511</v>
      </c>
      <c r="D765" s="59">
        <v>209000</v>
      </c>
      <c r="E765" s="59" t="str">
        <f>VLOOKUP(C765,Data_PulledFromUniProt!$B$2:$E$782,4,FALSE)</f>
        <v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v>
      </c>
      <c r="F765" s="58">
        <v>4.9000000000000004</v>
      </c>
      <c r="G765" s="81">
        <v>0</v>
      </c>
      <c r="H765" s="81">
        <v>0</v>
      </c>
      <c r="I765" s="81">
        <v>0</v>
      </c>
      <c r="J765" s="81">
        <v>0</v>
      </c>
      <c r="K765" s="81">
        <v>0</v>
      </c>
      <c r="L765" s="81">
        <v>0</v>
      </c>
      <c r="M765" s="81">
        <v>0</v>
      </c>
      <c r="N765" s="81">
        <v>0</v>
      </c>
      <c r="O765" s="81">
        <v>0</v>
      </c>
      <c r="P765" s="81">
        <v>0</v>
      </c>
      <c r="Q765" s="81">
        <v>0</v>
      </c>
      <c r="R765" s="81">
        <v>0</v>
      </c>
      <c r="S765" s="81">
        <v>0</v>
      </c>
      <c r="T765" s="81">
        <v>0</v>
      </c>
      <c r="U765" s="81">
        <v>0</v>
      </c>
      <c r="V765" s="81">
        <v>0</v>
      </c>
      <c r="W765" s="81">
        <v>0</v>
      </c>
      <c r="X765" s="81">
        <v>0</v>
      </c>
      <c r="Y765" s="81">
        <v>0</v>
      </c>
      <c r="Z765" s="81">
        <v>0</v>
      </c>
      <c r="AA765" s="81">
        <v>0</v>
      </c>
      <c r="AB765" s="81">
        <v>0</v>
      </c>
      <c r="AC765" s="81">
        <v>0</v>
      </c>
      <c r="AD765" s="81">
        <v>0</v>
      </c>
      <c r="AE765" s="81">
        <v>0</v>
      </c>
      <c r="AF765" s="81">
        <v>0</v>
      </c>
      <c r="AG765" s="81">
        <v>0</v>
      </c>
      <c r="AH765" s="81">
        <v>0</v>
      </c>
      <c r="AI765" s="81">
        <v>0</v>
      </c>
      <c r="AJ765" s="81">
        <v>0</v>
      </c>
      <c r="AK765" s="81">
        <v>0</v>
      </c>
      <c r="AL765" s="81">
        <v>0</v>
      </c>
      <c r="AM765" s="81">
        <v>0</v>
      </c>
      <c r="AN765" s="81">
        <v>0</v>
      </c>
      <c r="AO765" s="81">
        <v>0</v>
      </c>
      <c r="AP765" s="81">
        <v>0</v>
      </c>
      <c r="AQ765" s="81">
        <v>0</v>
      </c>
      <c r="AR765" s="81">
        <v>0</v>
      </c>
      <c r="AS765" s="81">
        <v>0</v>
      </c>
      <c r="AT765" s="81">
        <v>0</v>
      </c>
      <c r="AU765" s="81">
        <v>0</v>
      </c>
      <c r="AV765" s="81">
        <v>0</v>
      </c>
      <c r="AW765" s="81">
        <v>0</v>
      </c>
      <c r="AX765" s="81">
        <v>0</v>
      </c>
      <c r="AY765" s="81">
        <v>0</v>
      </c>
      <c r="AZ765" s="81">
        <v>0</v>
      </c>
      <c r="BA765" s="81">
        <v>0</v>
      </c>
      <c r="BB765" s="81">
        <v>0</v>
      </c>
      <c r="BC765" s="81">
        <v>0</v>
      </c>
      <c r="BD765" s="81">
        <v>0</v>
      </c>
      <c r="BE765" s="81">
        <v>0</v>
      </c>
      <c r="BF765" s="81">
        <v>0</v>
      </c>
      <c r="BG765" s="81">
        <v>0</v>
      </c>
      <c r="BH765" s="81">
        <v>0</v>
      </c>
      <c r="BI765" s="81">
        <v>0</v>
      </c>
      <c r="BJ765" s="81">
        <v>0</v>
      </c>
      <c r="BK765" s="81">
        <v>0</v>
      </c>
      <c r="BL765" s="81">
        <v>0</v>
      </c>
      <c r="BM765" s="81">
        <v>0</v>
      </c>
      <c r="BN765" s="81">
        <v>0</v>
      </c>
      <c r="BO765" s="81">
        <v>0</v>
      </c>
      <c r="BP765" s="81">
        <v>0</v>
      </c>
      <c r="BQ765" s="81">
        <v>0</v>
      </c>
      <c r="BR765" s="81">
        <v>0</v>
      </c>
      <c r="BS765" s="81">
        <v>0</v>
      </c>
      <c r="BT765" s="81">
        <v>0</v>
      </c>
      <c r="BU765" s="81">
        <v>0</v>
      </c>
      <c r="BV765" s="81">
        <v>0</v>
      </c>
      <c r="BW765" s="81">
        <v>0</v>
      </c>
      <c r="BX765" s="81">
        <v>0</v>
      </c>
      <c r="BY765" s="81">
        <v>0</v>
      </c>
      <c r="BZ765" s="81">
        <v>0</v>
      </c>
      <c r="CA765" s="81">
        <v>0</v>
      </c>
      <c r="CB765" s="81">
        <v>0</v>
      </c>
      <c r="CC765" s="81">
        <v>0</v>
      </c>
      <c r="CD765" s="81">
        <v>0</v>
      </c>
      <c r="CE765" s="81">
        <v>0</v>
      </c>
      <c r="CF765" s="81">
        <v>0</v>
      </c>
      <c r="CG765" s="81">
        <v>0</v>
      </c>
      <c r="CH765" s="81">
        <v>0</v>
      </c>
      <c r="CI765" s="81">
        <v>0</v>
      </c>
      <c r="CJ765" s="81">
        <v>0</v>
      </c>
      <c r="CK765" s="81">
        <v>0</v>
      </c>
      <c r="CL765" s="81">
        <v>0</v>
      </c>
      <c r="CM765" s="81">
        <v>0</v>
      </c>
      <c r="CN765" s="81">
        <v>0</v>
      </c>
      <c r="CO765" s="81">
        <v>0</v>
      </c>
      <c r="CP765" s="81">
        <v>0</v>
      </c>
      <c r="CQ765" s="81">
        <v>0</v>
      </c>
      <c r="CR765" s="81">
        <v>0</v>
      </c>
      <c r="CS765" s="81">
        <v>0</v>
      </c>
      <c r="CT765" s="81">
        <v>0</v>
      </c>
      <c r="CU765" s="81">
        <v>0</v>
      </c>
      <c r="CV765" s="81">
        <v>0</v>
      </c>
      <c r="CW765" s="81">
        <v>0</v>
      </c>
      <c r="CX765" s="81">
        <v>0</v>
      </c>
      <c r="CY765" s="81">
        <v>0</v>
      </c>
      <c r="CZ765" s="81">
        <v>0</v>
      </c>
      <c r="DA765" s="81">
        <v>0</v>
      </c>
      <c r="DB765" s="81">
        <v>0</v>
      </c>
      <c r="DC765" s="81">
        <v>0</v>
      </c>
      <c r="DD765" s="81">
        <v>0</v>
      </c>
      <c r="DE765" s="81">
        <v>0</v>
      </c>
      <c r="DF765" s="81">
        <v>0</v>
      </c>
      <c r="DG765" s="81">
        <v>0</v>
      </c>
      <c r="DH765" s="81">
        <v>0</v>
      </c>
      <c r="DI765" s="81">
        <v>0</v>
      </c>
      <c r="DJ765" s="81">
        <v>0</v>
      </c>
      <c r="DK765" s="81">
        <v>0</v>
      </c>
      <c r="DL765" s="81">
        <v>0</v>
      </c>
      <c r="DM765" s="81">
        <v>0</v>
      </c>
      <c r="DN765" s="81">
        <v>0</v>
      </c>
      <c r="DO765" s="81">
        <v>0</v>
      </c>
      <c r="DP765" s="81">
        <v>0</v>
      </c>
      <c r="DQ765" s="81">
        <v>0</v>
      </c>
      <c r="DR765" s="81">
        <v>0</v>
      </c>
      <c r="DS765" s="81">
        <v>0</v>
      </c>
      <c r="DT765" s="81">
        <v>0</v>
      </c>
      <c r="DU765" s="81">
        <v>1</v>
      </c>
      <c r="DV765" s="81">
        <v>0</v>
      </c>
      <c r="DW765" s="81">
        <v>0</v>
      </c>
    </row>
    <row r="766" spans="1:127" x14ac:dyDescent="0.25">
      <c r="A766" s="58" t="s">
        <v>2512</v>
      </c>
      <c r="B766" s="58" t="s">
        <v>2513</v>
      </c>
      <c r="C766" s="58" t="s">
        <v>2514</v>
      </c>
      <c r="D766" s="59">
        <v>42700</v>
      </c>
      <c r="E766" s="59" t="str">
        <f>VLOOKUP(C766,Data_PulledFromUniProt!$B$2:$E$782,4,FALSE)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766" s="58">
        <v>6.39</v>
      </c>
      <c r="G766" s="81">
        <v>0</v>
      </c>
      <c r="H766" s="81">
        <v>0</v>
      </c>
      <c r="I766" s="81">
        <v>0</v>
      </c>
      <c r="J766" s="81">
        <v>0</v>
      </c>
      <c r="K766" s="81">
        <v>0</v>
      </c>
      <c r="L766" s="81">
        <v>0</v>
      </c>
      <c r="M766" s="81">
        <v>0</v>
      </c>
      <c r="N766" s="81">
        <v>0</v>
      </c>
      <c r="O766" s="81">
        <v>0</v>
      </c>
      <c r="P766" s="81">
        <v>0</v>
      </c>
      <c r="Q766" s="81">
        <v>0</v>
      </c>
      <c r="R766" s="81">
        <v>0</v>
      </c>
      <c r="S766" s="81">
        <v>0</v>
      </c>
      <c r="T766" s="81">
        <v>0</v>
      </c>
      <c r="U766" s="81">
        <v>0</v>
      </c>
      <c r="V766" s="81">
        <v>0</v>
      </c>
      <c r="W766" s="81">
        <v>0</v>
      </c>
      <c r="X766" s="81">
        <v>0</v>
      </c>
      <c r="Y766" s="81">
        <v>0</v>
      </c>
      <c r="Z766" s="81">
        <v>0</v>
      </c>
      <c r="AA766" s="81">
        <v>0</v>
      </c>
      <c r="AB766" s="81">
        <v>0</v>
      </c>
      <c r="AC766" s="81">
        <v>0</v>
      </c>
      <c r="AD766" s="81">
        <v>0</v>
      </c>
      <c r="AE766" s="81">
        <v>0</v>
      </c>
      <c r="AF766" s="81">
        <v>0</v>
      </c>
      <c r="AG766" s="81">
        <v>0</v>
      </c>
      <c r="AH766" s="81">
        <v>0</v>
      </c>
      <c r="AI766" s="81">
        <v>0</v>
      </c>
      <c r="AJ766" s="81">
        <v>0</v>
      </c>
      <c r="AK766" s="81">
        <v>0</v>
      </c>
      <c r="AL766" s="81">
        <v>0</v>
      </c>
      <c r="AM766" s="81">
        <v>0</v>
      </c>
      <c r="AN766" s="81">
        <v>0</v>
      </c>
      <c r="AO766" s="81">
        <v>0</v>
      </c>
      <c r="AP766" s="81">
        <v>0</v>
      </c>
      <c r="AQ766" s="81">
        <v>0</v>
      </c>
      <c r="AR766" s="81">
        <v>0</v>
      </c>
      <c r="AS766" s="81">
        <v>0</v>
      </c>
      <c r="AT766" s="81">
        <v>0</v>
      </c>
      <c r="AU766" s="81">
        <v>0</v>
      </c>
      <c r="AV766" s="81">
        <v>0</v>
      </c>
      <c r="AW766" s="81">
        <v>0</v>
      </c>
      <c r="AX766" s="81">
        <v>0</v>
      </c>
      <c r="AY766" s="81">
        <v>0</v>
      </c>
      <c r="AZ766" s="81">
        <v>0</v>
      </c>
      <c r="BA766" s="81">
        <v>0</v>
      </c>
      <c r="BB766" s="81">
        <v>0</v>
      </c>
      <c r="BC766" s="81">
        <v>0</v>
      </c>
      <c r="BD766" s="81">
        <v>0</v>
      </c>
      <c r="BE766" s="81">
        <v>0</v>
      </c>
      <c r="BF766" s="81">
        <v>0</v>
      </c>
      <c r="BG766" s="81">
        <v>0</v>
      </c>
      <c r="BH766" s="81">
        <v>0</v>
      </c>
      <c r="BI766" s="81">
        <v>0</v>
      </c>
      <c r="BJ766" s="81">
        <v>0</v>
      </c>
      <c r="BK766" s="81">
        <v>0</v>
      </c>
      <c r="BL766" s="81">
        <v>0</v>
      </c>
      <c r="BM766" s="81">
        <v>0</v>
      </c>
      <c r="BN766" s="81">
        <v>0</v>
      </c>
      <c r="BO766" s="81">
        <v>0</v>
      </c>
      <c r="BP766" s="81">
        <v>0</v>
      </c>
      <c r="BQ766" s="81">
        <v>0</v>
      </c>
      <c r="BR766" s="81">
        <v>0</v>
      </c>
      <c r="BS766" s="81">
        <v>0</v>
      </c>
      <c r="BT766" s="81">
        <v>0</v>
      </c>
      <c r="BU766" s="81">
        <v>0</v>
      </c>
      <c r="BV766" s="81">
        <v>0</v>
      </c>
      <c r="BW766" s="81">
        <v>0</v>
      </c>
      <c r="BX766" s="81">
        <v>0</v>
      </c>
      <c r="BY766" s="81">
        <v>0</v>
      </c>
      <c r="BZ766" s="81">
        <v>0</v>
      </c>
      <c r="CA766" s="81">
        <v>0</v>
      </c>
      <c r="CB766" s="81">
        <v>0</v>
      </c>
      <c r="CC766" s="81">
        <v>0</v>
      </c>
      <c r="CD766" s="81">
        <v>0</v>
      </c>
      <c r="CE766" s="81">
        <v>0</v>
      </c>
      <c r="CF766" s="81">
        <v>0</v>
      </c>
      <c r="CG766" s="81">
        <v>0</v>
      </c>
      <c r="CH766" s="81">
        <v>0</v>
      </c>
      <c r="CI766" s="81">
        <v>0</v>
      </c>
      <c r="CJ766" s="81">
        <v>0</v>
      </c>
      <c r="CK766" s="81">
        <v>0</v>
      </c>
      <c r="CL766" s="81">
        <v>0</v>
      </c>
      <c r="CM766" s="81">
        <v>0</v>
      </c>
      <c r="CN766" s="81">
        <v>0</v>
      </c>
      <c r="CO766" s="81">
        <v>0</v>
      </c>
      <c r="CP766" s="81">
        <v>0</v>
      </c>
      <c r="CQ766" s="81">
        <v>0</v>
      </c>
      <c r="CR766" s="81">
        <v>0</v>
      </c>
      <c r="CS766" s="81">
        <v>0</v>
      </c>
      <c r="CT766" s="81">
        <v>0</v>
      </c>
      <c r="CU766" s="81">
        <v>0</v>
      </c>
      <c r="CV766" s="81">
        <v>0</v>
      </c>
      <c r="CW766" s="81">
        <v>0</v>
      </c>
      <c r="CX766" s="81">
        <v>0</v>
      </c>
      <c r="CY766" s="81">
        <v>0</v>
      </c>
      <c r="CZ766" s="81">
        <v>0</v>
      </c>
      <c r="DA766" s="81">
        <v>0</v>
      </c>
      <c r="DB766" s="81">
        <v>0</v>
      </c>
      <c r="DC766" s="81">
        <v>0</v>
      </c>
      <c r="DD766" s="81">
        <v>0</v>
      </c>
      <c r="DE766" s="81">
        <v>0</v>
      </c>
      <c r="DF766" s="81">
        <v>0</v>
      </c>
      <c r="DG766" s="81">
        <v>0</v>
      </c>
      <c r="DH766" s="81">
        <v>0</v>
      </c>
      <c r="DI766" s="81">
        <v>0</v>
      </c>
      <c r="DJ766" s="81">
        <v>0</v>
      </c>
      <c r="DK766" s="81">
        <v>0</v>
      </c>
      <c r="DL766" s="81">
        <v>0</v>
      </c>
      <c r="DM766" s="81">
        <v>0</v>
      </c>
      <c r="DN766" s="81">
        <v>0</v>
      </c>
      <c r="DO766" s="81">
        <v>0</v>
      </c>
      <c r="DP766" s="81">
        <v>0</v>
      </c>
      <c r="DQ766" s="81">
        <v>0</v>
      </c>
      <c r="DR766" s="81">
        <v>0</v>
      </c>
      <c r="DS766" s="81">
        <v>0</v>
      </c>
      <c r="DT766" s="81">
        <v>0</v>
      </c>
      <c r="DU766" s="81">
        <v>1</v>
      </c>
      <c r="DV766" s="81">
        <v>0</v>
      </c>
      <c r="DW766" s="81">
        <v>0</v>
      </c>
    </row>
    <row r="767" spans="1:127" x14ac:dyDescent="0.25">
      <c r="A767" s="58" t="s">
        <v>2515</v>
      </c>
      <c r="B767" s="58" t="s">
        <v>2516</v>
      </c>
      <c r="C767" s="58" t="s">
        <v>2517</v>
      </c>
      <c r="D767" s="59">
        <v>64600</v>
      </c>
      <c r="E767" s="59" t="str">
        <f>VLOOKUP(C767,Data_PulledFromUniProt!$B$2:$E$782,4,FALSE)</f>
        <v>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v>
      </c>
      <c r="F767" s="58">
        <v>6.39</v>
      </c>
      <c r="G767" s="81">
        <v>0</v>
      </c>
      <c r="H767" s="81">
        <v>0</v>
      </c>
      <c r="I767" s="81">
        <v>0</v>
      </c>
      <c r="J767" s="81">
        <v>0</v>
      </c>
      <c r="K767" s="81">
        <v>0</v>
      </c>
      <c r="L767" s="81">
        <v>0</v>
      </c>
      <c r="M767" s="81">
        <v>0</v>
      </c>
      <c r="N767" s="81">
        <v>0</v>
      </c>
      <c r="O767" s="81">
        <v>0</v>
      </c>
      <c r="P767" s="81">
        <v>0</v>
      </c>
      <c r="Q767" s="81">
        <v>0</v>
      </c>
      <c r="R767" s="81">
        <v>0</v>
      </c>
      <c r="S767" s="81">
        <v>0</v>
      </c>
      <c r="T767" s="81">
        <v>0</v>
      </c>
      <c r="U767" s="81">
        <v>0</v>
      </c>
      <c r="V767" s="81">
        <v>0</v>
      </c>
      <c r="W767" s="81">
        <v>0</v>
      </c>
      <c r="X767" s="81">
        <v>0</v>
      </c>
      <c r="Y767" s="81">
        <v>0</v>
      </c>
      <c r="Z767" s="81">
        <v>0</v>
      </c>
      <c r="AA767" s="81">
        <v>0</v>
      </c>
      <c r="AB767" s="81">
        <v>0</v>
      </c>
      <c r="AC767" s="81">
        <v>0</v>
      </c>
      <c r="AD767" s="81">
        <v>0</v>
      </c>
      <c r="AE767" s="81">
        <v>0</v>
      </c>
      <c r="AF767" s="81">
        <v>0</v>
      </c>
      <c r="AG767" s="81">
        <v>0</v>
      </c>
      <c r="AH767" s="81">
        <v>0</v>
      </c>
      <c r="AI767" s="81">
        <v>0</v>
      </c>
      <c r="AJ767" s="81">
        <v>0</v>
      </c>
      <c r="AK767" s="81">
        <v>0</v>
      </c>
      <c r="AL767" s="81">
        <v>0</v>
      </c>
      <c r="AM767" s="81">
        <v>0</v>
      </c>
      <c r="AN767" s="81">
        <v>0</v>
      </c>
      <c r="AO767" s="81">
        <v>0</v>
      </c>
      <c r="AP767" s="81">
        <v>0</v>
      </c>
      <c r="AQ767" s="81">
        <v>0</v>
      </c>
      <c r="AR767" s="81">
        <v>0</v>
      </c>
      <c r="AS767" s="81">
        <v>0</v>
      </c>
      <c r="AT767" s="81">
        <v>0</v>
      </c>
      <c r="AU767" s="81">
        <v>0</v>
      </c>
      <c r="AV767" s="81">
        <v>0</v>
      </c>
      <c r="AW767" s="81">
        <v>0</v>
      </c>
      <c r="AX767" s="81">
        <v>0</v>
      </c>
      <c r="AY767" s="81">
        <v>0</v>
      </c>
      <c r="AZ767" s="81">
        <v>0</v>
      </c>
      <c r="BA767" s="81">
        <v>0</v>
      </c>
      <c r="BB767" s="81">
        <v>0</v>
      </c>
      <c r="BC767" s="81">
        <v>0</v>
      </c>
      <c r="BD767" s="81">
        <v>0</v>
      </c>
      <c r="BE767" s="81">
        <v>0</v>
      </c>
      <c r="BF767" s="81">
        <v>0</v>
      </c>
      <c r="BG767" s="81">
        <v>0</v>
      </c>
      <c r="BH767" s="81">
        <v>0</v>
      </c>
      <c r="BI767" s="81">
        <v>0</v>
      </c>
      <c r="BJ767" s="81">
        <v>0</v>
      </c>
      <c r="BK767" s="81">
        <v>0</v>
      </c>
      <c r="BL767" s="81">
        <v>0</v>
      </c>
      <c r="BM767" s="81">
        <v>0</v>
      </c>
      <c r="BN767" s="81">
        <v>0</v>
      </c>
      <c r="BO767" s="81">
        <v>0</v>
      </c>
      <c r="BP767" s="81">
        <v>0</v>
      </c>
      <c r="BQ767" s="81">
        <v>0</v>
      </c>
      <c r="BR767" s="81">
        <v>0</v>
      </c>
      <c r="BS767" s="81">
        <v>0</v>
      </c>
      <c r="BT767" s="81">
        <v>0</v>
      </c>
      <c r="BU767" s="81">
        <v>0</v>
      </c>
      <c r="BV767" s="81">
        <v>0</v>
      </c>
      <c r="BW767" s="81">
        <v>0</v>
      </c>
      <c r="BX767" s="81">
        <v>0</v>
      </c>
      <c r="BY767" s="81">
        <v>0</v>
      </c>
      <c r="BZ767" s="81">
        <v>0</v>
      </c>
      <c r="CA767" s="81">
        <v>0</v>
      </c>
      <c r="CB767" s="81">
        <v>0</v>
      </c>
      <c r="CC767" s="81">
        <v>0</v>
      </c>
      <c r="CD767" s="81">
        <v>0</v>
      </c>
      <c r="CE767" s="81">
        <v>0</v>
      </c>
      <c r="CF767" s="81">
        <v>0</v>
      </c>
      <c r="CG767" s="81">
        <v>0</v>
      </c>
      <c r="CH767" s="81">
        <v>0</v>
      </c>
      <c r="CI767" s="81">
        <v>0</v>
      </c>
      <c r="CJ767" s="81">
        <v>0</v>
      </c>
      <c r="CK767" s="81">
        <v>0</v>
      </c>
      <c r="CL767" s="81">
        <v>0</v>
      </c>
      <c r="CM767" s="81">
        <v>0</v>
      </c>
      <c r="CN767" s="81">
        <v>0</v>
      </c>
      <c r="CO767" s="81">
        <v>0</v>
      </c>
      <c r="CP767" s="81">
        <v>0</v>
      </c>
      <c r="CQ767" s="81">
        <v>0</v>
      </c>
      <c r="CR767" s="81">
        <v>0</v>
      </c>
      <c r="CS767" s="81">
        <v>0</v>
      </c>
      <c r="CT767" s="81">
        <v>0</v>
      </c>
      <c r="CU767" s="81">
        <v>0</v>
      </c>
      <c r="CV767" s="81">
        <v>0</v>
      </c>
      <c r="CW767" s="81">
        <v>0</v>
      </c>
      <c r="CX767" s="81">
        <v>0</v>
      </c>
      <c r="CY767" s="81">
        <v>0</v>
      </c>
      <c r="CZ767" s="81">
        <v>0</v>
      </c>
      <c r="DA767" s="81">
        <v>0</v>
      </c>
      <c r="DB767" s="81">
        <v>0</v>
      </c>
      <c r="DC767" s="81">
        <v>0</v>
      </c>
      <c r="DD767" s="81">
        <v>0</v>
      </c>
      <c r="DE767" s="81">
        <v>0</v>
      </c>
      <c r="DF767" s="81">
        <v>0</v>
      </c>
      <c r="DG767" s="81">
        <v>0</v>
      </c>
      <c r="DH767" s="81">
        <v>0</v>
      </c>
      <c r="DI767" s="81">
        <v>0</v>
      </c>
      <c r="DJ767" s="81">
        <v>0</v>
      </c>
      <c r="DK767" s="81">
        <v>0</v>
      </c>
      <c r="DL767" s="81">
        <v>0</v>
      </c>
      <c r="DM767" s="81">
        <v>0</v>
      </c>
      <c r="DN767" s="81">
        <v>0</v>
      </c>
      <c r="DO767" s="81">
        <v>0</v>
      </c>
      <c r="DP767" s="81">
        <v>0</v>
      </c>
      <c r="DQ767" s="81">
        <v>0</v>
      </c>
      <c r="DR767" s="81">
        <v>0</v>
      </c>
      <c r="DS767" s="81">
        <v>0</v>
      </c>
      <c r="DT767" s="81">
        <v>0</v>
      </c>
      <c r="DU767" s="81">
        <v>1</v>
      </c>
      <c r="DV767" s="81">
        <v>0</v>
      </c>
      <c r="DW767" s="81">
        <v>0</v>
      </c>
    </row>
    <row r="768" spans="1:127" x14ac:dyDescent="0.25">
      <c r="A768" s="58" t="s">
        <v>2518</v>
      </c>
      <c r="B768" s="58" t="s">
        <v>2519</v>
      </c>
      <c r="C768" s="58" t="s">
        <v>2520</v>
      </c>
      <c r="D768" s="59">
        <v>171000</v>
      </c>
      <c r="E768" s="59" t="str">
        <f>VLOOKUP(C768,Data_PulledFromUniProt!$B$2:$E$782,4,FALSE)</f>
        <v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v>
      </c>
      <c r="F768" s="58">
        <v>9.01</v>
      </c>
      <c r="G768" s="81">
        <v>0</v>
      </c>
      <c r="H768" s="81">
        <v>0</v>
      </c>
      <c r="I768" s="81">
        <v>0</v>
      </c>
      <c r="J768" s="81">
        <v>0</v>
      </c>
      <c r="K768" s="81">
        <v>0</v>
      </c>
      <c r="L768" s="81">
        <v>0</v>
      </c>
      <c r="M768" s="81">
        <v>0</v>
      </c>
      <c r="N768" s="81">
        <v>0</v>
      </c>
      <c r="O768" s="81">
        <v>0</v>
      </c>
      <c r="P768" s="81">
        <v>0</v>
      </c>
      <c r="Q768" s="81">
        <v>0</v>
      </c>
      <c r="R768" s="81">
        <v>0</v>
      </c>
      <c r="S768" s="81">
        <v>0</v>
      </c>
      <c r="T768" s="81">
        <v>0</v>
      </c>
      <c r="U768" s="81">
        <v>0</v>
      </c>
      <c r="V768" s="81">
        <v>0</v>
      </c>
      <c r="W768" s="81">
        <v>0</v>
      </c>
      <c r="X768" s="81">
        <v>0</v>
      </c>
      <c r="Y768" s="81">
        <v>0</v>
      </c>
      <c r="Z768" s="81">
        <v>0</v>
      </c>
      <c r="AA768" s="81">
        <v>0</v>
      </c>
      <c r="AB768" s="81">
        <v>0</v>
      </c>
      <c r="AC768" s="81">
        <v>0</v>
      </c>
      <c r="AD768" s="81">
        <v>0</v>
      </c>
      <c r="AE768" s="81">
        <v>0</v>
      </c>
      <c r="AF768" s="81">
        <v>0</v>
      </c>
      <c r="AG768" s="81">
        <v>0</v>
      </c>
      <c r="AH768" s="81">
        <v>0</v>
      </c>
      <c r="AI768" s="81">
        <v>0</v>
      </c>
      <c r="AJ768" s="81">
        <v>0</v>
      </c>
      <c r="AK768" s="81">
        <v>0</v>
      </c>
      <c r="AL768" s="81">
        <v>0</v>
      </c>
      <c r="AM768" s="81">
        <v>0</v>
      </c>
      <c r="AN768" s="81">
        <v>0</v>
      </c>
      <c r="AO768" s="81">
        <v>0</v>
      </c>
      <c r="AP768" s="81">
        <v>0</v>
      </c>
      <c r="AQ768" s="81">
        <v>0</v>
      </c>
      <c r="AR768" s="81">
        <v>0</v>
      </c>
      <c r="AS768" s="81">
        <v>0</v>
      </c>
      <c r="AT768" s="81">
        <v>0</v>
      </c>
      <c r="AU768" s="81">
        <v>0</v>
      </c>
      <c r="AV768" s="81">
        <v>0</v>
      </c>
      <c r="AW768" s="81">
        <v>0</v>
      </c>
      <c r="AX768" s="81">
        <v>0</v>
      </c>
      <c r="AY768" s="81">
        <v>0</v>
      </c>
      <c r="AZ768" s="81">
        <v>0</v>
      </c>
      <c r="BA768" s="81">
        <v>0</v>
      </c>
      <c r="BB768" s="81">
        <v>0</v>
      </c>
      <c r="BC768" s="81">
        <v>0</v>
      </c>
      <c r="BD768" s="81">
        <v>0</v>
      </c>
      <c r="BE768" s="81">
        <v>0</v>
      </c>
      <c r="BF768" s="81">
        <v>0</v>
      </c>
      <c r="BG768" s="81">
        <v>0</v>
      </c>
      <c r="BH768" s="81">
        <v>0</v>
      </c>
      <c r="BI768" s="81">
        <v>0</v>
      </c>
      <c r="BJ768" s="81">
        <v>0</v>
      </c>
      <c r="BK768" s="81">
        <v>0</v>
      </c>
      <c r="BL768" s="81">
        <v>0</v>
      </c>
      <c r="BM768" s="81">
        <v>0</v>
      </c>
      <c r="BN768" s="81">
        <v>0</v>
      </c>
      <c r="BO768" s="81">
        <v>0</v>
      </c>
      <c r="BP768" s="81">
        <v>0</v>
      </c>
      <c r="BQ768" s="81">
        <v>0</v>
      </c>
      <c r="BR768" s="81">
        <v>0</v>
      </c>
      <c r="BS768" s="81">
        <v>0</v>
      </c>
      <c r="BT768" s="81">
        <v>0</v>
      </c>
      <c r="BU768" s="81">
        <v>0</v>
      </c>
      <c r="BV768" s="81">
        <v>0</v>
      </c>
      <c r="BW768" s="81">
        <v>0</v>
      </c>
      <c r="BX768" s="81">
        <v>0</v>
      </c>
      <c r="BY768" s="81">
        <v>0</v>
      </c>
      <c r="BZ768" s="81">
        <v>0</v>
      </c>
      <c r="CA768" s="81">
        <v>0</v>
      </c>
      <c r="CB768" s="81">
        <v>0</v>
      </c>
      <c r="CC768" s="81">
        <v>0</v>
      </c>
      <c r="CD768" s="81">
        <v>0</v>
      </c>
      <c r="CE768" s="81">
        <v>0</v>
      </c>
      <c r="CF768" s="81">
        <v>0</v>
      </c>
      <c r="CG768" s="81">
        <v>0</v>
      </c>
      <c r="CH768" s="81">
        <v>0</v>
      </c>
      <c r="CI768" s="81">
        <v>0</v>
      </c>
      <c r="CJ768" s="81">
        <v>0</v>
      </c>
      <c r="CK768" s="81">
        <v>0</v>
      </c>
      <c r="CL768" s="81">
        <v>0</v>
      </c>
      <c r="CM768" s="81">
        <v>0</v>
      </c>
      <c r="CN768" s="81">
        <v>0</v>
      </c>
      <c r="CO768" s="81">
        <v>0</v>
      </c>
      <c r="CP768" s="81">
        <v>0</v>
      </c>
      <c r="CQ768" s="81">
        <v>0</v>
      </c>
      <c r="CR768" s="81">
        <v>0</v>
      </c>
      <c r="CS768" s="81">
        <v>0</v>
      </c>
      <c r="CT768" s="81">
        <v>0</v>
      </c>
      <c r="CU768" s="81">
        <v>0</v>
      </c>
      <c r="CV768" s="81">
        <v>0</v>
      </c>
      <c r="CW768" s="81">
        <v>0</v>
      </c>
      <c r="CX768" s="81">
        <v>0</v>
      </c>
      <c r="CY768" s="81">
        <v>0</v>
      </c>
      <c r="CZ768" s="81">
        <v>0</v>
      </c>
      <c r="DA768" s="81">
        <v>0</v>
      </c>
      <c r="DB768" s="81">
        <v>0</v>
      </c>
      <c r="DC768" s="81">
        <v>0</v>
      </c>
      <c r="DD768" s="81">
        <v>0</v>
      </c>
      <c r="DE768" s="81">
        <v>0</v>
      </c>
      <c r="DF768" s="81">
        <v>0</v>
      </c>
      <c r="DG768" s="81">
        <v>0</v>
      </c>
      <c r="DH768" s="81">
        <v>0</v>
      </c>
      <c r="DI768" s="81">
        <v>0</v>
      </c>
      <c r="DJ768" s="81">
        <v>0</v>
      </c>
      <c r="DK768" s="81">
        <v>0</v>
      </c>
      <c r="DL768" s="81">
        <v>0</v>
      </c>
      <c r="DM768" s="81">
        <v>0</v>
      </c>
      <c r="DN768" s="81">
        <v>0</v>
      </c>
      <c r="DO768" s="81">
        <v>0</v>
      </c>
      <c r="DP768" s="81">
        <v>0</v>
      </c>
      <c r="DQ768" s="81">
        <v>0</v>
      </c>
      <c r="DR768" s="81">
        <v>0</v>
      </c>
      <c r="DS768" s="81">
        <v>0</v>
      </c>
      <c r="DT768" s="81">
        <v>0</v>
      </c>
      <c r="DU768" s="81">
        <v>1</v>
      </c>
      <c r="DV768" s="81">
        <v>0</v>
      </c>
      <c r="DW768" s="81">
        <v>0</v>
      </c>
    </row>
    <row r="769" spans="1:127" x14ac:dyDescent="0.25">
      <c r="A769" s="58" t="s">
        <v>2521</v>
      </c>
      <c r="B769" s="58" t="s">
        <v>2522</v>
      </c>
      <c r="C769" s="58" t="s">
        <v>2523</v>
      </c>
      <c r="D769" s="59">
        <v>131000</v>
      </c>
      <c r="E769" s="59" t="str">
        <f>VLOOKUP(C769,Data_PulledFromUniProt!$B$2:$E$782,4,FALSE)</f>
        <v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v>
      </c>
      <c r="F769" s="58">
        <v>5.25</v>
      </c>
      <c r="G769" s="81">
        <v>0</v>
      </c>
      <c r="H769" s="81">
        <v>0</v>
      </c>
      <c r="I769" s="81">
        <v>0</v>
      </c>
      <c r="J769" s="81">
        <v>0</v>
      </c>
      <c r="K769" s="81">
        <v>0</v>
      </c>
      <c r="L769" s="81">
        <v>0</v>
      </c>
      <c r="M769" s="81">
        <v>0</v>
      </c>
      <c r="N769" s="81">
        <v>0</v>
      </c>
      <c r="O769" s="81">
        <v>0</v>
      </c>
      <c r="P769" s="81">
        <v>0</v>
      </c>
      <c r="Q769" s="81">
        <v>0</v>
      </c>
      <c r="R769" s="81">
        <v>0</v>
      </c>
      <c r="S769" s="81">
        <v>0</v>
      </c>
      <c r="T769" s="81">
        <v>0</v>
      </c>
      <c r="U769" s="81">
        <v>0</v>
      </c>
      <c r="V769" s="81">
        <v>0</v>
      </c>
      <c r="W769" s="81">
        <v>0</v>
      </c>
      <c r="X769" s="81">
        <v>0</v>
      </c>
      <c r="Y769" s="81">
        <v>0</v>
      </c>
      <c r="Z769" s="81">
        <v>0</v>
      </c>
      <c r="AA769" s="81">
        <v>0</v>
      </c>
      <c r="AB769" s="81">
        <v>0</v>
      </c>
      <c r="AC769" s="81">
        <v>0</v>
      </c>
      <c r="AD769" s="81">
        <v>0</v>
      </c>
      <c r="AE769" s="81">
        <v>0</v>
      </c>
      <c r="AF769" s="81">
        <v>0</v>
      </c>
      <c r="AG769" s="81">
        <v>0</v>
      </c>
      <c r="AH769" s="81">
        <v>0</v>
      </c>
      <c r="AI769" s="81">
        <v>0</v>
      </c>
      <c r="AJ769" s="81">
        <v>0</v>
      </c>
      <c r="AK769" s="81">
        <v>0</v>
      </c>
      <c r="AL769" s="81">
        <v>0</v>
      </c>
      <c r="AM769" s="81">
        <v>0</v>
      </c>
      <c r="AN769" s="81">
        <v>0</v>
      </c>
      <c r="AO769" s="81">
        <v>0</v>
      </c>
      <c r="AP769" s="81">
        <v>0</v>
      </c>
      <c r="AQ769" s="81">
        <v>0</v>
      </c>
      <c r="AR769" s="81">
        <v>0</v>
      </c>
      <c r="AS769" s="81">
        <v>0</v>
      </c>
      <c r="AT769" s="81">
        <v>0</v>
      </c>
      <c r="AU769" s="81">
        <v>0</v>
      </c>
      <c r="AV769" s="81">
        <v>0</v>
      </c>
      <c r="AW769" s="81">
        <v>0</v>
      </c>
      <c r="AX769" s="81">
        <v>0</v>
      </c>
      <c r="AY769" s="81">
        <v>0</v>
      </c>
      <c r="AZ769" s="81">
        <v>0</v>
      </c>
      <c r="BA769" s="81">
        <v>0</v>
      </c>
      <c r="BB769" s="81">
        <v>0</v>
      </c>
      <c r="BC769" s="81">
        <v>0</v>
      </c>
      <c r="BD769" s="81">
        <v>0</v>
      </c>
      <c r="BE769" s="81">
        <v>0</v>
      </c>
      <c r="BF769" s="81">
        <v>0</v>
      </c>
      <c r="BG769" s="81">
        <v>0</v>
      </c>
      <c r="BH769" s="81">
        <v>0</v>
      </c>
      <c r="BI769" s="81">
        <v>0</v>
      </c>
      <c r="BJ769" s="81">
        <v>0</v>
      </c>
      <c r="BK769" s="81">
        <v>0</v>
      </c>
      <c r="BL769" s="81">
        <v>0</v>
      </c>
      <c r="BM769" s="81">
        <v>0</v>
      </c>
      <c r="BN769" s="81">
        <v>0</v>
      </c>
      <c r="BO769" s="81">
        <v>0</v>
      </c>
      <c r="BP769" s="81">
        <v>0</v>
      </c>
      <c r="BQ769" s="81">
        <v>0</v>
      </c>
      <c r="BR769" s="81">
        <v>0</v>
      </c>
      <c r="BS769" s="81">
        <v>0</v>
      </c>
      <c r="BT769" s="81">
        <v>0</v>
      </c>
      <c r="BU769" s="81">
        <v>0</v>
      </c>
      <c r="BV769" s="81">
        <v>0</v>
      </c>
      <c r="BW769" s="81">
        <v>0</v>
      </c>
      <c r="BX769" s="81">
        <v>0</v>
      </c>
      <c r="BY769" s="81">
        <v>0</v>
      </c>
      <c r="BZ769" s="81">
        <v>0</v>
      </c>
      <c r="CA769" s="81">
        <v>0</v>
      </c>
      <c r="CB769" s="81">
        <v>0</v>
      </c>
      <c r="CC769" s="81">
        <v>0</v>
      </c>
      <c r="CD769" s="81">
        <v>0</v>
      </c>
      <c r="CE769" s="81">
        <v>0</v>
      </c>
      <c r="CF769" s="81">
        <v>0</v>
      </c>
      <c r="CG769" s="81">
        <v>0</v>
      </c>
      <c r="CH769" s="81">
        <v>0</v>
      </c>
      <c r="CI769" s="81">
        <v>0</v>
      </c>
      <c r="CJ769" s="81">
        <v>0</v>
      </c>
      <c r="CK769" s="81">
        <v>0</v>
      </c>
      <c r="CL769" s="81">
        <v>0</v>
      </c>
      <c r="CM769" s="81">
        <v>0</v>
      </c>
      <c r="CN769" s="81">
        <v>0</v>
      </c>
      <c r="CO769" s="81">
        <v>0</v>
      </c>
      <c r="CP769" s="81">
        <v>0</v>
      </c>
      <c r="CQ769" s="81">
        <v>0</v>
      </c>
      <c r="CR769" s="81">
        <v>0</v>
      </c>
      <c r="CS769" s="81">
        <v>0</v>
      </c>
      <c r="CT769" s="81">
        <v>0</v>
      </c>
      <c r="CU769" s="81">
        <v>0</v>
      </c>
      <c r="CV769" s="81">
        <v>0</v>
      </c>
      <c r="CW769" s="81">
        <v>0</v>
      </c>
      <c r="CX769" s="81">
        <v>0</v>
      </c>
      <c r="CY769" s="81">
        <v>0</v>
      </c>
      <c r="CZ769" s="81">
        <v>0</v>
      </c>
      <c r="DA769" s="81">
        <v>0</v>
      </c>
      <c r="DB769" s="81">
        <v>0</v>
      </c>
      <c r="DC769" s="81">
        <v>0</v>
      </c>
      <c r="DD769" s="81">
        <v>0</v>
      </c>
      <c r="DE769" s="81">
        <v>0</v>
      </c>
      <c r="DF769" s="81">
        <v>0</v>
      </c>
      <c r="DG769" s="81">
        <v>0</v>
      </c>
      <c r="DH769" s="81">
        <v>2</v>
      </c>
      <c r="DI769" s="81">
        <v>0</v>
      </c>
      <c r="DJ769" s="81">
        <v>0</v>
      </c>
      <c r="DK769" s="81">
        <v>0</v>
      </c>
      <c r="DL769" s="81">
        <v>0</v>
      </c>
      <c r="DM769" s="81">
        <v>0</v>
      </c>
      <c r="DN769" s="81">
        <v>0</v>
      </c>
      <c r="DO769" s="81">
        <v>0</v>
      </c>
      <c r="DP769" s="81">
        <v>0</v>
      </c>
      <c r="DQ769" s="81">
        <v>0</v>
      </c>
      <c r="DR769" s="81">
        <v>0</v>
      </c>
      <c r="DS769" s="81">
        <v>0</v>
      </c>
      <c r="DT769" s="81">
        <v>0</v>
      </c>
      <c r="DU769" s="81">
        <v>0</v>
      </c>
      <c r="DV769" s="81">
        <v>0</v>
      </c>
      <c r="DW769" s="81">
        <v>0</v>
      </c>
    </row>
    <row r="770" spans="1:127" x14ac:dyDescent="0.25">
      <c r="A770" s="58" t="s">
        <v>2524</v>
      </c>
      <c r="B770" s="58" t="s">
        <v>2525</v>
      </c>
      <c r="C770" s="58" t="s">
        <v>2526</v>
      </c>
      <c r="D770" s="59">
        <v>36900</v>
      </c>
      <c r="E770" s="59" t="str">
        <f>VLOOKUP(C770,Data_PulledFromUniProt!$B$2:$E$782,4,FALSE)</f>
        <v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v>
      </c>
      <c r="F770" s="58">
        <v>9.01</v>
      </c>
      <c r="G770" s="81">
        <v>0</v>
      </c>
      <c r="H770" s="81">
        <v>0</v>
      </c>
      <c r="I770" s="81">
        <v>0</v>
      </c>
      <c r="J770" s="81">
        <v>0</v>
      </c>
      <c r="K770" s="81">
        <v>0</v>
      </c>
      <c r="L770" s="81">
        <v>0</v>
      </c>
      <c r="M770" s="81">
        <v>0</v>
      </c>
      <c r="N770" s="81">
        <v>0</v>
      </c>
      <c r="O770" s="81">
        <v>0</v>
      </c>
      <c r="P770" s="81">
        <v>0</v>
      </c>
      <c r="Q770" s="81">
        <v>0</v>
      </c>
      <c r="R770" s="81">
        <v>0</v>
      </c>
      <c r="S770" s="81">
        <v>0</v>
      </c>
      <c r="T770" s="81">
        <v>0</v>
      </c>
      <c r="U770" s="81">
        <v>0</v>
      </c>
      <c r="V770" s="81">
        <v>0</v>
      </c>
      <c r="W770" s="81">
        <v>0</v>
      </c>
      <c r="X770" s="81">
        <v>0</v>
      </c>
      <c r="Y770" s="81">
        <v>0</v>
      </c>
      <c r="Z770" s="81">
        <v>0</v>
      </c>
      <c r="AA770" s="81">
        <v>0</v>
      </c>
      <c r="AB770" s="81">
        <v>0</v>
      </c>
      <c r="AC770" s="81">
        <v>0</v>
      </c>
      <c r="AD770" s="81">
        <v>0</v>
      </c>
      <c r="AE770" s="81">
        <v>0</v>
      </c>
      <c r="AF770" s="81">
        <v>0</v>
      </c>
      <c r="AG770" s="81">
        <v>0</v>
      </c>
      <c r="AH770" s="81">
        <v>0</v>
      </c>
      <c r="AI770" s="81">
        <v>0</v>
      </c>
      <c r="AJ770" s="81">
        <v>0</v>
      </c>
      <c r="AK770" s="81">
        <v>0</v>
      </c>
      <c r="AL770" s="81">
        <v>0</v>
      </c>
      <c r="AM770" s="81">
        <v>0</v>
      </c>
      <c r="AN770" s="81">
        <v>0</v>
      </c>
      <c r="AO770" s="81">
        <v>0</v>
      </c>
      <c r="AP770" s="81">
        <v>0</v>
      </c>
      <c r="AQ770" s="81">
        <v>0</v>
      </c>
      <c r="AR770" s="81">
        <v>0</v>
      </c>
      <c r="AS770" s="81">
        <v>0</v>
      </c>
      <c r="AT770" s="81">
        <v>0</v>
      </c>
      <c r="AU770" s="81">
        <v>0</v>
      </c>
      <c r="AV770" s="81">
        <v>0</v>
      </c>
      <c r="AW770" s="81">
        <v>0</v>
      </c>
      <c r="AX770" s="81">
        <v>0</v>
      </c>
      <c r="AY770" s="81">
        <v>0</v>
      </c>
      <c r="AZ770" s="81">
        <v>0</v>
      </c>
      <c r="BA770" s="81">
        <v>0</v>
      </c>
      <c r="BB770" s="81">
        <v>0</v>
      </c>
      <c r="BC770" s="81">
        <v>0</v>
      </c>
      <c r="BD770" s="81">
        <v>0</v>
      </c>
      <c r="BE770" s="81">
        <v>0</v>
      </c>
      <c r="BF770" s="81">
        <v>0</v>
      </c>
      <c r="BG770" s="81">
        <v>0</v>
      </c>
      <c r="BH770" s="81">
        <v>0</v>
      </c>
      <c r="BI770" s="81">
        <v>0</v>
      </c>
      <c r="BJ770" s="81">
        <v>0</v>
      </c>
      <c r="BK770" s="81">
        <v>0</v>
      </c>
      <c r="BL770" s="81">
        <v>0</v>
      </c>
      <c r="BM770" s="81">
        <v>0</v>
      </c>
      <c r="BN770" s="81">
        <v>0</v>
      </c>
      <c r="BO770" s="81">
        <v>0</v>
      </c>
      <c r="BP770" s="81">
        <v>0</v>
      </c>
      <c r="BQ770" s="81">
        <v>0</v>
      </c>
      <c r="BR770" s="81">
        <v>0</v>
      </c>
      <c r="BS770" s="81">
        <v>0</v>
      </c>
      <c r="BT770" s="81">
        <v>0</v>
      </c>
      <c r="BU770" s="81">
        <v>0</v>
      </c>
      <c r="BV770" s="81">
        <v>0</v>
      </c>
      <c r="BW770" s="81">
        <v>0</v>
      </c>
      <c r="BX770" s="81">
        <v>0</v>
      </c>
      <c r="BY770" s="81">
        <v>0</v>
      </c>
      <c r="BZ770" s="81">
        <v>0</v>
      </c>
      <c r="CA770" s="81">
        <v>0</v>
      </c>
      <c r="CB770" s="81">
        <v>0</v>
      </c>
      <c r="CC770" s="81">
        <v>0</v>
      </c>
      <c r="CD770" s="81">
        <v>0</v>
      </c>
      <c r="CE770" s="81">
        <v>0</v>
      </c>
      <c r="CF770" s="81">
        <v>0</v>
      </c>
      <c r="CG770" s="81">
        <v>0</v>
      </c>
      <c r="CH770" s="81">
        <v>0</v>
      </c>
      <c r="CI770" s="81">
        <v>0</v>
      </c>
      <c r="CJ770" s="81">
        <v>0</v>
      </c>
      <c r="CK770" s="81">
        <v>0</v>
      </c>
      <c r="CL770" s="81">
        <v>0</v>
      </c>
      <c r="CM770" s="81">
        <v>0</v>
      </c>
      <c r="CN770" s="81">
        <v>0</v>
      </c>
      <c r="CO770" s="81">
        <v>0</v>
      </c>
      <c r="CP770" s="81">
        <v>0</v>
      </c>
      <c r="CQ770" s="81">
        <v>0</v>
      </c>
      <c r="CR770" s="81">
        <v>0</v>
      </c>
      <c r="CS770" s="81">
        <v>0</v>
      </c>
      <c r="CT770" s="81">
        <v>0</v>
      </c>
      <c r="CU770" s="81">
        <v>0</v>
      </c>
      <c r="CV770" s="81">
        <v>0</v>
      </c>
      <c r="CW770" s="81">
        <v>0</v>
      </c>
      <c r="CX770" s="81">
        <v>0</v>
      </c>
      <c r="CY770" s="81">
        <v>0</v>
      </c>
      <c r="CZ770" s="81">
        <v>0</v>
      </c>
      <c r="DA770" s="81">
        <v>0</v>
      </c>
      <c r="DB770" s="81">
        <v>0</v>
      </c>
      <c r="DC770" s="81">
        <v>0</v>
      </c>
      <c r="DD770" s="81">
        <v>0</v>
      </c>
      <c r="DE770" s="81">
        <v>0</v>
      </c>
      <c r="DF770" s="81">
        <v>0</v>
      </c>
      <c r="DG770" s="81">
        <v>0</v>
      </c>
      <c r="DH770" s="81">
        <v>1</v>
      </c>
      <c r="DI770" s="81">
        <v>0</v>
      </c>
      <c r="DJ770" s="81">
        <v>0</v>
      </c>
      <c r="DK770" s="81">
        <v>0</v>
      </c>
      <c r="DL770" s="81">
        <v>0</v>
      </c>
      <c r="DM770" s="81">
        <v>0</v>
      </c>
      <c r="DN770" s="81">
        <v>0</v>
      </c>
      <c r="DO770" s="81">
        <v>0</v>
      </c>
      <c r="DP770" s="81">
        <v>0</v>
      </c>
      <c r="DQ770" s="81">
        <v>0</v>
      </c>
      <c r="DR770" s="81">
        <v>0</v>
      </c>
      <c r="DS770" s="81">
        <v>0</v>
      </c>
      <c r="DT770" s="81">
        <v>0</v>
      </c>
      <c r="DU770" s="81">
        <v>0</v>
      </c>
      <c r="DV770" s="81">
        <v>0</v>
      </c>
      <c r="DW770" s="81">
        <v>0</v>
      </c>
    </row>
    <row r="771" spans="1:127" x14ac:dyDescent="0.25">
      <c r="A771" s="58" t="s">
        <v>2527</v>
      </c>
      <c r="B771" s="58" t="s">
        <v>2528</v>
      </c>
      <c r="C771" s="58" t="s">
        <v>2529</v>
      </c>
      <c r="D771" s="59">
        <v>217000</v>
      </c>
      <c r="E771" s="59" t="str">
        <f>VLOOKUP(C771,Data_PulledFromUniProt!$B$2:$E$782,4,FALSE)</f>
        <v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v>
      </c>
      <c r="F771" s="58">
        <v>6.39</v>
      </c>
      <c r="G771" s="81">
        <v>0</v>
      </c>
      <c r="H771" s="81">
        <v>0</v>
      </c>
      <c r="I771" s="81">
        <v>0</v>
      </c>
      <c r="J771" s="81">
        <v>0</v>
      </c>
      <c r="K771" s="81">
        <v>0</v>
      </c>
      <c r="L771" s="81">
        <v>0</v>
      </c>
      <c r="M771" s="81">
        <v>0</v>
      </c>
      <c r="N771" s="81">
        <v>0</v>
      </c>
      <c r="O771" s="81">
        <v>0</v>
      </c>
      <c r="P771" s="81">
        <v>0</v>
      </c>
      <c r="Q771" s="81">
        <v>0</v>
      </c>
      <c r="R771" s="81">
        <v>0</v>
      </c>
      <c r="S771" s="81">
        <v>0</v>
      </c>
      <c r="T771" s="81">
        <v>0</v>
      </c>
      <c r="U771" s="81">
        <v>0</v>
      </c>
      <c r="V771" s="81">
        <v>0</v>
      </c>
      <c r="W771" s="81">
        <v>0</v>
      </c>
      <c r="X771" s="81">
        <v>0</v>
      </c>
      <c r="Y771" s="81">
        <v>0</v>
      </c>
      <c r="Z771" s="81">
        <v>0</v>
      </c>
      <c r="AA771" s="81">
        <v>0</v>
      </c>
      <c r="AB771" s="81">
        <v>0</v>
      </c>
      <c r="AC771" s="81">
        <v>0</v>
      </c>
      <c r="AD771" s="81">
        <v>0</v>
      </c>
      <c r="AE771" s="81">
        <v>0</v>
      </c>
      <c r="AF771" s="81">
        <v>0</v>
      </c>
      <c r="AG771" s="81">
        <v>0</v>
      </c>
      <c r="AH771" s="81">
        <v>0</v>
      </c>
      <c r="AI771" s="81">
        <v>0</v>
      </c>
      <c r="AJ771" s="81">
        <v>0</v>
      </c>
      <c r="AK771" s="81">
        <v>0</v>
      </c>
      <c r="AL771" s="81">
        <v>0</v>
      </c>
      <c r="AM771" s="81">
        <v>0</v>
      </c>
      <c r="AN771" s="81">
        <v>0</v>
      </c>
      <c r="AO771" s="81">
        <v>0</v>
      </c>
      <c r="AP771" s="81">
        <v>0</v>
      </c>
      <c r="AQ771" s="81">
        <v>0</v>
      </c>
      <c r="AR771" s="81">
        <v>0</v>
      </c>
      <c r="AS771" s="81">
        <v>0</v>
      </c>
      <c r="AT771" s="81">
        <v>0</v>
      </c>
      <c r="AU771" s="81">
        <v>0</v>
      </c>
      <c r="AV771" s="81">
        <v>0</v>
      </c>
      <c r="AW771" s="81">
        <v>0</v>
      </c>
      <c r="AX771" s="81">
        <v>0</v>
      </c>
      <c r="AY771" s="81">
        <v>0</v>
      </c>
      <c r="AZ771" s="81">
        <v>0</v>
      </c>
      <c r="BA771" s="81">
        <v>0</v>
      </c>
      <c r="BB771" s="81">
        <v>0</v>
      </c>
      <c r="BC771" s="81">
        <v>0</v>
      </c>
      <c r="BD771" s="81">
        <v>0</v>
      </c>
      <c r="BE771" s="81">
        <v>0</v>
      </c>
      <c r="BF771" s="81">
        <v>0</v>
      </c>
      <c r="BG771" s="81">
        <v>0</v>
      </c>
      <c r="BH771" s="81">
        <v>0</v>
      </c>
      <c r="BI771" s="81">
        <v>0</v>
      </c>
      <c r="BJ771" s="81">
        <v>0</v>
      </c>
      <c r="BK771" s="81">
        <v>0</v>
      </c>
      <c r="BL771" s="81">
        <v>0</v>
      </c>
      <c r="BM771" s="81">
        <v>0</v>
      </c>
      <c r="BN771" s="81">
        <v>0</v>
      </c>
      <c r="BO771" s="81">
        <v>0</v>
      </c>
      <c r="BP771" s="81">
        <v>0</v>
      </c>
      <c r="BQ771" s="81">
        <v>0</v>
      </c>
      <c r="BR771" s="81">
        <v>0</v>
      </c>
      <c r="BS771" s="81">
        <v>0</v>
      </c>
      <c r="BT771" s="81">
        <v>0</v>
      </c>
      <c r="BU771" s="81">
        <v>0</v>
      </c>
      <c r="BV771" s="81">
        <v>0</v>
      </c>
      <c r="BW771" s="81">
        <v>0</v>
      </c>
      <c r="BX771" s="81">
        <v>0</v>
      </c>
      <c r="BY771" s="81">
        <v>0</v>
      </c>
      <c r="BZ771" s="81">
        <v>0</v>
      </c>
      <c r="CA771" s="81">
        <v>0</v>
      </c>
      <c r="CB771" s="81">
        <v>0</v>
      </c>
      <c r="CC771" s="81">
        <v>0</v>
      </c>
      <c r="CD771" s="81">
        <v>0</v>
      </c>
      <c r="CE771" s="81">
        <v>0</v>
      </c>
      <c r="CF771" s="81">
        <v>0</v>
      </c>
      <c r="CG771" s="81">
        <v>0</v>
      </c>
      <c r="CH771" s="81">
        <v>0</v>
      </c>
      <c r="CI771" s="81">
        <v>0</v>
      </c>
      <c r="CJ771" s="81">
        <v>0</v>
      </c>
      <c r="CK771" s="81">
        <v>0</v>
      </c>
      <c r="CL771" s="81">
        <v>0</v>
      </c>
      <c r="CM771" s="81">
        <v>0</v>
      </c>
      <c r="CN771" s="81">
        <v>0</v>
      </c>
      <c r="CO771" s="81">
        <v>0</v>
      </c>
      <c r="CP771" s="81">
        <v>0</v>
      </c>
      <c r="CQ771" s="81">
        <v>0</v>
      </c>
      <c r="CR771" s="81">
        <v>0</v>
      </c>
      <c r="CS771" s="81">
        <v>0</v>
      </c>
      <c r="CT771" s="81">
        <v>0</v>
      </c>
      <c r="CU771" s="81">
        <v>0</v>
      </c>
      <c r="CV771" s="81">
        <v>0</v>
      </c>
      <c r="CW771" s="81">
        <v>0</v>
      </c>
      <c r="CX771" s="81">
        <v>0</v>
      </c>
      <c r="CY771" s="81">
        <v>0</v>
      </c>
      <c r="CZ771" s="81">
        <v>0</v>
      </c>
      <c r="DA771" s="81">
        <v>0</v>
      </c>
      <c r="DB771" s="81">
        <v>0</v>
      </c>
      <c r="DC771" s="81">
        <v>0</v>
      </c>
      <c r="DD771" s="81">
        <v>0</v>
      </c>
      <c r="DE771" s="81">
        <v>0</v>
      </c>
      <c r="DF771" s="81">
        <v>0</v>
      </c>
      <c r="DG771" s="81">
        <v>0</v>
      </c>
      <c r="DH771" s="81">
        <v>1</v>
      </c>
      <c r="DI771" s="81">
        <v>0</v>
      </c>
      <c r="DJ771" s="81">
        <v>0</v>
      </c>
      <c r="DK771" s="81">
        <v>0</v>
      </c>
      <c r="DL771" s="81">
        <v>0</v>
      </c>
      <c r="DM771" s="81">
        <v>0</v>
      </c>
      <c r="DN771" s="81">
        <v>0</v>
      </c>
      <c r="DO771" s="81">
        <v>0</v>
      </c>
      <c r="DP771" s="81">
        <v>0</v>
      </c>
      <c r="DQ771" s="81">
        <v>0</v>
      </c>
      <c r="DR771" s="81">
        <v>0</v>
      </c>
      <c r="DS771" s="81">
        <v>0</v>
      </c>
      <c r="DT771" s="81">
        <v>0</v>
      </c>
      <c r="DU771" s="81">
        <v>0</v>
      </c>
      <c r="DV771" s="81">
        <v>0</v>
      </c>
      <c r="DW771" s="81">
        <v>0</v>
      </c>
    </row>
    <row r="772" spans="1:127" x14ac:dyDescent="0.25">
      <c r="A772" s="58" t="s">
        <v>2530</v>
      </c>
      <c r="B772" s="58" t="s">
        <v>2531</v>
      </c>
      <c r="C772" s="58" t="s">
        <v>2532</v>
      </c>
      <c r="D772" s="59">
        <v>41200</v>
      </c>
      <c r="E772" s="59" t="str">
        <f>VLOOKUP(C772,Data_PulledFromUniProt!$B$2:$E$782,4,FALSE)</f>
        <v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v>
      </c>
      <c r="F772" s="58">
        <v>9.17</v>
      </c>
      <c r="G772" s="81">
        <v>0</v>
      </c>
      <c r="H772" s="81">
        <v>0</v>
      </c>
      <c r="I772" s="81">
        <v>0</v>
      </c>
      <c r="J772" s="81">
        <v>0</v>
      </c>
      <c r="K772" s="81">
        <v>0</v>
      </c>
      <c r="L772" s="81">
        <v>0</v>
      </c>
      <c r="M772" s="81">
        <v>0</v>
      </c>
      <c r="N772" s="81">
        <v>0</v>
      </c>
      <c r="O772" s="81">
        <v>0</v>
      </c>
      <c r="P772" s="81">
        <v>0</v>
      </c>
      <c r="Q772" s="81">
        <v>0</v>
      </c>
      <c r="R772" s="81">
        <v>0</v>
      </c>
      <c r="S772" s="81">
        <v>0</v>
      </c>
      <c r="T772" s="81">
        <v>0</v>
      </c>
      <c r="U772" s="81">
        <v>0</v>
      </c>
      <c r="V772" s="81">
        <v>0</v>
      </c>
      <c r="W772" s="81">
        <v>0</v>
      </c>
      <c r="X772" s="81">
        <v>0</v>
      </c>
      <c r="Y772" s="81">
        <v>0</v>
      </c>
      <c r="Z772" s="81">
        <v>0</v>
      </c>
      <c r="AA772" s="81">
        <v>0</v>
      </c>
      <c r="AB772" s="81">
        <v>0</v>
      </c>
      <c r="AC772" s="81">
        <v>0</v>
      </c>
      <c r="AD772" s="81">
        <v>0</v>
      </c>
      <c r="AE772" s="81">
        <v>0</v>
      </c>
      <c r="AF772" s="81">
        <v>0</v>
      </c>
      <c r="AG772" s="81">
        <v>0</v>
      </c>
      <c r="AH772" s="81">
        <v>0</v>
      </c>
      <c r="AI772" s="81">
        <v>0</v>
      </c>
      <c r="AJ772" s="81">
        <v>0</v>
      </c>
      <c r="AK772" s="81">
        <v>0</v>
      </c>
      <c r="AL772" s="81">
        <v>0</v>
      </c>
      <c r="AM772" s="81">
        <v>0</v>
      </c>
      <c r="AN772" s="81">
        <v>0</v>
      </c>
      <c r="AO772" s="81">
        <v>0</v>
      </c>
      <c r="AP772" s="81">
        <v>0</v>
      </c>
      <c r="AQ772" s="81">
        <v>0</v>
      </c>
      <c r="AR772" s="81">
        <v>0</v>
      </c>
      <c r="AS772" s="81">
        <v>0</v>
      </c>
      <c r="AT772" s="81">
        <v>0</v>
      </c>
      <c r="AU772" s="81">
        <v>0</v>
      </c>
      <c r="AV772" s="81">
        <v>0</v>
      </c>
      <c r="AW772" s="81">
        <v>0</v>
      </c>
      <c r="AX772" s="81">
        <v>0</v>
      </c>
      <c r="AY772" s="81">
        <v>0</v>
      </c>
      <c r="AZ772" s="81">
        <v>0</v>
      </c>
      <c r="BA772" s="81">
        <v>0</v>
      </c>
      <c r="BB772" s="81">
        <v>0</v>
      </c>
      <c r="BC772" s="81">
        <v>0</v>
      </c>
      <c r="BD772" s="81">
        <v>0</v>
      </c>
      <c r="BE772" s="81">
        <v>0</v>
      </c>
      <c r="BF772" s="81">
        <v>0</v>
      </c>
      <c r="BG772" s="81">
        <v>0</v>
      </c>
      <c r="BH772" s="81">
        <v>0</v>
      </c>
      <c r="BI772" s="81">
        <v>0</v>
      </c>
      <c r="BJ772" s="81">
        <v>0</v>
      </c>
      <c r="BK772" s="81">
        <v>0</v>
      </c>
      <c r="BL772" s="81">
        <v>0</v>
      </c>
      <c r="BM772" s="81">
        <v>0</v>
      </c>
      <c r="BN772" s="81">
        <v>0</v>
      </c>
      <c r="BO772" s="81">
        <v>0</v>
      </c>
      <c r="BP772" s="81">
        <v>0</v>
      </c>
      <c r="BQ772" s="81">
        <v>0</v>
      </c>
      <c r="BR772" s="81">
        <v>0</v>
      </c>
      <c r="BS772" s="81">
        <v>0</v>
      </c>
      <c r="BT772" s="81">
        <v>0</v>
      </c>
      <c r="BU772" s="81">
        <v>0</v>
      </c>
      <c r="BV772" s="81">
        <v>0</v>
      </c>
      <c r="BW772" s="81">
        <v>0</v>
      </c>
      <c r="BX772" s="81">
        <v>0</v>
      </c>
      <c r="BY772" s="81">
        <v>0</v>
      </c>
      <c r="BZ772" s="81">
        <v>0</v>
      </c>
      <c r="CA772" s="81">
        <v>0</v>
      </c>
      <c r="CB772" s="81">
        <v>0</v>
      </c>
      <c r="CC772" s="81">
        <v>0</v>
      </c>
      <c r="CD772" s="81">
        <v>0</v>
      </c>
      <c r="CE772" s="81">
        <v>0</v>
      </c>
      <c r="CF772" s="81">
        <v>0</v>
      </c>
      <c r="CG772" s="81">
        <v>0</v>
      </c>
      <c r="CH772" s="81">
        <v>0</v>
      </c>
      <c r="CI772" s="81">
        <v>0</v>
      </c>
      <c r="CJ772" s="81">
        <v>0</v>
      </c>
      <c r="CK772" s="81">
        <v>0</v>
      </c>
      <c r="CL772" s="81">
        <v>0</v>
      </c>
      <c r="CM772" s="81">
        <v>0</v>
      </c>
      <c r="CN772" s="81">
        <v>0</v>
      </c>
      <c r="CO772" s="81">
        <v>0</v>
      </c>
      <c r="CP772" s="81">
        <v>0</v>
      </c>
      <c r="CQ772" s="81">
        <v>0</v>
      </c>
      <c r="CR772" s="81">
        <v>0</v>
      </c>
      <c r="CS772" s="81">
        <v>0</v>
      </c>
      <c r="CT772" s="81">
        <v>0</v>
      </c>
      <c r="CU772" s="81">
        <v>0</v>
      </c>
      <c r="CV772" s="81">
        <v>0</v>
      </c>
      <c r="CW772" s="81">
        <v>0</v>
      </c>
      <c r="CX772" s="81">
        <v>0</v>
      </c>
      <c r="CY772" s="81">
        <v>0</v>
      </c>
      <c r="CZ772" s="81">
        <v>0</v>
      </c>
      <c r="DA772" s="81">
        <v>0</v>
      </c>
      <c r="DB772" s="81">
        <v>0</v>
      </c>
      <c r="DC772" s="81">
        <v>0</v>
      </c>
      <c r="DD772" s="81">
        <v>0</v>
      </c>
      <c r="DE772" s="81">
        <v>0</v>
      </c>
      <c r="DF772" s="81">
        <v>0</v>
      </c>
      <c r="DG772" s="81">
        <v>0</v>
      </c>
      <c r="DH772" s="81">
        <v>1</v>
      </c>
      <c r="DI772" s="81">
        <v>0</v>
      </c>
      <c r="DJ772" s="81">
        <v>0</v>
      </c>
      <c r="DK772" s="81">
        <v>0</v>
      </c>
      <c r="DL772" s="81">
        <v>0</v>
      </c>
      <c r="DM772" s="81">
        <v>0</v>
      </c>
      <c r="DN772" s="81">
        <v>0</v>
      </c>
      <c r="DO772" s="81">
        <v>0</v>
      </c>
      <c r="DP772" s="81">
        <v>0</v>
      </c>
      <c r="DQ772" s="81">
        <v>0</v>
      </c>
      <c r="DR772" s="81">
        <v>0</v>
      </c>
      <c r="DS772" s="81">
        <v>0</v>
      </c>
      <c r="DT772" s="81">
        <v>0</v>
      </c>
      <c r="DU772" s="81">
        <v>0</v>
      </c>
      <c r="DV772" s="81">
        <v>0</v>
      </c>
      <c r="DW772" s="81">
        <v>0</v>
      </c>
    </row>
    <row r="773" spans="1:127" x14ac:dyDescent="0.25">
      <c r="A773" s="58" t="s">
        <v>2533</v>
      </c>
      <c r="B773" s="58" t="s">
        <v>2534</v>
      </c>
      <c r="C773" s="58" t="s">
        <v>2535</v>
      </c>
      <c r="D773" s="59">
        <v>83200</v>
      </c>
      <c r="E773" s="59" t="str">
        <f>VLOOKUP(C773,Data_PulledFromUniProt!$B$2:$E$782,4,FALSE)</f>
        <v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v>
      </c>
      <c r="F773" s="58">
        <v>8.4600000000000009</v>
      </c>
      <c r="G773" s="81">
        <v>0</v>
      </c>
      <c r="H773" s="81">
        <v>0</v>
      </c>
      <c r="I773" s="81">
        <v>0</v>
      </c>
      <c r="J773" s="81">
        <v>0</v>
      </c>
      <c r="K773" s="81">
        <v>0</v>
      </c>
      <c r="L773" s="81">
        <v>0</v>
      </c>
      <c r="M773" s="81">
        <v>0</v>
      </c>
      <c r="N773" s="81">
        <v>0</v>
      </c>
      <c r="O773" s="81">
        <v>0</v>
      </c>
      <c r="P773" s="81">
        <v>0</v>
      </c>
      <c r="Q773" s="81">
        <v>0</v>
      </c>
      <c r="R773" s="81">
        <v>0</v>
      </c>
      <c r="S773" s="81">
        <v>0</v>
      </c>
      <c r="T773" s="81">
        <v>0</v>
      </c>
      <c r="U773" s="81">
        <v>0</v>
      </c>
      <c r="V773" s="81">
        <v>0</v>
      </c>
      <c r="W773" s="81">
        <v>0</v>
      </c>
      <c r="X773" s="81">
        <v>0</v>
      </c>
      <c r="Y773" s="81">
        <v>0</v>
      </c>
      <c r="Z773" s="81">
        <v>0</v>
      </c>
      <c r="AA773" s="81">
        <v>0</v>
      </c>
      <c r="AB773" s="81">
        <v>0</v>
      </c>
      <c r="AC773" s="81">
        <v>0</v>
      </c>
      <c r="AD773" s="81">
        <v>0</v>
      </c>
      <c r="AE773" s="81">
        <v>0</v>
      </c>
      <c r="AF773" s="81">
        <v>0</v>
      </c>
      <c r="AG773" s="81">
        <v>0</v>
      </c>
      <c r="AH773" s="81">
        <v>0</v>
      </c>
      <c r="AI773" s="81">
        <v>0</v>
      </c>
      <c r="AJ773" s="81">
        <v>0</v>
      </c>
      <c r="AK773" s="81">
        <v>0</v>
      </c>
      <c r="AL773" s="81">
        <v>0</v>
      </c>
      <c r="AM773" s="81">
        <v>0</v>
      </c>
      <c r="AN773" s="81">
        <v>0</v>
      </c>
      <c r="AO773" s="81">
        <v>0</v>
      </c>
      <c r="AP773" s="81">
        <v>0</v>
      </c>
      <c r="AQ773" s="81">
        <v>0</v>
      </c>
      <c r="AR773" s="81">
        <v>0</v>
      </c>
      <c r="AS773" s="81">
        <v>0</v>
      </c>
      <c r="AT773" s="81">
        <v>0</v>
      </c>
      <c r="AU773" s="81">
        <v>0</v>
      </c>
      <c r="AV773" s="81">
        <v>0</v>
      </c>
      <c r="AW773" s="81">
        <v>0</v>
      </c>
      <c r="AX773" s="81">
        <v>0</v>
      </c>
      <c r="AY773" s="81">
        <v>0</v>
      </c>
      <c r="AZ773" s="81">
        <v>0</v>
      </c>
      <c r="BA773" s="81">
        <v>0</v>
      </c>
      <c r="BB773" s="81">
        <v>0</v>
      </c>
      <c r="BC773" s="81">
        <v>0</v>
      </c>
      <c r="BD773" s="81">
        <v>0</v>
      </c>
      <c r="BE773" s="81">
        <v>0</v>
      </c>
      <c r="BF773" s="81">
        <v>0</v>
      </c>
      <c r="BG773" s="81">
        <v>0</v>
      </c>
      <c r="BH773" s="81">
        <v>0</v>
      </c>
      <c r="BI773" s="81">
        <v>0</v>
      </c>
      <c r="BJ773" s="81">
        <v>0</v>
      </c>
      <c r="BK773" s="81">
        <v>0</v>
      </c>
      <c r="BL773" s="81">
        <v>0</v>
      </c>
      <c r="BM773" s="81">
        <v>0</v>
      </c>
      <c r="BN773" s="81">
        <v>0</v>
      </c>
      <c r="BO773" s="81">
        <v>0</v>
      </c>
      <c r="BP773" s="81">
        <v>0</v>
      </c>
      <c r="BQ773" s="81">
        <v>0</v>
      </c>
      <c r="BR773" s="81">
        <v>0</v>
      </c>
      <c r="BS773" s="81">
        <v>0</v>
      </c>
      <c r="BT773" s="81">
        <v>0</v>
      </c>
      <c r="BU773" s="81">
        <v>0</v>
      </c>
      <c r="BV773" s="81">
        <v>0</v>
      </c>
      <c r="BW773" s="81">
        <v>0</v>
      </c>
      <c r="BX773" s="81">
        <v>0</v>
      </c>
      <c r="BY773" s="81">
        <v>0</v>
      </c>
      <c r="BZ773" s="81">
        <v>0</v>
      </c>
      <c r="CA773" s="81">
        <v>0</v>
      </c>
      <c r="CB773" s="81">
        <v>0</v>
      </c>
      <c r="CC773" s="81">
        <v>0</v>
      </c>
      <c r="CD773" s="81">
        <v>0</v>
      </c>
      <c r="CE773" s="81">
        <v>0</v>
      </c>
      <c r="CF773" s="81">
        <v>0</v>
      </c>
      <c r="CG773" s="81">
        <v>0</v>
      </c>
      <c r="CH773" s="81">
        <v>0</v>
      </c>
      <c r="CI773" s="81">
        <v>0</v>
      </c>
      <c r="CJ773" s="81">
        <v>0</v>
      </c>
      <c r="CK773" s="81">
        <v>0</v>
      </c>
      <c r="CL773" s="81">
        <v>0</v>
      </c>
      <c r="CM773" s="81">
        <v>0</v>
      </c>
      <c r="CN773" s="81">
        <v>0</v>
      </c>
      <c r="CO773" s="81">
        <v>0</v>
      </c>
      <c r="CP773" s="81">
        <v>0</v>
      </c>
      <c r="CQ773" s="81">
        <v>0</v>
      </c>
      <c r="CR773" s="81">
        <v>0</v>
      </c>
      <c r="CS773" s="81">
        <v>0</v>
      </c>
      <c r="CT773" s="81">
        <v>0</v>
      </c>
      <c r="CU773" s="81">
        <v>0</v>
      </c>
      <c r="CV773" s="81">
        <v>0</v>
      </c>
      <c r="CW773" s="81">
        <v>0</v>
      </c>
      <c r="CX773" s="81">
        <v>0</v>
      </c>
      <c r="CY773" s="81">
        <v>0</v>
      </c>
      <c r="CZ773" s="81">
        <v>0</v>
      </c>
      <c r="DA773" s="81">
        <v>0</v>
      </c>
      <c r="DB773" s="81">
        <v>0</v>
      </c>
      <c r="DC773" s="81">
        <v>0</v>
      </c>
      <c r="DD773" s="81">
        <v>0</v>
      </c>
      <c r="DE773" s="81">
        <v>0</v>
      </c>
      <c r="DF773" s="81">
        <v>0</v>
      </c>
      <c r="DG773" s="81">
        <v>0</v>
      </c>
      <c r="DH773" s="81">
        <v>1</v>
      </c>
      <c r="DI773" s="81">
        <v>0</v>
      </c>
      <c r="DJ773" s="81">
        <v>0</v>
      </c>
      <c r="DK773" s="81">
        <v>0</v>
      </c>
      <c r="DL773" s="81">
        <v>0</v>
      </c>
      <c r="DM773" s="81">
        <v>0</v>
      </c>
      <c r="DN773" s="81">
        <v>0</v>
      </c>
      <c r="DO773" s="81">
        <v>0</v>
      </c>
      <c r="DP773" s="81">
        <v>0</v>
      </c>
      <c r="DQ773" s="81">
        <v>0</v>
      </c>
      <c r="DR773" s="81">
        <v>0</v>
      </c>
      <c r="DS773" s="81">
        <v>0</v>
      </c>
      <c r="DT773" s="81">
        <v>0</v>
      </c>
      <c r="DU773" s="81">
        <v>0</v>
      </c>
      <c r="DV773" s="81">
        <v>0</v>
      </c>
      <c r="DW773" s="81">
        <v>0</v>
      </c>
    </row>
    <row r="774" spans="1:127" x14ac:dyDescent="0.25">
      <c r="A774" s="58" t="s">
        <v>2536</v>
      </c>
      <c r="B774" s="58" t="s">
        <v>2537</v>
      </c>
      <c r="C774" s="58" t="s">
        <v>2538</v>
      </c>
      <c r="D774" s="59">
        <v>76300</v>
      </c>
      <c r="E774" s="59" t="str">
        <f>VLOOKUP(C774,Data_PulledFromUniProt!$B$2:$E$782,4,FALSE)</f>
        <v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v>
      </c>
      <c r="F774" s="58">
        <v>9.34</v>
      </c>
      <c r="G774" s="81">
        <v>0</v>
      </c>
      <c r="H774" s="81">
        <v>0</v>
      </c>
      <c r="I774" s="81">
        <v>0</v>
      </c>
      <c r="J774" s="81">
        <v>0</v>
      </c>
      <c r="K774" s="81">
        <v>0</v>
      </c>
      <c r="L774" s="81">
        <v>0</v>
      </c>
      <c r="M774" s="81">
        <v>0</v>
      </c>
      <c r="N774" s="81">
        <v>0</v>
      </c>
      <c r="O774" s="81">
        <v>0</v>
      </c>
      <c r="P774" s="81">
        <v>0</v>
      </c>
      <c r="Q774" s="81">
        <v>0</v>
      </c>
      <c r="R774" s="81">
        <v>0</v>
      </c>
      <c r="S774" s="81">
        <v>0</v>
      </c>
      <c r="T774" s="81">
        <v>0</v>
      </c>
      <c r="U774" s="81">
        <v>0</v>
      </c>
      <c r="V774" s="81">
        <v>0</v>
      </c>
      <c r="W774" s="81">
        <v>0</v>
      </c>
      <c r="X774" s="81">
        <v>0</v>
      </c>
      <c r="Y774" s="81">
        <v>0</v>
      </c>
      <c r="Z774" s="81">
        <v>0</v>
      </c>
      <c r="AA774" s="81">
        <v>0</v>
      </c>
      <c r="AB774" s="81">
        <v>0</v>
      </c>
      <c r="AC774" s="81">
        <v>0</v>
      </c>
      <c r="AD774" s="81">
        <v>0</v>
      </c>
      <c r="AE774" s="81">
        <v>0</v>
      </c>
      <c r="AF774" s="81">
        <v>0</v>
      </c>
      <c r="AG774" s="81">
        <v>0</v>
      </c>
      <c r="AH774" s="81">
        <v>0</v>
      </c>
      <c r="AI774" s="81">
        <v>0</v>
      </c>
      <c r="AJ774" s="81">
        <v>0</v>
      </c>
      <c r="AK774" s="81">
        <v>0</v>
      </c>
      <c r="AL774" s="81">
        <v>0</v>
      </c>
      <c r="AM774" s="81">
        <v>0</v>
      </c>
      <c r="AN774" s="81">
        <v>0</v>
      </c>
      <c r="AO774" s="81">
        <v>0</v>
      </c>
      <c r="AP774" s="81">
        <v>0</v>
      </c>
      <c r="AQ774" s="81">
        <v>0</v>
      </c>
      <c r="AR774" s="81">
        <v>0</v>
      </c>
      <c r="AS774" s="81">
        <v>0</v>
      </c>
      <c r="AT774" s="81">
        <v>0</v>
      </c>
      <c r="AU774" s="81">
        <v>0</v>
      </c>
      <c r="AV774" s="81">
        <v>0</v>
      </c>
      <c r="AW774" s="81">
        <v>0</v>
      </c>
      <c r="AX774" s="81">
        <v>0</v>
      </c>
      <c r="AY774" s="81">
        <v>0</v>
      </c>
      <c r="AZ774" s="81">
        <v>0</v>
      </c>
      <c r="BA774" s="81">
        <v>0</v>
      </c>
      <c r="BB774" s="81">
        <v>0</v>
      </c>
      <c r="BC774" s="81">
        <v>0</v>
      </c>
      <c r="BD774" s="81">
        <v>0</v>
      </c>
      <c r="BE774" s="81">
        <v>0</v>
      </c>
      <c r="BF774" s="81">
        <v>0</v>
      </c>
      <c r="BG774" s="81">
        <v>0</v>
      </c>
      <c r="BH774" s="81">
        <v>0</v>
      </c>
      <c r="BI774" s="81">
        <v>0</v>
      </c>
      <c r="BJ774" s="81">
        <v>0</v>
      </c>
      <c r="BK774" s="81">
        <v>0</v>
      </c>
      <c r="BL774" s="81">
        <v>0</v>
      </c>
      <c r="BM774" s="81">
        <v>0</v>
      </c>
      <c r="BN774" s="81">
        <v>0</v>
      </c>
      <c r="BO774" s="81">
        <v>0</v>
      </c>
      <c r="BP774" s="81">
        <v>0</v>
      </c>
      <c r="BQ774" s="81">
        <v>0</v>
      </c>
      <c r="BR774" s="81">
        <v>0</v>
      </c>
      <c r="BS774" s="81">
        <v>0</v>
      </c>
      <c r="BT774" s="81">
        <v>0</v>
      </c>
      <c r="BU774" s="81">
        <v>0</v>
      </c>
      <c r="BV774" s="81">
        <v>0</v>
      </c>
      <c r="BW774" s="81">
        <v>0</v>
      </c>
      <c r="BX774" s="81">
        <v>0</v>
      </c>
      <c r="BY774" s="81">
        <v>0</v>
      </c>
      <c r="BZ774" s="81">
        <v>0</v>
      </c>
      <c r="CA774" s="81">
        <v>0</v>
      </c>
      <c r="CB774" s="81">
        <v>0</v>
      </c>
      <c r="CC774" s="81">
        <v>0</v>
      </c>
      <c r="CD774" s="81">
        <v>0</v>
      </c>
      <c r="CE774" s="81">
        <v>0</v>
      </c>
      <c r="CF774" s="81">
        <v>0</v>
      </c>
      <c r="CG774" s="81">
        <v>0</v>
      </c>
      <c r="CH774" s="81">
        <v>0</v>
      </c>
      <c r="CI774" s="81">
        <v>0</v>
      </c>
      <c r="CJ774" s="81">
        <v>0</v>
      </c>
      <c r="CK774" s="81">
        <v>0</v>
      </c>
      <c r="CL774" s="81">
        <v>0</v>
      </c>
      <c r="CM774" s="81">
        <v>0</v>
      </c>
      <c r="CN774" s="81">
        <v>0</v>
      </c>
      <c r="CO774" s="81">
        <v>0</v>
      </c>
      <c r="CP774" s="81">
        <v>0</v>
      </c>
      <c r="CQ774" s="81">
        <v>0</v>
      </c>
      <c r="CR774" s="81">
        <v>0</v>
      </c>
      <c r="CS774" s="81">
        <v>0</v>
      </c>
      <c r="CT774" s="81">
        <v>0</v>
      </c>
      <c r="CU774" s="81">
        <v>0</v>
      </c>
      <c r="CV774" s="81">
        <v>0</v>
      </c>
      <c r="CW774" s="81">
        <v>0</v>
      </c>
      <c r="CX774" s="81">
        <v>0</v>
      </c>
      <c r="CY774" s="81">
        <v>0</v>
      </c>
      <c r="CZ774" s="81">
        <v>0</v>
      </c>
      <c r="DA774" s="81">
        <v>0</v>
      </c>
      <c r="DB774" s="81">
        <v>0</v>
      </c>
      <c r="DC774" s="81">
        <v>0</v>
      </c>
      <c r="DD774" s="81">
        <v>0</v>
      </c>
      <c r="DE774" s="81">
        <v>0</v>
      </c>
      <c r="DF774" s="81">
        <v>0</v>
      </c>
      <c r="DG774" s="81">
        <v>0</v>
      </c>
      <c r="DH774" s="81">
        <v>2</v>
      </c>
      <c r="DI774" s="81">
        <v>0</v>
      </c>
      <c r="DJ774" s="81">
        <v>0</v>
      </c>
      <c r="DK774" s="81">
        <v>0</v>
      </c>
      <c r="DL774" s="81">
        <v>0</v>
      </c>
      <c r="DM774" s="81">
        <v>0</v>
      </c>
      <c r="DN774" s="81">
        <v>0</v>
      </c>
      <c r="DO774" s="81">
        <v>0</v>
      </c>
      <c r="DP774" s="81">
        <v>0</v>
      </c>
      <c r="DQ774" s="81">
        <v>0</v>
      </c>
      <c r="DR774" s="81">
        <v>0</v>
      </c>
      <c r="DS774" s="81">
        <v>0</v>
      </c>
      <c r="DT774" s="81">
        <v>0</v>
      </c>
      <c r="DU774" s="81">
        <v>0</v>
      </c>
      <c r="DV774" s="81">
        <v>0</v>
      </c>
      <c r="DW774" s="81">
        <v>0</v>
      </c>
    </row>
    <row r="775" spans="1:127" x14ac:dyDescent="0.25">
      <c r="A775" s="58" t="s">
        <v>2539</v>
      </c>
      <c r="B775" s="58" t="s">
        <v>2540</v>
      </c>
      <c r="C775" s="58" t="s">
        <v>2541</v>
      </c>
      <c r="D775" s="59">
        <v>33200</v>
      </c>
      <c r="E775" s="59" t="str">
        <f>VLOOKUP(C775,Data_PulledFromUniProt!$B$2:$E$782,4,FALSE)</f>
        <v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v>
      </c>
      <c r="F775" s="58">
        <v>5.4</v>
      </c>
      <c r="G775" s="81">
        <v>0</v>
      </c>
      <c r="H775" s="81">
        <v>0</v>
      </c>
      <c r="I775" s="81">
        <v>0</v>
      </c>
      <c r="J775" s="81">
        <v>0</v>
      </c>
      <c r="K775" s="81">
        <v>0</v>
      </c>
      <c r="L775" s="81">
        <v>0</v>
      </c>
      <c r="M775" s="81">
        <v>0</v>
      </c>
      <c r="N775" s="81">
        <v>0</v>
      </c>
      <c r="O775" s="81">
        <v>0</v>
      </c>
      <c r="P775" s="81">
        <v>0</v>
      </c>
      <c r="Q775" s="81">
        <v>0</v>
      </c>
      <c r="R775" s="81">
        <v>0</v>
      </c>
      <c r="S775" s="81">
        <v>0</v>
      </c>
      <c r="T775" s="81">
        <v>0</v>
      </c>
      <c r="U775" s="81">
        <v>0</v>
      </c>
      <c r="V775" s="81">
        <v>0</v>
      </c>
      <c r="W775" s="81">
        <v>0</v>
      </c>
      <c r="X775" s="81">
        <v>0</v>
      </c>
      <c r="Y775" s="81">
        <v>0</v>
      </c>
      <c r="Z775" s="81">
        <v>0</v>
      </c>
      <c r="AA775" s="81">
        <v>0</v>
      </c>
      <c r="AB775" s="81">
        <v>0</v>
      </c>
      <c r="AC775" s="81">
        <v>0</v>
      </c>
      <c r="AD775" s="81">
        <v>0</v>
      </c>
      <c r="AE775" s="81">
        <v>0</v>
      </c>
      <c r="AF775" s="81">
        <v>0</v>
      </c>
      <c r="AG775" s="81">
        <v>0</v>
      </c>
      <c r="AH775" s="81">
        <v>0</v>
      </c>
      <c r="AI775" s="81">
        <v>0</v>
      </c>
      <c r="AJ775" s="81">
        <v>0</v>
      </c>
      <c r="AK775" s="81">
        <v>0</v>
      </c>
      <c r="AL775" s="81">
        <v>0</v>
      </c>
      <c r="AM775" s="81">
        <v>0</v>
      </c>
      <c r="AN775" s="81">
        <v>0</v>
      </c>
      <c r="AO775" s="81">
        <v>0</v>
      </c>
      <c r="AP775" s="81">
        <v>0</v>
      </c>
      <c r="AQ775" s="81">
        <v>0</v>
      </c>
      <c r="AR775" s="81">
        <v>0</v>
      </c>
      <c r="AS775" s="81">
        <v>0</v>
      </c>
      <c r="AT775" s="81">
        <v>0</v>
      </c>
      <c r="AU775" s="81">
        <v>0</v>
      </c>
      <c r="AV775" s="81">
        <v>0</v>
      </c>
      <c r="AW775" s="81">
        <v>0</v>
      </c>
      <c r="AX775" s="81">
        <v>0</v>
      </c>
      <c r="AY775" s="81">
        <v>0</v>
      </c>
      <c r="AZ775" s="81">
        <v>0</v>
      </c>
      <c r="BA775" s="81">
        <v>0</v>
      </c>
      <c r="BB775" s="81">
        <v>0</v>
      </c>
      <c r="BC775" s="81">
        <v>0</v>
      </c>
      <c r="BD775" s="81">
        <v>0</v>
      </c>
      <c r="BE775" s="81">
        <v>0</v>
      </c>
      <c r="BF775" s="81">
        <v>0</v>
      </c>
      <c r="BG775" s="81">
        <v>0</v>
      </c>
      <c r="BH775" s="81">
        <v>0</v>
      </c>
      <c r="BI775" s="81">
        <v>0</v>
      </c>
      <c r="BJ775" s="81">
        <v>0</v>
      </c>
      <c r="BK775" s="81">
        <v>0</v>
      </c>
      <c r="BL775" s="81">
        <v>0</v>
      </c>
      <c r="BM775" s="81">
        <v>0</v>
      </c>
      <c r="BN775" s="81">
        <v>0</v>
      </c>
      <c r="BO775" s="81">
        <v>0</v>
      </c>
      <c r="BP775" s="81">
        <v>0</v>
      </c>
      <c r="BQ775" s="81">
        <v>0</v>
      </c>
      <c r="BR775" s="81">
        <v>0</v>
      </c>
      <c r="BS775" s="81">
        <v>0</v>
      </c>
      <c r="BT775" s="81">
        <v>0</v>
      </c>
      <c r="BU775" s="81">
        <v>0</v>
      </c>
      <c r="BV775" s="81">
        <v>0</v>
      </c>
      <c r="BW775" s="81">
        <v>0</v>
      </c>
      <c r="BX775" s="81">
        <v>0</v>
      </c>
      <c r="BY775" s="81">
        <v>0</v>
      </c>
      <c r="BZ775" s="81">
        <v>0</v>
      </c>
      <c r="CA775" s="81">
        <v>0</v>
      </c>
      <c r="CB775" s="81">
        <v>0</v>
      </c>
      <c r="CC775" s="81">
        <v>0</v>
      </c>
      <c r="CD775" s="81">
        <v>0</v>
      </c>
      <c r="CE775" s="81">
        <v>0</v>
      </c>
      <c r="CF775" s="81">
        <v>0</v>
      </c>
      <c r="CG775" s="81">
        <v>0</v>
      </c>
      <c r="CH775" s="81">
        <v>0</v>
      </c>
      <c r="CI775" s="81">
        <v>0</v>
      </c>
      <c r="CJ775" s="81">
        <v>0</v>
      </c>
      <c r="CK775" s="81">
        <v>0</v>
      </c>
      <c r="CL775" s="81">
        <v>0</v>
      </c>
      <c r="CM775" s="81">
        <v>0</v>
      </c>
      <c r="CN775" s="81">
        <v>0</v>
      </c>
      <c r="CO775" s="81">
        <v>0</v>
      </c>
      <c r="CP775" s="81">
        <v>0</v>
      </c>
      <c r="CQ775" s="81">
        <v>0</v>
      </c>
      <c r="CR775" s="81">
        <v>0</v>
      </c>
      <c r="CS775" s="81">
        <v>0</v>
      </c>
      <c r="CT775" s="81">
        <v>0</v>
      </c>
      <c r="CU775" s="81">
        <v>0</v>
      </c>
      <c r="CV775" s="81">
        <v>0</v>
      </c>
      <c r="CW775" s="81">
        <v>0</v>
      </c>
      <c r="CX775" s="81">
        <v>0</v>
      </c>
      <c r="CY775" s="81">
        <v>0</v>
      </c>
      <c r="CZ775" s="81">
        <v>0</v>
      </c>
      <c r="DA775" s="81">
        <v>0</v>
      </c>
      <c r="DB775" s="81">
        <v>0</v>
      </c>
      <c r="DC775" s="81">
        <v>0</v>
      </c>
      <c r="DD775" s="81">
        <v>0</v>
      </c>
      <c r="DE775" s="81">
        <v>0</v>
      </c>
      <c r="DF775" s="81">
        <v>0</v>
      </c>
      <c r="DG775" s="81">
        <v>0</v>
      </c>
      <c r="DH775" s="81">
        <v>1</v>
      </c>
      <c r="DI775" s="81">
        <v>0</v>
      </c>
      <c r="DJ775" s="81">
        <v>0</v>
      </c>
      <c r="DK775" s="81">
        <v>0</v>
      </c>
      <c r="DL775" s="81">
        <v>0</v>
      </c>
      <c r="DM775" s="81">
        <v>0</v>
      </c>
      <c r="DN775" s="81">
        <v>0</v>
      </c>
      <c r="DO775" s="81">
        <v>0</v>
      </c>
      <c r="DP775" s="81">
        <v>0</v>
      </c>
      <c r="DQ775" s="81">
        <v>0</v>
      </c>
      <c r="DR775" s="81">
        <v>0</v>
      </c>
      <c r="DS775" s="81">
        <v>0</v>
      </c>
      <c r="DT775" s="81">
        <v>0</v>
      </c>
      <c r="DU775" s="81">
        <v>0</v>
      </c>
      <c r="DV775" s="81">
        <v>0</v>
      </c>
      <c r="DW775" s="81">
        <v>0</v>
      </c>
    </row>
    <row r="776" spans="1:127" x14ac:dyDescent="0.25">
      <c r="A776" s="58" t="s">
        <v>2542</v>
      </c>
      <c r="B776" s="58" t="s">
        <v>2543</v>
      </c>
      <c r="C776" s="58" t="s">
        <v>2544</v>
      </c>
      <c r="D776" s="59">
        <v>56600</v>
      </c>
      <c r="E776" s="59" t="str">
        <f>VLOOKUP(C776,Data_PulledFromUniProt!$B$2:$E$782,4,FALSE)</f>
        <v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v>
      </c>
      <c r="F776" s="58">
        <v>5.42</v>
      </c>
      <c r="G776" s="81">
        <v>0</v>
      </c>
      <c r="H776" s="81">
        <v>0</v>
      </c>
      <c r="I776" s="81">
        <v>0</v>
      </c>
      <c r="J776" s="81">
        <v>0</v>
      </c>
      <c r="K776" s="81">
        <v>0</v>
      </c>
      <c r="L776" s="81">
        <v>0</v>
      </c>
      <c r="M776" s="81">
        <v>0</v>
      </c>
      <c r="N776" s="81">
        <v>0</v>
      </c>
      <c r="O776" s="81">
        <v>0</v>
      </c>
      <c r="P776" s="81">
        <v>0</v>
      </c>
      <c r="Q776" s="81">
        <v>0</v>
      </c>
      <c r="R776" s="81">
        <v>0</v>
      </c>
      <c r="S776" s="81">
        <v>0</v>
      </c>
      <c r="T776" s="81">
        <v>0</v>
      </c>
      <c r="U776" s="81">
        <v>0</v>
      </c>
      <c r="V776" s="81">
        <v>0</v>
      </c>
      <c r="W776" s="81">
        <v>0</v>
      </c>
      <c r="X776" s="81">
        <v>0</v>
      </c>
      <c r="Y776" s="81">
        <v>0</v>
      </c>
      <c r="Z776" s="81">
        <v>0</v>
      </c>
      <c r="AA776" s="81">
        <v>0</v>
      </c>
      <c r="AB776" s="81">
        <v>0</v>
      </c>
      <c r="AC776" s="81">
        <v>0</v>
      </c>
      <c r="AD776" s="81">
        <v>0</v>
      </c>
      <c r="AE776" s="81">
        <v>0</v>
      </c>
      <c r="AF776" s="81">
        <v>0</v>
      </c>
      <c r="AG776" s="81">
        <v>0</v>
      </c>
      <c r="AH776" s="81">
        <v>0</v>
      </c>
      <c r="AI776" s="81">
        <v>0</v>
      </c>
      <c r="AJ776" s="81">
        <v>0</v>
      </c>
      <c r="AK776" s="81">
        <v>0</v>
      </c>
      <c r="AL776" s="81">
        <v>0</v>
      </c>
      <c r="AM776" s="81">
        <v>0</v>
      </c>
      <c r="AN776" s="81">
        <v>0</v>
      </c>
      <c r="AO776" s="81">
        <v>0</v>
      </c>
      <c r="AP776" s="81">
        <v>0</v>
      </c>
      <c r="AQ776" s="81">
        <v>0</v>
      </c>
      <c r="AR776" s="81">
        <v>0</v>
      </c>
      <c r="AS776" s="81">
        <v>0</v>
      </c>
      <c r="AT776" s="81">
        <v>0</v>
      </c>
      <c r="AU776" s="81">
        <v>0</v>
      </c>
      <c r="AV776" s="81">
        <v>0</v>
      </c>
      <c r="AW776" s="81">
        <v>0</v>
      </c>
      <c r="AX776" s="81">
        <v>0</v>
      </c>
      <c r="AY776" s="81">
        <v>0</v>
      </c>
      <c r="AZ776" s="81">
        <v>0</v>
      </c>
      <c r="BA776" s="81">
        <v>0</v>
      </c>
      <c r="BB776" s="81">
        <v>0</v>
      </c>
      <c r="BC776" s="81">
        <v>0</v>
      </c>
      <c r="BD776" s="81">
        <v>0</v>
      </c>
      <c r="BE776" s="81">
        <v>0</v>
      </c>
      <c r="BF776" s="81">
        <v>0</v>
      </c>
      <c r="BG776" s="81">
        <v>0</v>
      </c>
      <c r="BH776" s="81">
        <v>0</v>
      </c>
      <c r="BI776" s="81">
        <v>0</v>
      </c>
      <c r="BJ776" s="81">
        <v>0</v>
      </c>
      <c r="BK776" s="81">
        <v>0</v>
      </c>
      <c r="BL776" s="81">
        <v>0</v>
      </c>
      <c r="BM776" s="81">
        <v>0</v>
      </c>
      <c r="BN776" s="81">
        <v>0</v>
      </c>
      <c r="BO776" s="81">
        <v>0</v>
      </c>
      <c r="BP776" s="81">
        <v>0</v>
      </c>
      <c r="BQ776" s="81">
        <v>0</v>
      </c>
      <c r="BR776" s="81">
        <v>0</v>
      </c>
      <c r="BS776" s="81">
        <v>0</v>
      </c>
      <c r="BT776" s="81">
        <v>0</v>
      </c>
      <c r="BU776" s="81">
        <v>0</v>
      </c>
      <c r="BV776" s="81">
        <v>0</v>
      </c>
      <c r="BW776" s="81">
        <v>0</v>
      </c>
      <c r="BX776" s="81">
        <v>0</v>
      </c>
      <c r="BY776" s="81">
        <v>0</v>
      </c>
      <c r="BZ776" s="81">
        <v>0</v>
      </c>
      <c r="CA776" s="81">
        <v>0</v>
      </c>
      <c r="CB776" s="81">
        <v>0</v>
      </c>
      <c r="CC776" s="81">
        <v>0</v>
      </c>
      <c r="CD776" s="81">
        <v>0</v>
      </c>
      <c r="CE776" s="81">
        <v>0</v>
      </c>
      <c r="CF776" s="81">
        <v>0</v>
      </c>
      <c r="CG776" s="81">
        <v>0</v>
      </c>
      <c r="CH776" s="81">
        <v>0</v>
      </c>
      <c r="CI776" s="81">
        <v>0</v>
      </c>
      <c r="CJ776" s="81">
        <v>0</v>
      </c>
      <c r="CK776" s="81">
        <v>0</v>
      </c>
      <c r="CL776" s="81">
        <v>0</v>
      </c>
      <c r="CM776" s="81">
        <v>0</v>
      </c>
      <c r="CN776" s="81">
        <v>0</v>
      </c>
      <c r="CO776" s="81">
        <v>0</v>
      </c>
      <c r="CP776" s="81">
        <v>0</v>
      </c>
      <c r="CQ776" s="81">
        <v>0</v>
      </c>
      <c r="CR776" s="81">
        <v>0</v>
      </c>
      <c r="CS776" s="81">
        <v>0</v>
      </c>
      <c r="CT776" s="81">
        <v>0</v>
      </c>
      <c r="CU776" s="81">
        <v>0</v>
      </c>
      <c r="CV776" s="81">
        <v>0</v>
      </c>
      <c r="CW776" s="81">
        <v>0</v>
      </c>
      <c r="CX776" s="81">
        <v>0</v>
      </c>
      <c r="CY776" s="81">
        <v>0</v>
      </c>
      <c r="CZ776" s="81">
        <v>0</v>
      </c>
      <c r="DA776" s="81">
        <v>0</v>
      </c>
      <c r="DB776" s="81">
        <v>0</v>
      </c>
      <c r="DC776" s="81">
        <v>0</v>
      </c>
      <c r="DD776" s="81">
        <v>0</v>
      </c>
      <c r="DE776" s="81">
        <v>0</v>
      </c>
      <c r="DF776" s="81">
        <v>0</v>
      </c>
      <c r="DG776" s="81">
        <v>0</v>
      </c>
      <c r="DH776" s="81">
        <v>1</v>
      </c>
      <c r="DI776" s="81">
        <v>0</v>
      </c>
      <c r="DJ776" s="81">
        <v>0</v>
      </c>
      <c r="DK776" s="81">
        <v>0</v>
      </c>
      <c r="DL776" s="81">
        <v>0</v>
      </c>
      <c r="DM776" s="81">
        <v>0</v>
      </c>
      <c r="DN776" s="81">
        <v>0</v>
      </c>
      <c r="DO776" s="81">
        <v>0</v>
      </c>
      <c r="DP776" s="81">
        <v>0</v>
      </c>
      <c r="DQ776" s="81">
        <v>0</v>
      </c>
      <c r="DR776" s="81">
        <v>0</v>
      </c>
      <c r="DS776" s="81">
        <v>0</v>
      </c>
      <c r="DT776" s="81">
        <v>0</v>
      </c>
      <c r="DU776" s="81">
        <v>0</v>
      </c>
      <c r="DV776" s="81">
        <v>0</v>
      </c>
      <c r="DW776" s="81">
        <v>0</v>
      </c>
    </row>
    <row r="777" spans="1:127" x14ac:dyDescent="0.25">
      <c r="A777" s="58" t="s">
        <v>2545</v>
      </c>
      <c r="B777" s="58" t="s">
        <v>2546</v>
      </c>
      <c r="C777" s="58" t="s">
        <v>2547</v>
      </c>
      <c r="D777" s="59">
        <v>55000</v>
      </c>
      <c r="E777" s="59" t="str">
        <f>VLOOKUP(C777,Data_PulledFromUniProt!$B$2:$E$782,4,FALSE)</f>
        <v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v>
      </c>
      <c r="F777" s="58">
        <v>9.01</v>
      </c>
      <c r="G777" s="81">
        <v>0</v>
      </c>
      <c r="H777" s="81">
        <v>0</v>
      </c>
      <c r="I777" s="81">
        <v>0</v>
      </c>
      <c r="J777" s="81">
        <v>0</v>
      </c>
      <c r="K777" s="81">
        <v>0</v>
      </c>
      <c r="L777" s="81">
        <v>0</v>
      </c>
      <c r="M777" s="81">
        <v>0</v>
      </c>
      <c r="N777" s="81">
        <v>0</v>
      </c>
      <c r="O777" s="81">
        <v>0</v>
      </c>
      <c r="P777" s="81">
        <v>0</v>
      </c>
      <c r="Q777" s="81">
        <v>0</v>
      </c>
      <c r="R777" s="81">
        <v>0</v>
      </c>
      <c r="S777" s="81">
        <v>0</v>
      </c>
      <c r="T777" s="81">
        <v>0</v>
      </c>
      <c r="U777" s="81">
        <v>0</v>
      </c>
      <c r="V777" s="81">
        <v>0</v>
      </c>
      <c r="W777" s="81">
        <v>0</v>
      </c>
      <c r="X777" s="81">
        <v>0</v>
      </c>
      <c r="Y777" s="81">
        <v>0</v>
      </c>
      <c r="Z777" s="81">
        <v>0</v>
      </c>
      <c r="AA777" s="81">
        <v>0</v>
      </c>
      <c r="AB777" s="81">
        <v>0</v>
      </c>
      <c r="AC777" s="81">
        <v>0</v>
      </c>
      <c r="AD777" s="81">
        <v>0</v>
      </c>
      <c r="AE777" s="81">
        <v>0</v>
      </c>
      <c r="AF777" s="81">
        <v>0</v>
      </c>
      <c r="AG777" s="81">
        <v>0</v>
      </c>
      <c r="AH777" s="81">
        <v>0</v>
      </c>
      <c r="AI777" s="81">
        <v>0</v>
      </c>
      <c r="AJ777" s="81">
        <v>0</v>
      </c>
      <c r="AK777" s="81">
        <v>0</v>
      </c>
      <c r="AL777" s="81">
        <v>0</v>
      </c>
      <c r="AM777" s="81">
        <v>0</v>
      </c>
      <c r="AN777" s="81">
        <v>0</v>
      </c>
      <c r="AO777" s="81">
        <v>0</v>
      </c>
      <c r="AP777" s="81">
        <v>0</v>
      </c>
      <c r="AQ777" s="81">
        <v>0</v>
      </c>
      <c r="AR777" s="81">
        <v>0</v>
      </c>
      <c r="AS777" s="81">
        <v>0</v>
      </c>
      <c r="AT777" s="81">
        <v>0</v>
      </c>
      <c r="AU777" s="81">
        <v>0</v>
      </c>
      <c r="AV777" s="81">
        <v>0</v>
      </c>
      <c r="AW777" s="81">
        <v>0</v>
      </c>
      <c r="AX777" s="81">
        <v>0</v>
      </c>
      <c r="AY777" s="81">
        <v>0</v>
      </c>
      <c r="AZ777" s="81">
        <v>0</v>
      </c>
      <c r="BA777" s="81">
        <v>0</v>
      </c>
      <c r="BB777" s="81">
        <v>0</v>
      </c>
      <c r="BC777" s="81">
        <v>0</v>
      </c>
      <c r="BD777" s="81">
        <v>0</v>
      </c>
      <c r="BE777" s="81">
        <v>0</v>
      </c>
      <c r="BF777" s="81">
        <v>0</v>
      </c>
      <c r="BG777" s="81">
        <v>0</v>
      </c>
      <c r="BH777" s="81">
        <v>0</v>
      </c>
      <c r="BI777" s="81">
        <v>0</v>
      </c>
      <c r="BJ777" s="81">
        <v>0</v>
      </c>
      <c r="BK777" s="81">
        <v>0</v>
      </c>
      <c r="BL777" s="81">
        <v>0</v>
      </c>
      <c r="BM777" s="81">
        <v>0</v>
      </c>
      <c r="BN777" s="81">
        <v>0</v>
      </c>
      <c r="BO777" s="81">
        <v>0</v>
      </c>
      <c r="BP777" s="81">
        <v>0</v>
      </c>
      <c r="BQ777" s="81">
        <v>0</v>
      </c>
      <c r="BR777" s="81">
        <v>0</v>
      </c>
      <c r="BS777" s="81">
        <v>0</v>
      </c>
      <c r="BT777" s="81">
        <v>0</v>
      </c>
      <c r="BU777" s="81">
        <v>0</v>
      </c>
      <c r="BV777" s="81">
        <v>0</v>
      </c>
      <c r="BW777" s="81">
        <v>0</v>
      </c>
      <c r="BX777" s="81">
        <v>0</v>
      </c>
      <c r="BY777" s="81">
        <v>0</v>
      </c>
      <c r="BZ777" s="81">
        <v>0</v>
      </c>
      <c r="CA777" s="81">
        <v>0</v>
      </c>
      <c r="CB777" s="81">
        <v>0</v>
      </c>
      <c r="CC777" s="81">
        <v>0</v>
      </c>
      <c r="CD777" s="81">
        <v>0</v>
      </c>
      <c r="CE777" s="81">
        <v>0</v>
      </c>
      <c r="CF777" s="81">
        <v>0</v>
      </c>
      <c r="CG777" s="81">
        <v>0</v>
      </c>
      <c r="CH777" s="81">
        <v>0</v>
      </c>
      <c r="CI777" s="81">
        <v>0</v>
      </c>
      <c r="CJ777" s="81">
        <v>0</v>
      </c>
      <c r="CK777" s="81">
        <v>0</v>
      </c>
      <c r="CL777" s="81">
        <v>0</v>
      </c>
      <c r="CM777" s="81">
        <v>0</v>
      </c>
      <c r="CN777" s="81">
        <v>0</v>
      </c>
      <c r="CO777" s="81">
        <v>0</v>
      </c>
      <c r="CP777" s="81">
        <v>0</v>
      </c>
      <c r="CQ777" s="81">
        <v>0</v>
      </c>
      <c r="CR777" s="81">
        <v>0</v>
      </c>
      <c r="CS777" s="81">
        <v>0</v>
      </c>
      <c r="CT777" s="81">
        <v>0</v>
      </c>
      <c r="CU777" s="81">
        <v>0</v>
      </c>
      <c r="CV777" s="81">
        <v>0</v>
      </c>
      <c r="CW777" s="81">
        <v>0</v>
      </c>
      <c r="CX777" s="81">
        <v>0</v>
      </c>
      <c r="CY777" s="81">
        <v>0</v>
      </c>
      <c r="CZ777" s="81">
        <v>0</v>
      </c>
      <c r="DA777" s="81">
        <v>0</v>
      </c>
      <c r="DB777" s="81">
        <v>0</v>
      </c>
      <c r="DC777" s="81">
        <v>0</v>
      </c>
      <c r="DD777" s="81">
        <v>0</v>
      </c>
      <c r="DE777" s="81">
        <v>0</v>
      </c>
      <c r="DF777" s="81">
        <v>0</v>
      </c>
      <c r="DG777" s="81">
        <v>0</v>
      </c>
      <c r="DH777" s="81">
        <v>0</v>
      </c>
      <c r="DI777" s="81">
        <v>0</v>
      </c>
      <c r="DJ777" s="81">
        <v>0</v>
      </c>
      <c r="DK777" s="81">
        <v>0</v>
      </c>
      <c r="DL777" s="81">
        <v>0</v>
      </c>
      <c r="DM777" s="81">
        <v>0</v>
      </c>
      <c r="DN777" s="81">
        <v>0</v>
      </c>
      <c r="DO777" s="81">
        <v>0</v>
      </c>
      <c r="DP777" s="81">
        <v>0</v>
      </c>
      <c r="DQ777" s="81">
        <v>0</v>
      </c>
      <c r="DR777" s="81">
        <v>0</v>
      </c>
      <c r="DS777" s="81">
        <v>0</v>
      </c>
      <c r="DT777" s="81">
        <v>0</v>
      </c>
      <c r="DU777" s="81">
        <v>0</v>
      </c>
      <c r="DV777" s="81">
        <v>0</v>
      </c>
      <c r="DW777" s="81">
        <v>1</v>
      </c>
    </row>
    <row r="778" spans="1:127" x14ac:dyDescent="0.25">
      <c r="A778" s="58" t="s">
        <v>2263</v>
      </c>
      <c r="B778" s="58" t="s">
        <v>2264</v>
      </c>
      <c r="C778" s="58" t="s">
        <v>2548</v>
      </c>
      <c r="D778" s="59">
        <v>24500</v>
      </c>
      <c r="E778" s="59" t="str">
        <f>VLOOKUP(C778,Data_PulledFromUniProt!$B$2:$E$782,4,FALSE)</f>
        <v>MGGKWSKRSMAGWPTVRERMRRAEPAAERMRRAEPAADGVGAVSRDLERHGAITSSNTAATNADCAWLEAQEEEEVGFPVRPQVPLRPMTHKAAMDLSHFLKEKGGLEGLIHSQQRQDILDLWVYHTQGYFPDWQNYTPGGTRWPLTFGWCFKLVPVEPEKIEEANAGENNCLLHPMSQHGMDDPEREGLEWRFDSRLAFHHVARELHPEYYKN</v>
      </c>
      <c r="F778" s="58">
        <v>6.29</v>
      </c>
      <c r="G778" s="81">
        <v>0</v>
      </c>
      <c r="H778" s="81">
        <v>0</v>
      </c>
      <c r="I778" s="81">
        <v>0</v>
      </c>
      <c r="J778" s="81">
        <v>0</v>
      </c>
      <c r="K778" s="81">
        <v>0</v>
      </c>
      <c r="L778" s="81">
        <v>0</v>
      </c>
      <c r="M778" s="81">
        <v>0</v>
      </c>
      <c r="N778" s="81">
        <v>0</v>
      </c>
      <c r="O778" s="81">
        <v>0</v>
      </c>
      <c r="P778" s="81">
        <v>0</v>
      </c>
      <c r="Q778" s="81">
        <v>0</v>
      </c>
      <c r="R778" s="81">
        <v>0</v>
      </c>
      <c r="S778" s="81">
        <v>0</v>
      </c>
      <c r="T778" s="81">
        <v>0</v>
      </c>
      <c r="U778" s="81">
        <v>0</v>
      </c>
      <c r="V778" s="81">
        <v>0</v>
      </c>
      <c r="W778" s="81">
        <v>0</v>
      </c>
      <c r="X778" s="81">
        <v>0</v>
      </c>
      <c r="Y778" s="81">
        <v>0</v>
      </c>
      <c r="Z778" s="81">
        <v>0</v>
      </c>
      <c r="AA778" s="81">
        <v>0</v>
      </c>
      <c r="AB778" s="81">
        <v>0</v>
      </c>
      <c r="AC778" s="81">
        <v>0</v>
      </c>
      <c r="AD778" s="81">
        <v>0</v>
      </c>
      <c r="AE778" s="81">
        <v>0</v>
      </c>
      <c r="AF778" s="81">
        <v>0</v>
      </c>
      <c r="AG778" s="81">
        <v>0</v>
      </c>
      <c r="AH778" s="81">
        <v>0</v>
      </c>
      <c r="AI778" s="81">
        <v>0</v>
      </c>
      <c r="AJ778" s="81">
        <v>0</v>
      </c>
      <c r="AK778" s="81">
        <v>0</v>
      </c>
      <c r="AL778" s="81">
        <v>0</v>
      </c>
      <c r="AM778" s="81">
        <v>0</v>
      </c>
      <c r="AN778" s="81">
        <v>0</v>
      </c>
      <c r="AO778" s="81">
        <v>0</v>
      </c>
      <c r="AP778" s="81">
        <v>0</v>
      </c>
      <c r="AQ778" s="81">
        <v>0</v>
      </c>
      <c r="AR778" s="81">
        <v>0</v>
      </c>
      <c r="AS778" s="81">
        <v>0</v>
      </c>
      <c r="AT778" s="81">
        <v>0</v>
      </c>
      <c r="AU778" s="81">
        <v>0</v>
      </c>
      <c r="AV778" s="81">
        <v>0</v>
      </c>
      <c r="AW778" s="81">
        <v>0</v>
      </c>
      <c r="AX778" s="81">
        <v>0</v>
      </c>
      <c r="AY778" s="81">
        <v>0</v>
      </c>
      <c r="AZ778" s="81">
        <v>0</v>
      </c>
      <c r="BA778" s="81">
        <v>0</v>
      </c>
      <c r="BB778" s="81">
        <v>0</v>
      </c>
      <c r="BC778" s="81">
        <v>0</v>
      </c>
      <c r="BD778" s="81">
        <v>0</v>
      </c>
      <c r="BE778" s="81">
        <v>0</v>
      </c>
      <c r="BF778" s="81">
        <v>0</v>
      </c>
      <c r="BG778" s="81">
        <v>0</v>
      </c>
      <c r="BH778" s="81">
        <v>0</v>
      </c>
      <c r="BI778" s="81">
        <v>0</v>
      </c>
      <c r="BJ778" s="81">
        <v>0</v>
      </c>
      <c r="BK778" s="81">
        <v>0</v>
      </c>
      <c r="BL778" s="81">
        <v>0</v>
      </c>
      <c r="BM778" s="81">
        <v>0</v>
      </c>
      <c r="BN778" s="81">
        <v>0</v>
      </c>
      <c r="BO778" s="81">
        <v>0</v>
      </c>
      <c r="BP778" s="81">
        <v>0</v>
      </c>
      <c r="BQ778" s="81">
        <v>0</v>
      </c>
      <c r="BR778" s="81">
        <v>0</v>
      </c>
      <c r="BS778" s="81">
        <v>0</v>
      </c>
      <c r="BT778" s="81">
        <v>0</v>
      </c>
      <c r="BU778" s="81">
        <v>0</v>
      </c>
      <c r="BV778" s="81">
        <v>0</v>
      </c>
      <c r="BW778" s="81">
        <v>0</v>
      </c>
      <c r="BX778" s="81">
        <v>0</v>
      </c>
      <c r="BY778" s="81">
        <v>0</v>
      </c>
      <c r="BZ778" s="81">
        <v>0</v>
      </c>
      <c r="CA778" s="81">
        <v>0</v>
      </c>
      <c r="CB778" s="81">
        <v>0</v>
      </c>
      <c r="CC778" s="81">
        <v>0</v>
      </c>
      <c r="CD778" s="81">
        <v>0</v>
      </c>
      <c r="CE778" s="81">
        <v>0</v>
      </c>
      <c r="CF778" s="81">
        <v>0</v>
      </c>
      <c r="CG778" s="81">
        <v>0</v>
      </c>
      <c r="CH778" s="81">
        <v>0</v>
      </c>
      <c r="CI778" s="81">
        <v>0</v>
      </c>
      <c r="CJ778" s="81">
        <v>0</v>
      </c>
      <c r="CK778" s="81">
        <v>0</v>
      </c>
      <c r="CL778" s="81">
        <v>0</v>
      </c>
      <c r="CM778" s="81">
        <v>0</v>
      </c>
      <c r="CN778" s="81">
        <v>0</v>
      </c>
      <c r="CO778" s="81">
        <v>0</v>
      </c>
      <c r="CP778" s="81">
        <v>0</v>
      </c>
      <c r="CQ778" s="81">
        <v>0</v>
      </c>
      <c r="CR778" s="81">
        <v>0</v>
      </c>
      <c r="CS778" s="81">
        <v>0</v>
      </c>
      <c r="CT778" s="81">
        <v>0</v>
      </c>
      <c r="CU778" s="81">
        <v>0</v>
      </c>
      <c r="CV778" s="81">
        <v>0</v>
      </c>
      <c r="CW778" s="81">
        <v>0</v>
      </c>
      <c r="CX778" s="81">
        <v>0</v>
      </c>
      <c r="CY778" s="81">
        <v>0</v>
      </c>
      <c r="CZ778" s="81">
        <v>0</v>
      </c>
      <c r="DA778" s="81">
        <v>0</v>
      </c>
      <c r="DB778" s="81">
        <v>0</v>
      </c>
      <c r="DC778" s="81">
        <v>0</v>
      </c>
      <c r="DD778" s="81">
        <v>0</v>
      </c>
      <c r="DE778" s="81">
        <v>0</v>
      </c>
      <c r="DF778" s="81">
        <v>0</v>
      </c>
      <c r="DG778" s="81">
        <v>0</v>
      </c>
      <c r="DH778" s="81">
        <v>0</v>
      </c>
      <c r="DI778" s="81">
        <v>0</v>
      </c>
      <c r="DJ778" s="81">
        <v>0</v>
      </c>
      <c r="DK778" s="81">
        <v>0</v>
      </c>
      <c r="DL778" s="81">
        <v>0</v>
      </c>
      <c r="DM778" s="81">
        <v>0</v>
      </c>
      <c r="DN778" s="81">
        <v>0</v>
      </c>
      <c r="DO778" s="81">
        <v>2</v>
      </c>
      <c r="DP778" s="81">
        <v>0</v>
      </c>
      <c r="DQ778" s="81">
        <v>0</v>
      </c>
      <c r="DR778" s="81">
        <v>0</v>
      </c>
      <c r="DS778" s="81">
        <v>0</v>
      </c>
      <c r="DT778" s="81">
        <v>0</v>
      </c>
      <c r="DU778" s="81">
        <v>0</v>
      </c>
      <c r="DV778" s="81">
        <v>0</v>
      </c>
      <c r="DW778" s="81">
        <v>0</v>
      </c>
    </row>
    <row r="779" spans="1:127" x14ac:dyDescent="0.25">
      <c r="A779" s="58" t="s">
        <v>2549</v>
      </c>
      <c r="B779" s="58" t="s">
        <v>2550</v>
      </c>
      <c r="C779" s="58" t="s">
        <v>2551</v>
      </c>
      <c r="D779" s="59">
        <v>16400</v>
      </c>
      <c r="E779" s="59" t="str">
        <f>VLOOKUP(C779,Data_PulledFromUniProt!$B$2:$E$782,4,FALSE)</f>
        <v>MAPSRLQLGLRAAYSGISSVAGFSIFLVWTVVYRQPGTAAMGGLAGVLALWVLVTHVMYMQDYWRTWLKGLRGFFFVGVLFSAVSIAAFCTFLVLAITRHQSLTDPTSYYLSSVWSFISFKWAFLLSLYAHRYRADFADISILSDF</v>
      </c>
      <c r="F779" s="58">
        <v>9.99</v>
      </c>
      <c r="G779" s="81">
        <v>0</v>
      </c>
      <c r="H779" s="81">
        <v>0</v>
      </c>
      <c r="I779" s="81">
        <v>0</v>
      </c>
      <c r="J779" s="81">
        <v>0</v>
      </c>
      <c r="K779" s="81">
        <v>0</v>
      </c>
      <c r="L779" s="81">
        <v>0</v>
      </c>
      <c r="M779" s="81">
        <v>0</v>
      </c>
      <c r="N779" s="81">
        <v>0</v>
      </c>
      <c r="O779" s="81">
        <v>0</v>
      </c>
      <c r="P779" s="81">
        <v>0</v>
      </c>
      <c r="Q779" s="81">
        <v>0</v>
      </c>
      <c r="R779" s="81">
        <v>0</v>
      </c>
      <c r="S779" s="81">
        <v>0</v>
      </c>
      <c r="T779" s="81">
        <v>0</v>
      </c>
      <c r="U779" s="81">
        <v>0</v>
      </c>
      <c r="V779" s="81">
        <v>0</v>
      </c>
      <c r="W779" s="81">
        <v>0</v>
      </c>
      <c r="X779" s="81">
        <v>0</v>
      </c>
      <c r="Y779" s="81">
        <v>0</v>
      </c>
      <c r="Z779" s="81">
        <v>0</v>
      </c>
      <c r="AA779" s="81">
        <v>0</v>
      </c>
      <c r="AB779" s="81">
        <v>0</v>
      </c>
      <c r="AC779" s="81">
        <v>0</v>
      </c>
      <c r="AD779" s="81">
        <v>0</v>
      </c>
      <c r="AE779" s="81">
        <v>0</v>
      </c>
      <c r="AF779" s="81">
        <v>0</v>
      </c>
      <c r="AG779" s="81">
        <v>0</v>
      </c>
      <c r="AH779" s="81">
        <v>0</v>
      </c>
      <c r="AI779" s="81">
        <v>0</v>
      </c>
      <c r="AJ779" s="81">
        <v>0</v>
      </c>
      <c r="AK779" s="81">
        <v>0</v>
      </c>
      <c r="AL779" s="81">
        <v>0</v>
      </c>
      <c r="AM779" s="81">
        <v>0</v>
      </c>
      <c r="AN779" s="81">
        <v>0</v>
      </c>
      <c r="AO779" s="81">
        <v>0</v>
      </c>
      <c r="AP779" s="81">
        <v>0</v>
      </c>
      <c r="AQ779" s="81">
        <v>0</v>
      </c>
      <c r="AR779" s="81">
        <v>0</v>
      </c>
      <c r="AS779" s="81">
        <v>0</v>
      </c>
      <c r="AT779" s="81">
        <v>0</v>
      </c>
      <c r="AU779" s="81">
        <v>0</v>
      </c>
      <c r="AV779" s="81">
        <v>0</v>
      </c>
      <c r="AW779" s="81">
        <v>0</v>
      </c>
      <c r="AX779" s="81">
        <v>0</v>
      </c>
      <c r="AY779" s="81">
        <v>0</v>
      </c>
      <c r="AZ779" s="81">
        <v>0</v>
      </c>
      <c r="BA779" s="81">
        <v>0</v>
      </c>
      <c r="BB779" s="81">
        <v>0</v>
      </c>
      <c r="BC779" s="81">
        <v>0</v>
      </c>
      <c r="BD779" s="81">
        <v>0</v>
      </c>
      <c r="BE779" s="81">
        <v>0</v>
      </c>
      <c r="BF779" s="81">
        <v>0</v>
      </c>
      <c r="BG779" s="81">
        <v>0</v>
      </c>
      <c r="BH779" s="81">
        <v>0</v>
      </c>
      <c r="BI779" s="81">
        <v>0</v>
      </c>
      <c r="BJ779" s="81">
        <v>0</v>
      </c>
      <c r="BK779" s="81">
        <v>0</v>
      </c>
      <c r="BL779" s="81">
        <v>0</v>
      </c>
      <c r="BM779" s="81">
        <v>0</v>
      </c>
      <c r="BN779" s="81">
        <v>0</v>
      </c>
      <c r="BO779" s="81">
        <v>0</v>
      </c>
      <c r="BP779" s="81">
        <v>0</v>
      </c>
      <c r="BQ779" s="81">
        <v>0</v>
      </c>
      <c r="BR779" s="81">
        <v>0</v>
      </c>
      <c r="BS779" s="81">
        <v>0</v>
      </c>
      <c r="BT779" s="81">
        <v>0</v>
      </c>
      <c r="BU779" s="81">
        <v>0</v>
      </c>
      <c r="BV779" s="81">
        <v>0</v>
      </c>
      <c r="BW779" s="81">
        <v>0</v>
      </c>
      <c r="BX779" s="81">
        <v>0</v>
      </c>
      <c r="BY779" s="81">
        <v>0</v>
      </c>
      <c r="BZ779" s="81">
        <v>0</v>
      </c>
      <c r="CA779" s="81">
        <v>0</v>
      </c>
      <c r="CB779" s="81">
        <v>0</v>
      </c>
      <c r="CC779" s="81">
        <v>0</v>
      </c>
      <c r="CD779" s="81">
        <v>0</v>
      </c>
      <c r="CE779" s="81">
        <v>0</v>
      </c>
      <c r="CF779" s="81">
        <v>0</v>
      </c>
      <c r="CG779" s="81">
        <v>0</v>
      </c>
      <c r="CH779" s="81">
        <v>0</v>
      </c>
      <c r="CI779" s="81">
        <v>0</v>
      </c>
      <c r="CJ779" s="81">
        <v>0</v>
      </c>
      <c r="CK779" s="81">
        <v>0</v>
      </c>
      <c r="CL779" s="81">
        <v>0</v>
      </c>
      <c r="CM779" s="81">
        <v>0</v>
      </c>
      <c r="CN779" s="81">
        <v>0</v>
      </c>
      <c r="CO779" s="81">
        <v>0</v>
      </c>
      <c r="CP779" s="81">
        <v>0</v>
      </c>
      <c r="CQ779" s="81">
        <v>0</v>
      </c>
      <c r="CR779" s="81">
        <v>0</v>
      </c>
      <c r="CS779" s="81">
        <v>0</v>
      </c>
      <c r="CT779" s="81">
        <v>0</v>
      </c>
      <c r="CU779" s="81">
        <v>0</v>
      </c>
      <c r="CV779" s="81">
        <v>0</v>
      </c>
      <c r="CW779" s="81">
        <v>0</v>
      </c>
      <c r="CX779" s="81">
        <v>0</v>
      </c>
      <c r="CY779" s="81">
        <v>0</v>
      </c>
      <c r="CZ779" s="81">
        <v>0</v>
      </c>
      <c r="DA779" s="81">
        <v>0</v>
      </c>
      <c r="DB779" s="81">
        <v>0</v>
      </c>
      <c r="DC779" s="81">
        <v>0</v>
      </c>
      <c r="DD779" s="81">
        <v>0</v>
      </c>
      <c r="DE779" s="81">
        <v>0</v>
      </c>
      <c r="DF779" s="81">
        <v>0</v>
      </c>
      <c r="DG779" s="81">
        <v>0</v>
      </c>
      <c r="DH779" s="81">
        <v>0</v>
      </c>
      <c r="DI779" s="81">
        <v>0</v>
      </c>
      <c r="DJ779" s="81">
        <v>0</v>
      </c>
      <c r="DK779" s="81">
        <v>0</v>
      </c>
      <c r="DL779" s="81">
        <v>0</v>
      </c>
      <c r="DM779" s="81">
        <v>0</v>
      </c>
      <c r="DN779" s="81">
        <v>0</v>
      </c>
      <c r="DO779" s="81">
        <v>1</v>
      </c>
      <c r="DP779" s="81">
        <v>0</v>
      </c>
      <c r="DQ779" s="81">
        <v>0</v>
      </c>
      <c r="DR779" s="81">
        <v>0</v>
      </c>
      <c r="DS779" s="81">
        <v>0</v>
      </c>
      <c r="DT779" s="81">
        <v>0</v>
      </c>
      <c r="DU779" s="81">
        <v>0</v>
      </c>
      <c r="DV779" s="81">
        <v>0</v>
      </c>
      <c r="DW779" s="81">
        <v>0</v>
      </c>
    </row>
    <row r="780" spans="1:127" x14ac:dyDescent="0.25">
      <c r="A780" s="58" t="s">
        <v>2552</v>
      </c>
      <c r="B780" s="58" t="s">
        <v>2553</v>
      </c>
      <c r="C780" s="58" t="s">
        <v>2554</v>
      </c>
      <c r="D780" s="59">
        <v>41600</v>
      </c>
      <c r="E780" s="59" t="str">
        <f>VLOOKUP(C780,Data_PulledFromUniProt!$B$2:$E$782,4,FALSE)</f>
        <v>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</v>
      </c>
      <c r="F780" s="58">
        <v>8.75</v>
      </c>
      <c r="G780" s="81">
        <v>0</v>
      </c>
      <c r="H780" s="81">
        <v>0</v>
      </c>
      <c r="I780" s="81">
        <v>0</v>
      </c>
      <c r="J780" s="81">
        <v>0</v>
      </c>
      <c r="K780" s="81">
        <v>0</v>
      </c>
      <c r="L780" s="81">
        <v>0</v>
      </c>
      <c r="M780" s="81">
        <v>0</v>
      </c>
      <c r="N780" s="81">
        <v>0</v>
      </c>
      <c r="O780" s="81">
        <v>0</v>
      </c>
      <c r="P780" s="81">
        <v>0</v>
      </c>
      <c r="Q780" s="81">
        <v>0</v>
      </c>
      <c r="R780" s="81">
        <v>0</v>
      </c>
      <c r="S780" s="81">
        <v>0</v>
      </c>
      <c r="T780" s="81">
        <v>0</v>
      </c>
      <c r="U780" s="81">
        <v>0</v>
      </c>
      <c r="V780" s="81">
        <v>0</v>
      </c>
      <c r="W780" s="81">
        <v>0</v>
      </c>
      <c r="X780" s="81">
        <v>0</v>
      </c>
      <c r="Y780" s="81">
        <v>0</v>
      </c>
      <c r="Z780" s="81">
        <v>0</v>
      </c>
      <c r="AA780" s="81">
        <v>0</v>
      </c>
      <c r="AB780" s="81">
        <v>0</v>
      </c>
      <c r="AC780" s="81">
        <v>0</v>
      </c>
      <c r="AD780" s="81">
        <v>0</v>
      </c>
      <c r="AE780" s="81">
        <v>0</v>
      </c>
      <c r="AF780" s="81">
        <v>0</v>
      </c>
      <c r="AG780" s="81">
        <v>0</v>
      </c>
      <c r="AH780" s="81">
        <v>0</v>
      </c>
      <c r="AI780" s="81">
        <v>0</v>
      </c>
      <c r="AJ780" s="81">
        <v>0</v>
      </c>
      <c r="AK780" s="81">
        <v>0</v>
      </c>
      <c r="AL780" s="81">
        <v>0</v>
      </c>
      <c r="AM780" s="81">
        <v>0</v>
      </c>
      <c r="AN780" s="81">
        <v>0</v>
      </c>
      <c r="AO780" s="81">
        <v>0</v>
      </c>
      <c r="AP780" s="81">
        <v>0</v>
      </c>
      <c r="AQ780" s="81">
        <v>0</v>
      </c>
      <c r="AR780" s="81">
        <v>0</v>
      </c>
      <c r="AS780" s="81">
        <v>0</v>
      </c>
      <c r="AT780" s="81">
        <v>0</v>
      </c>
      <c r="AU780" s="81">
        <v>0</v>
      </c>
      <c r="AV780" s="81">
        <v>0</v>
      </c>
      <c r="AW780" s="81">
        <v>0</v>
      </c>
      <c r="AX780" s="81">
        <v>0</v>
      </c>
      <c r="AY780" s="81">
        <v>0</v>
      </c>
      <c r="AZ780" s="81">
        <v>0</v>
      </c>
      <c r="BA780" s="81">
        <v>0</v>
      </c>
      <c r="BB780" s="81">
        <v>0</v>
      </c>
      <c r="BC780" s="81">
        <v>0</v>
      </c>
      <c r="BD780" s="81">
        <v>0</v>
      </c>
      <c r="BE780" s="81">
        <v>0</v>
      </c>
      <c r="BF780" s="81">
        <v>0</v>
      </c>
      <c r="BG780" s="81">
        <v>0</v>
      </c>
      <c r="BH780" s="81">
        <v>0</v>
      </c>
      <c r="BI780" s="81">
        <v>0</v>
      </c>
      <c r="BJ780" s="81">
        <v>0</v>
      </c>
      <c r="BK780" s="81">
        <v>0</v>
      </c>
      <c r="BL780" s="81">
        <v>0</v>
      </c>
      <c r="BM780" s="81">
        <v>0</v>
      </c>
      <c r="BN780" s="81">
        <v>0</v>
      </c>
      <c r="BO780" s="81">
        <v>0</v>
      </c>
      <c r="BP780" s="81">
        <v>0</v>
      </c>
      <c r="BQ780" s="81">
        <v>0</v>
      </c>
      <c r="BR780" s="81">
        <v>0</v>
      </c>
      <c r="BS780" s="81">
        <v>0</v>
      </c>
      <c r="BT780" s="81">
        <v>0</v>
      </c>
      <c r="BU780" s="81">
        <v>0</v>
      </c>
      <c r="BV780" s="81">
        <v>0</v>
      </c>
      <c r="BW780" s="81">
        <v>0</v>
      </c>
      <c r="BX780" s="81">
        <v>0</v>
      </c>
      <c r="BY780" s="81">
        <v>0</v>
      </c>
      <c r="BZ780" s="81">
        <v>0</v>
      </c>
      <c r="CA780" s="81">
        <v>0</v>
      </c>
      <c r="CB780" s="81">
        <v>0</v>
      </c>
      <c r="CC780" s="81">
        <v>0</v>
      </c>
      <c r="CD780" s="81">
        <v>0</v>
      </c>
      <c r="CE780" s="81">
        <v>0</v>
      </c>
      <c r="CF780" s="81">
        <v>0</v>
      </c>
      <c r="CG780" s="81">
        <v>0</v>
      </c>
      <c r="CH780" s="81">
        <v>0</v>
      </c>
      <c r="CI780" s="81">
        <v>0</v>
      </c>
      <c r="CJ780" s="81">
        <v>0</v>
      </c>
      <c r="CK780" s="81">
        <v>0</v>
      </c>
      <c r="CL780" s="81">
        <v>0</v>
      </c>
      <c r="CM780" s="81">
        <v>0</v>
      </c>
      <c r="CN780" s="81">
        <v>0</v>
      </c>
      <c r="CO780" s="81">
        <v>0</v>
      </c>
      <c r="CP780" s="81">
        <v>0</v>
      </c>
      <c r="CQ780" s="81">
        <v>0</v>
      </c>
      <c r="CR780" s="81">
        <v>0</v>
      </c>
      <c r="CS780" s="81">
        <v>0</v>
      </c>
      <c r="CT780" s="81">
        <v>0</v>
      </c>
      <c r="CU780" s="81">
        <v>0</v>
      </c>
      <c r="CV780" s="81">
        <v>0</v>
      </c>
      <c r="CW780" s="81">
        <v>0</v>
      </c>
      <c r="CX780" s="81">
        <v>0</v>
      </c>
      <c r="CY780" s="81">
        <v>0</v>
      </c>
      <c r="CZ780" s="81">
        <v>0</v>
      </c>
      <c r="DA780" s="81">
        <v>0</v>
      </c>
      <c r="DB780" s="81">
        <v>0</v>
      </c>
      <c r="DC780" s="81">
        <v>0</v>
      </c>
      <c r="DD780" s="81">
        <v>0</v>
      </c>
      <c r="DE780" s="81">
        <v>0</v>
      </c>
      <c r="DF780" s="81">
        <v>0</v>
      </c>
      <c r="DG780" s="81">
        <v>0</v>
      </c>
      <c r="DH780" s="81">
        <v>0</v>
      </c>
      <c r="DI780" s="81">
        <v>0</v>
      </c>
      <c r="DJ780" s="81">
        <v>0</v>
      </c>
      <c r="DK780" s="81">
        <v>0</v>
      </c>
      <c r="DL780" s="81">
        <v>0</v>
      </c>
      <c r="DM780" s="81">
        <v>0</v>
      </c>
      <c r="DN780" s="81">
        <v>0</v>
      </c>
      <c r="DO780" s="81">
        <v>1</v>
      </c>
      <c r="DP780" s="81">
        <v>0</v>
      </c>
      <c r="DQ780" s="81">
        <v>0</v>
      </c>
      <c r="DR780" s="81">
        <v>0</v>
      </c>
      <c r="DS780" s="81">
        <v>0</v>
      </c>
      <c r="DT780" s="81">
        <v>0</v>
      </c>
      <c r="DU780" s="81">
        <v>0</v>
      </c>
      <c r="DV780" s="81">
        <v>0</v>
      </c>
      <c r="DW780" s="81">
        <v>0</v>
      </c>
    </row>
    <row r="781" spans="1:127" x14ac:dyDescent="0.25">
      <c r="A781" s="58" t="s">
        <v>2555</v>
      </c>
      <c r="B781" s="58" t="s">
        <v>2556</v>
      </c>
      <c r="C781" s="58" t="s">
        <v>2557</v>
      </c>
      <c r="D781" s="59">
        <v>47700</v>
      </c>
      <c r="E781" s="59" t="str">
        <f>VLOOKUP(C781,Data_PulledFromUniProt!$B$2:$E$782,4,FALSE)</f>
        <v>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</v>
      </c>
      <c r="F781" s="58">
        <v>5.12</v>
      </c>
      <c r="G781" s="81">
        <v>0</v>
      </c>
      <c r="H781" s="81">
        <v>0</v>
      </c>
      <c r="I781" s="81">
        <v>0</v>
      </c>
      <c r="J781" s="81">
        <v>0</v>
      </c>
      <c r="K781" s="81">
        <v>0</v>
      </c>
      <c r="L781" s="81">
        <v>0</v>
      </c>
      <c r="M781" s="81">
        <v>0</v>
      </c>
      <c r="N781" s="81">
        <v>0</v>
      </c>
      <c r="O781" s="81">
        <v>0</v>
      </c>
      <c r="P781" s="81">
        <v>0</v>
      </c>
      <c r="Q781" s="81">
        <v>0</v>
      </c>
      <c r="R781" s="81">
        <v>0</v>
      </c>
      <c r="S781" s="81">
        <v>0</v>
      </c>
      <c r="T781" s="81">
        <v>0</v>
      </c>
      <c r="U781" s="81">
        <v>0</v>
      </c>
      <c r="V781" s="81">
        <v>0</v>
      </c>
      <c r="W781" s="81">
        <v>0</v>
      </c>
      <c r="X781" s="81">
        <v>0</v>
      </c>
      <c r="Y781" s="81">
        <v>0</v>
      </c>
      <c r="Z781" s="81">
        <v>0</v>
      </c>
      <c r="AA781" s="81">
        <v>0</v>
      </c>
      <c r="AB781" s="81">
        <v>0</v>
      </c>
      <c r="AC781" s="81">
        <v>0</v>
      </c>
      <c r="AD781" s="81">
        <v>0</v>
      </c>
      <c r="AE781" s="81">
        <v>0</v>
      </c>
      <c r="AF781" s="81">
        <v>0</v>
      </c>
      <c r="AG781" s="81">
        <v>0</v>
      </c>
      <c r="AH781" s="81">
        <v>0</v>
      </c>
      <c r="AI781" s="81">
        <v>0</v>
      </c>
      <c r="AJ781" s="81">
        <v>0</v>
      </c>
      <c r="AK781" s="81">
        <v>0</v>
      </c>
      <c r="AL781" s="81">
        <v>0</v>
      </c>
      <c r="AM781" s="81">
        <v>0</v>
      </c>
      <c r="AN781" s="81">
        <v>0</v>
      </c>
      <c r="AO781" s="81">
        <v>0</v>
      </c>
      <c r="AP781" s="81">
        <v>0</v>
      </c>
      <c r="AQ781" s="81">
        <v>0</v>
      </c>
      <c r="AR781" s="81">
        <v>0</v>
      </c>
      <c r="AS781" s="81">
        <v>0</v>
      </c>
      <c r="AT781" s="81">
        <v>0</v>
      </c>
      <c r="AU781" s="81">
        <v>0</v>
      </c>
      <c r="AV781" s="81">
        <v>0</v>
      </c>
      <c r="AW781" s="81">
        <v>0</v>
      </c>
      <c r="AX781" s="81">
        <v>0</v>
      </c>
      <c r="AY781" s="81">
        <v>0</v>
      </c>
      <c r="AZ781" s="81">
        <v>0</v>
      </c>
      <c r="BA781" s="81">
        <v>0</v>
      </c>
      <c r="BB781" s="81">
        <v>0</v>
      </c>
      <c r="BC781" s="81">
        <v>0</v>
      </c>
      <c r="BD781" s="81">
        <v>0</v>
      </c>
      <c r="BE781" s="81">
        <v>0</v>
      </c>
      <c r="BF781" s="81">
        <v>0</v>
      </c>
      <c r="BG781" s="81">
        <v>0</v>
      </c>
      <c r="BH781" s="81">
        <v>0</v>
      </c>
      <c r="BI781" s="81">
        <v>0</v>
      </c>
      <c r="BJ781" s="81">
        <v>0</v>
      </c>
      <c r="BK781" s="81">
        <v>0</v>
      </c>
      <c r="BL781" s="81">
        <v>0</v>
      </c>
      <c r="BM781" s="81">
        <v>0</v>
      </c>
      <c r="BN781" s="81">
        <v>0</v>
      </c>
      <c r="BO781" s="81">
        <v>0</v>
      </c>
      <c r="BP781" s="81">
        <v>0</v>
      </c>
      <c r="BQ781" s="81">
        <v>0</v>
      </c>
      <c r="BR781" s="81">
        <v>0</v>
      </c>
      <c r="BS781" s="81">
        <v>0</v>
      </c>
      <c r="BT781" s="81">
        <v>0</v>
      </c>
      <c r="BU781" s="81">
        <v>0</v>
      </c>
      <c r="BV781" s="81">
        <v>0</v>
      </c>
      <c r="BW781" s="81">
        <v>0</v>
      </c>
      <c r="BX781" s="81">
        <v>0</v>
      </c>
      <c r="BY781" s="81">
        <v>0</v>
      </c>
      <c r="BZ781" s="81">
        <v>0</v>
      </c>
      <c r="CA781" s="81">
        <v>0</v>
      </c>
      <c r="CB781" s="81">
        <v>0</v>
      </c>
      <c r="CC781" s="81">
        <v>0</v>
      </c>
      <c r="CD781" s="81">
        <v>0</v>
      </c>
      <c r="CE781" s="81">
        <v>0</v>
      </c>
      <c r="CF781" s="81">
        <v>0</v>
      </c>
      <c r="CG781" s="81">
        <v>0</v>
      </c>
      <c r="CH781" s="81">
        <v>0</v>
      </c>
      <c r="CI781" s="81">
        <v>0</v>
      </c>
      <c r="CJ781" s="81">
        <v>0</v>
      </c>
      <c r="CK781" s="81">
        <v>0</v>
      </c>
      <c r="CL781" s="81">
        <v>0</v>
      </c>
      <c r="CM781" s="81">
        <v>0</v>
      </c>
      <c r="CN781" s="81">
        <v>0</v>
      </c>
      <c r="CO781" s="81">
        <v>0</v>
      </c>
      <c r="CP781" s="81">
        <v>0</v>
      </c>
      <c r="CQ781" s="81">
        <v>0</v>
      </c>
      <c r="CR781" s="81">
        <v>0</v>
      </c>
      <c r="CS781" s="81">
        <v>0</v>
      </c>
      <c r="CT781" s="81">
        <v>0</v>
      </c>
      <c r="CU781" s="81">
        <v>0</v>
      </c>
      <c r="CV781" s="81">
        <v>0</v>
      </c>
      <c r="CW781" s="81">
        <v>0</v>
      </c>
      <c r="CX781" s="81">
        <v>0</v>
      </c>
      <c r="CY781" s="81">
        <v>0</v>
      </c>
      <c r="CZ781" s="81">
        <v>0</v>
      </c>
      <c r="DA781" s="81">
        <v>0</v>
      </c>
      <c r="DB781" s="81">
        <v>0</v>
      </c>
      <c r="DC781" s="81">
        <v>0</v>
      </c>
      <c r="DD781" s="81">
        <v>0</v>
      </c>
      <c r="DE781" s="81">
        <v>0</v>
      </c>
      <c r="DF781" s="81">
        <v>0</v>
      </c>
      <c r="DG781" s="81">
        <v>0</v>
      </c>
      <c r="DH781" s="81">
        <v>0</v>
      </c>
      <c r="DI781" s="81">
        <v>0</v>
      </c>
      <c r="DJ781" s="81">
        <v>0</v>
      </c>
      <c r="DK781" s="81">
        <v>0</v>
      </c>
      <c r="DL781" s="81">
        <v>0</v>
      </c>
      <c r="DM781" s="81">
        <v>0</v>
      </c>
      <c r="DN781" s="81">
        <v>0</v>
      </c>
      <c r="DO781" s="81">
        <v>1</v>
      </c>
      <c r="DP781" s="81">
        <v>0</v>
      </c>
      <c r="DQ781" s="81">
        <v>0</v>
      </c>
      <c r="DR781" s="81">
        <v>0</v>
      </c>
      <c r="DS781" s="81">
        <v>0</v>
      </c>
      <c r="DT781" s="81">
        <v>0</v>
      </c>
      <c r="DU781" s="81">
        <v>0</v>
      </c>
      <c r="DV781" s="81">
        <v>0</v>
      </c>
      <c r="DW781" s="81">
        <v>0</v>
      </c>
    </row>
    <row r="782" spans="1:127" x14ac:dyDescent="0.25">
      <c r="A782" s="58" t="s">
        <v>2558</v>
      </c>
      <c r="B782" s="58" t="s">
        <v>2559</v>
      </c>
      <c r="C782" s="58" t="s">
        <v>2560</v>
      </c>
      <c r="D782" s="59">
        <v>57600</v>
      </c>
      <c r="E782" s="59" t="str">
        <f>VLOOKUP(C782,Data_PulledFromUniProt!$B$2:$E$782,4,FALSE)</f>
        <v>MGARSSVLSGKKTDELEKVRLRPGGKKRYCLKHIIWAVNELDRFGLAESLLESKEGCHKILTVLAPLVPTGSENLKSLFNTVCVIYCLHAEEKVKDTEEAKKIAQRHLAADTEKMPATSRPTAPPSGGNYPVQQIAGNYVHMPLSPRTLNAWVKLVEEKKFGAEVVPGFQALSEGCTPYDINQMLNCVGDHQAAMQIIREIINEEAADWDQQHPIPGPLPAGQLRDPRGSDIAGTTSTVEEQIQWMYRAQNPVPVGNIYRRWIQIGLQKCVRMYNPTNILDIKQGPKEPFQSYVDRFYKSLRAEQTDPAVKNWMTQTLLIQNANPDCKLVLKGLGMNPTLEEMLTACQGIGGPGQKARLMAEALKEALTPAPIPFAAAQQKAGKRGTVTCWNCGKVGHTAKQCRAPRRQGCWKCGKQGHIMSKCPERQAGFLGLGPWGKKPRNFPMTQVPQGVTPSAPPMDPAEGMTPRGATPSAPPADPAVEMLKSYMKMGRQQRESRERPYKEVTEDLLHLNSLFGEDQ</v>
      </c>
      <c r="F782" s="58">
        <v>9.32</v>
      </c>
      <c r="G782" s="81">
        <v>0</v>
      </c>
      <c r="H782" s="81">
        <v>0</v>
      </c>
      <c r="I782" s="81">
        <v>0</v>
      </c>
      <c r="J782" s="81">
        <v>0</v>
      </c>
      <c r="K782" s="81">
        <v>0</v>
      </c>
      <c r="L782" s="81">
        <v>0</v>
      </c>
      <c r="M782" s="81">
        <v>0</v>
      </c>
      <c r="N782" s="81">
        <v>0</v>
      </c>
      <c r="O782" s="81">
        <v>0</v>
      </c>
      <c r="P782" s="81">
        <v>0</v>
      </c>
      <c r="Q782" s="81">
        <v>0</v>
      </c>
      <c r="R782" s="81">
        <v>0</v>
      </c>
      <c r="S782" s="81">
        <v>0</v>
      </c>
      <c r="T782" s="81">
        <v>0</v>
      </c>
      <c r="U782" s="81">
        <v>0</v>
      </c>
      <c r="V782" s="81">
        <v>0</v>
      </c>
      <c r="W782" s="81">
        <v>0</v>
      </c>
      <c r="X782" s="81">
        <v>0</v>
      </c>
      <c r="Y782" s="81">
        <v>0</v>
      </c>
      <c r="Z782" s="81">
        <v>0</v>
      </c>
      <c r="AA782" s="81">
        <v>0</v>
      </c>
      <c r="AB782" s="81">
        <v>0</v>
      </c>
      <c r="AC782" s="81">
        <v>0</v>
      </c>
      <c r="AD782" s="81">
        <v>0</v>
      </c>
      <c r="AE782" s="81">
        <v>0</v>
      </c>
      <c r="AF782" s="81">
        <v>0</v>
      </c>
      <c r="AG782" s="81">
        <v>0</v>
      </c>
      <c r="AH782" s="81">
        <v>0</v>
      </c>
      <c r="AI782" s="81">
        <v>0</v>
      </c>
      <c r="AJ782" s="81">
        <v>0</v>
      </c>
      <c r="AK782" s="81">
        <v>0</v>
      </c>
      <c r="AL782" s="81">
        <v>0</v>
      </c>
      <c r="AM782" s="81">
        <v>0</v>
      </c>
      <c r="AN782" s="81">
        <v>0</v>
      </c>
      <c r="AO782" s="81">
        <v>0</v>
      </c>
      <c r="AP782" s="81">
        <v>0</v>
      </c>
      <c r="AQ782" s="81">
        <v>0</v>
      </c>
      <c r="AR782" s="81">
        <v>0</v>
      </c>
      <c r="AS782" s="81">
        <v>0</v>
      </c>
      <c r="AT782" s="81">
        <v>0</v>
      </c>
      <c r="AU782" s="81">
        <v>0</v>
      </c>
      <c r="AV782" s="81">
        <v>0</v>
      </c>
      <c r="AW782" s="81">
        <v>0</v>
      </c>
      <c r="AX782" s="81">
        <v>0</v>
      </c>
      <c r="AY782" s="81">
        <v>0</v>
      </c>
      <c r="AZ782" s="81">
        <v>0</v>
      </c>
      <c r="BA782" s="81">
        <v>0</v>
      </c>
      <c r="BB782" s="81">
        <v>0</v>
      </c>
      <c r="BC782" s="81">
        <v>0</v>
      </c>
      <c r="BD782" s="81">
        <v>0</v>
      </c>
      <c r="BE782" s="81">
        <v>0</v>
      </c>
      <c r="BF782" s="81">
        <v>0</v>
      </c>
      <c r="BG782" s="81">
        <v>0</v>
      </c>
      <c r="BH782" s="81">
        <v>0</v>
      </c>
      <c r="BI782" s="81">
        <v>0</v>
      </c>
      <c r="BJ782" s="81">
        <v>0</v>
      </c>
      <c r="BK782" s="81">
        <v>0</v>
      </c>
      <c r="BL782" s="81">
        <v>0</v>
      </c>
      <c r="BM782" s="81">
        <v>0</v>
      </c>
      <c r="BN782" s="81">
        <v>0</v>
      </c>
      <c r="BO782" s="81">
        <v>0</v>
      </c>
      <c r="BP782" s="81">
        <v>0</v>
      </c>
      <c r="BQ782" s="81">
        <v>0</v>
      </c>
      <c r="BR782" s="81">
        <v>0</v>
      </c>
      <c r="BS782" s="81">
        <v>0</v>
      </c>
      <c r="BT782" s="81">
        <v>0</v>
      </c>
      <c r="BU782" s="81">
        <v>0</v>
      </c>
      <c r="BV782" s="81">
        <v>0</v>
      </c>
      <c r="BW782" s="81">
        <v>0</v>
      </c>
      <c r="BX782" s="81">
        <v>0</v>
      </c>
      <c r="BY782" s="81">
        <v>0</v>
      </c>
      <c r="BZ782" s="81">
        <v>0</v>
      </c>
      <c r="CA782" s="81">
        <v>0</v>
      </c>
      <c r="CB782" s="81">
        <v>0</v>
      </c>
      <c r="CC782" s="81">
        <v>0</v>
      </c>
      <c r="CD782" s="81">
        <v>0</v>
      </c>
      <c r="CE782" s="81">
        <v>0</v>
      </c>
      <c r="CF782" s="81">
        <v>0</v>
      </c>
      <c r="CG782" s="81">
        <v>0</v>
      </c>
      <c r="CH782" s="81">
        <v>0</v>
      </c>
      <c r="CI782" s="81">
        <v>0</v>
      </c>
      <c r="CJ782" s="81">
        <v>0</v>
      </c>
      <c r="CK782" s="81">
        <v>0</v>
      </c>
      <c r="CL782" s="81">
        <v>0</v>
      </c>
      <c r="CM782" s="81">
        <v>0</v>
      </c>
      <c r="CN782" s="81">
        <v>0</v>
      </c>
      <c r="CO782" s="81">
        <v>0</v>
      </c>
      <c r="CP782" s="81">
        <v>0</v>
      </c>
      <c r="CQ782" s="81">
        <v>0</v>
      </c>
      <c r="CR782" s="81">
        <v>0</v>
      </c>
      <c r="CS782" s="81">
        <v>0</v>
      </c>
      <c r="CT782" s="81">
        <v>0</v>
      </c>
      <c r="CU782" s="81">
        <v>0</v>
      </c>
      <c r="CV782" s="81">
        <v>0</v>
      </c>
      <c r="CW782" s="81">
        <v>0</v>
      </c>
      <c r="CX782" s="81">
        <v>0</v>
      </c>
      <c r="CY782" s="81">
        <v>0</v>
      </c>
      <c r="CZ782" s="81">
        <v>0</v>
      </c>
      <c r="DA782" s="81">
        <v>0</v>
      </c>
      <c r="DB782" s="81">
        <v>0</v>
      </c>
      <c r="DC782" s="81">
        <v>0</v>
      </c>
      <c r="DD782" s="81">
        <v>0</v>
      </c>
      <c r="DE782" s="81">
        <v>0</v>
      </c>
      <c r="DF782" s="81">
        <v>0</v>
      </c>
      <c r="DG782" s="81">
        <v>0</v>
      </c>
      <c r="DH782" s="81">
        <v>0</v>
      </c>
      <c r="DI782" s="81">
        <v>0</v>
      </c>
      <c r="DJ782" s="81">
        <v>0</v>
      </c>
      <c r="DK782" s="81">
        <v>0</v>
      </c>
      <c r="DL782" s="81">
        <v>0</v>
      </c>
      <c r="DM782" s="81">
        <v>0</v>
      </c>
      <c r="DN782" s="81">
        <v>0</v>
      </c>
      <c r="DO782" s="81">
        <v>1</v>
      </c>
      <c r="DP782" s="81">
        <v>0</v>
      </c>
      <c r="DQ782" s="81">
        <v>0</v>
      </c>
      <c r="DR782" s="81">
        <v>0</v>
      </c>
      <c r="DS782" s="81">
        <v>0</v>
      </c>
      <c r="DT782" s="81">
        <v>0</v>
      </c>
      <c r="DU782" s="81">
        <v>0</v>
      </c>
      <c r="DV782" s="81">
        <v>0</v>
      </c>
      <c r="DW782" s="81">
        <v>0</v>
      </c>
    </row>
    <row r="783" spans="1:127" x14ac:dyDescent="0.25">
      <c r="A783" s="58" t="s">
        <v>969</v>
      </c>
      <c r="B783" s="58" t="s">
        <v>970</v>
      </c>
      <c r="C783" s="58" t="s">
        <v>2561</v>
      </c>
      <c r="D783" s="59">
        <v>244000</v>
      </c>
      <c r="E783" s="59" t="str">
        <f>VLOOKUP(C783,Data_PulledFromUniProt!$B$2:$E$782,4,FALSE)</f>
        <v>MGAQVSTQKTGAHETSLSATGNSIIHYTNINYYKDAASNSANRQDFTQDPGKFTEPMKDVMIKTLPALNSPTVEECGYSDRVRSITLGNSTITTQECANVVVGYGEWPEYLSDNEATAEDQPTQPDVATCRFYTLDSVQWENGSPGWWWKFPDALRDMGLFGQNMYYHYLGRAGYTIHVQCNASKFHQGCILVVCVPEAEMGSAQTSGVVNYEHISKGEIASRFTTTTTAEDHGVQAAVWNAGMGVGVGNLTIFPHQWINLRTNNSATIVMPYVNSVPMDNMYRHHNFTLMIIPFVPLDFSAGASTYVPITVTVAPMCAEYNGLRLAGHQGLPTMNTPGSNQFLTSDDFQSPSAMPQFDVTPEMHIPGEVRNLMEIAEVDSVMPINNDSAAKVSSMEAYRVELSTNTNAGTQVFGFQLNPGAESVMNRTLMGEILNYYAHWSGSIKITFVFCGSAMTTGKFLLSYAPPGAGAPKTRKDAMLGTHVVWDVGLQSSCVLCIPWISQTHYRFVEKDPYTNAGFVTCWYQTSVVSPASNQPKCYMMCMVSACNDFSVRMLRDTKFIEQTSFYQGDVQNAVEGAMVRVADTVQTSATNSERVPNLTAVETGHTSQAVPGDTMQTRHVINNHVRSESTIENFLARSACVFYLEYKTGTKEDSNSFNNWVITTRRVAQLRRKLEMFTYLRFDMEITVVITSSQDQSTSQNQNAPVLTHQIMYVPPGGPIPVSVDDYSWQTSTNPSIFWTEGNAPARMSIPFISIGNAYSNFYDGWSHFSQAGVYGFTTLNNMGQLFFRHVNKPNPAAITSVARIYFKPKHVRAWVPRPPRLCPYINSTNVNFEPKPVTEVRTNIITTGAFGQQSGAVYVGNYRVVNRHLATHIDWQNCVWEDYNRDLLVSTTTAHGCDTIARCQCTTGVYFCLSRNKHYPVSFEGPGLVEVQESEYYPKRYQSHVLLAAGFSEPGDCGGILRCEHGVIGIVTMGGEGVVGFADVRDLLWLEDDAMEQGVKDYVEQLGNAFGSGFTNQICEQVNLLKESLVGQDSILEKSLKALVKIISALVIVVRNHDDLITVTATLALIGCTSSPWRWLKQKVSQYYGIPMAERQNNGWLKKFTEMTNACKGMEWIAIKIQKFIEWLKVKILPEVKEKHEFLNRLKQLPLLESQIATIEQSAPSQGDQEQLFSNVQYFAHYCRKYAPLYAAEAKRVFSLEKKMSNYIQFKSKCRIEPVCLLLHGSPGAGKSVATNLIGRSLAEKLNSSVYSLPPDPDHFDGYKQQAVVIMDDLCQNPDGKDVSLFCQMVSSVDFVPPMAALEEKGILFTSPFVLASTNAGSINAPTVSDSRALARRFHFDMNIEVISMYSQNGKINMPMSVKTCDEDCCPVNFKKCCPLVCGKAIQFIDRKTQVRYSLDMLVTEMFREYNHRHSVGATLEALFQGPPVYREIKISVAPETPPPPAIADLLKSVDSEAVREYCKEKGWLVPEISSTLQIEKHVSRAFICLQALTTFVSVAGIIYIIYKLFAGFQGAYTGMPNQKPKVPTLRQAKVQGPAFEFAVAMMKRNASTVKTEYGEFTMLGIYDRWAVLPRHAKPGPTILMNDQEVGVLDAKELVDKDGTNLELTLLKLNRNEKFRDIRGFLAREEAEVNEAVLAINTSKFPNMYIPVGQVTDYGFLNLGGTPTKRMLMYNFPTRAGQCGGVLMSTGKVLGIHVGGNGHQGFSAALLRHYFNEEQGEIEFIESSKDAGFPVINTPSKTKLEPSVFHQVFEGNKEPAVLRNGDPRLKVNFEEAIFSKYIGNVNTHVDEYMQEAVDHYAGQLATLDISTEPMKLEDAVYGTEGLEALDLTTSAGYPYVALGIKKRDILSKKTKDLTKLKECMDKYGLNLPMVTYVKDELRSAEKVAKGKSRLIEASSLNDSVAMRQTFGNLYKTFHLNPGIVTGSAVGCDPDVFWSKIPVMLDGHLIAFDYSGYDASLSPVWFACLKLLLEKLGYTNKETNYIDYLCNSHHLYRDKHYFVRGGMPSGCSGTSIFNSMINNIIIRTLMLKVYKGIDLDQFRMIAYGDDVIASYPWPIDASLLAEAGKDYGLIMTPADKGECFNEVTWTNVTFLKRYFRADEQYPFLVHPVMPMKDIHESIRWTKDPKNTQDHVRSLCLLAWHNGEHEYEEFIRKIRSVPVGRCLTLPAFSTLRRKWLDSF</v>
      </c>
      <c r="F783" s="58">
        <v>6.39</v>
      </c>
      <c r="G783" s="81">
        <v>0</v>
      </c>
      <c r="H783" s="81">
        <v>0</v>
      </c>
      <c r="I783" s="81">
        <v>0</v>
      </c>
      <c r="J783" s="81">
        <v>0</v>
      </c>
      <c r="K783" s="81">
        <v>0</v>
      </c>
      <c r="L783" s="81">
        <v>0</v>
      </c>
      <c r="M783" s="81">
        <v>0</v>
      </c>
      <c r="N783" s="81">
        <v>0</v>
      </c>
      <c r="O783" s="81">
        <v>0</v>
      </c>
      <c r="P783" s="81">
        <v>0</v>
      </c>
      <c r="Q783" s="81">
        <v>0</v>
      </c>
      <c r="R783" s="81">
        <v>0</v>
      </c>
      <c r="S783" s="81">
        <v>0</v>
      </c>
      <c r="T783" s="81">
        <v>0</v>
      </c>
      <c r="U783" s="81">
        <v>0</v>
      </c>
      <c r="V783" s="81">
        <v>0</v>
      </c>
      <c r="W783" s="81">
        <v>0</v>
      </c>
      <c r="X783" s="81">
        <v>0</v>
      </c>
      <c r="Y783" s="81">
        <v>0</v>
      </c>
      <c r="Z783" s="81">
        <v>0</v>
      </c>
      <c r="AA783" s="81">
        <v>0</v>
      </c>
      <c r="AB783" s="81">
        <v>0</v>
      </c>
      <c r="AC783" s="81">
        <v>0</v>
      </c>
      <c r="AD783" s="81">
        <v>0</v>
      </c>
      <c r="AE783" s="81">
        <v>0</v>
      </c>
      <c r="AF783" s="81">
        <v>0</v>
      </c>
      <c r="AG783" s="81">
        <v>0</v>
      </c>
      <c r="AH783" s="81">
        <v>0</v>
      </c>
      <c r="AI783" s="81">
        <v>0</v>
      </c>
      <c r="AJ783" s="81">
        <v>0</v>
      </c>
      <c r="AK783" s="81">
        <v>0</v>
      </c>
      <c r="AL783" s="81">
        <v>0</v>
      </c>
      <c r="AM783" s="81">
        <v>0</v>
      </c>
      <c r="AN783" s="81">
        <v>0</v>
      </c>
      <c r="AO783" s="81">
        <v>0</v>
      </c>
      <c r="AP783" s="81">
        <v>0</v>
      </c>
      <c r="AQ783" s="81">
        <v>0</v>
      </c>
      <c r="AR783" s="81">
        <v>0</v>
      </c>
      <c r="AS783" s="81">
        <v>0</v>
      </c>
      <c r="AT783" s="81">
        <v>0</v>
      </c>
      <c r="AU783" s="81">
        <v>0</v>
      </c>
      <c r="AV783" s="81">
        <v>0</v>
      </c>
      <c r="AW783" s="81">
        <v>0</v>
      </c>
      <c r="AX783" s="81">
        <v>0</v>
      </c>
      <c r="AY783" s="81">
        <v>0</v>
      </c>
      <c r="AZ783" s="81">
        <v>0</v>
      </c>
      <c r="BA783" s="81">
        <v>0</v>
      </c>
      <c r="BB783" s="81">
        <v>0</v>
      </c>
      <c r="BC783" s="81">
        <v>0</v>
      </c>
      <c r="BD783" s="81">
        <v>0</v>
      </c>
      <c r="BE783" s="81">
        <v>0</v>
      </c>
      <c r="BF783" s="81">
        <v>0</v>
      </c>
      <c r="BG783" s="81">
        <v>0</v>
      </c>
      <c r="BH783" s="81">
        <v>0</v>
      </c>
      <c r="BI783" s="81">
        <v>0</v>
      </c>
      <c r="BJ783" s="81">
        <v>0</v>
      </c>
      <c r="BK783" s="81">
        <v>0</v>
      </c>
      <c r="BL783" s="81">
        <v>0</v>
      </c>
      <c r="BM783" s="81">
        <v>0</v>
      </c>
      <c r="BN783" s="81">
        <v>0</v>
      </c>
      <c r="BO783" s="81">
        <v>0</v>
      </c>
      <c r="BP783" s="81">
        <v>0</v>
      </c>
      <c r="BQ783" s="81">
        <v>0</v>
      </c>
      <c r="BR783" s="81">
        <v>0</v>
      </c>
      <c r="BS783" s="81">
        <v>0</v>
      </c>
      <c r="BT783" s="81">
        <v>0</v>
      </c>
      <c r="BU783" s="81">
        <v>0</v>
      </c>
      <c r="BV783" s="81">
        <v>0</v>
      </c>
      <c r="BW783" s="81">
        <v>0</v>
      </c>
      <c r="BX783" s="81">
        <v>0</v>
      </c>
      <c r="BY783" s="81">
        <v>0</v>
      </c>
      <c r="BZ783" s="81">
        <v>0</v>
      </c>
      <c r="CA783" s="81">
        <v>0</v>
      </c>
      <c r="CB783" s="81">
        <v>0</v>
      </c>
      <c r="CC783" s="81">
        <v>0</v>
      </c>
      <c r="CD783" s="81">
        <v>0</v>
      </c>
      <c r="CE783" s="81">
        <v>0</v>
      </c>
      <c r="CF783" s="81">
        <v>0</v>
      </c>
      <c r="CG783" s="81">
        <v>0</v>
      </c>
      <c r="CH783" s="81">
        <v>0</v>
      </c>
      <c r="CI783" s="81">
        <v>0</v>
      </c>
      <c r="CJ783" s="81">
        <v>0</v>
      </c>
      <c r="CK783" s="81">
        <v>0</v>
      </c>
      <c r="CL783" s="81">
        <v>0</v>
      </c>
      <c r="CM783" s="81">
        <v>0</v>
      </c>
      <c r="CN783" s="81">
        <v>0</v>
      </c>
      <c r="CO783" s="81">
        <v>0</v>
      </c>
      <c r="CP783" s="81">
        <v>0</v>
      </c>
      <c r="CQ783" s="81">
        <v>0</v>
      </c>
      <c r="CR783" s="81">
        <v>0</v>
      </c>
      <c r="CS783" s="81">
        <v>0</v>
      </c>
      <c r="CT783" s="81">
        <v>0</v>
      </c>
      <c r="CU783" s="81">
        <v>0</v>
      </c>
      <c r="CV783" s="81">
        <v>0</v>
      </c>
      <c r="CW783" s="81">
        <v>0</v>
      </c>
      <c r="CX783" s="81">
        <v>0</v>
      </c>
      <c r="CY783" s="81">
        <v>0</v>
      </c>
      <c r="CZ783" s="81">
        <v>0</v>
      </c>
      <c r="DA783" s="81">
        <v>0</v>
      </c>
      <c r="DB783" s="81">
        <v>0</v>
      </c>
      <c r="DC783" s="81">
        <v>0</v>
      </c>
      <c r="DD783" s="81">
        <v>0</v>
      </c>
      <c r="DE783" s="81">
        <v>0</v>
      </c>
      <c r="DF783" s="81">
        <v>0</v>
      </c>
      <c r="DG783" s="81">
        <v>0</v>
      </c>
      <c r="DH783" s="81">
        <v>0</v>
      </c>
      <c r="DI783" s="81">
        <v>0</v>
      </c>
      <c r="DJ783" s="81">
        <v>0</v>
      </c>
      <c r="DK783" s="81">
        <v>0</v>
      </c>
      <c r="DL783" s="81">
        <v>0</v>
      </c>
      <c r="DM783" s="81">
        <v>0</v>
      </c>
      <c r="DN783" s="81">
        <v>0</v>
      </c>
      <c r="DO783" s="81">
        <v>1</v>
      </c>
      <c r="DP783" s="81">
        <v>0</v>
      </c>
      <c r="DQ783" s="81">
        <v>0</v>
      </c>
      <c r="DR783" s="81">
        <v>0</v>
      </c>
      <c r="DS783" s="81">
        <v>0</v>
      </c>
      <c r="DT783" s="81">
        <v>0</v>
      </c>
      <c r="DU783" s="81">
        <v>0</v>
      </c>
      <c r="DV783" s="81">
        <v>0</v>
      </c>
      <c r="DW783" s="81">
        <v>0</v>
      </c>
    </row>
    <row r="784" spans="1:127" x14ac:dyDescent="0.25">
      <c r="A784" s="58" t="s">
        <v>2562</v>
      </c>
      <c r="B784" s="58" t="s">
        <v>2563</v>
      </c>
      <c r="C784" s="58" t="s">
        <v>2564</v>
      </c>
      <c r="D784" s="59">
        <v>505000</v>
      </c>
      <c r="E784" s="59" t="str">
        <f>VLOOKUP(C784,Data_PulledFromUniProt!$B$2:$E$782,4,FALSE)</f>
        <v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v>
      </c>
      <c r="F784" s="58">
        <v>5.24</v>
      </c>
      <c r="G784" s="81">
        <v>0</v>
      </c>
      <c r="H784" s="81">
        <v>0</v>
      </c>
      <c r="I784" s="81">
        <v>0</v>
      </c>
      <c r="J784" s="81">
        <v>0</v>
      </c>
      <c r="K784" s="81">
        <v>0</v>
      </c>
      <c r="L784" s="81">
        <v>0</v>
      </c>
      <c r="M784" s="81">
        <v>0</v>
      </c>
      <c r="N784" s="81">
        <v>0</v>
      </c>
      <c r="O784" s="81">
        <v>0</v>
      </c>
      <c r="P784" s="81">
        <v>0</v>
      </c>
      <c r="Q784" s="81">
        <v>0</v>
      </c>
      <c r="R784" s="81">
        <v>0</v>
      </c>
      <c r="S784" s="81">
        <v>0</v>
      </c>
      <c r="T784" s="81">
        <v>0</v>
      </c>
      <c r="U784" s="81">
        <v>0</v>
      </c>
      <c r="V784" s="81">
        <v>0</v>
      </c>
      <c r="W784" s="81">
        <v>0</v>
      </c>
      <c r="X784" s="81">
        <v>0</v>
      </c>
      <c r="Y784" s="81">
        <v>0</v>
      </c>
      <c r="Z784" s="81">
        <v>0</v>
      </c>
      <c r="AA784" s="81">
        <v>0</v>
      </c>
      <c r="AB784" s="81">
        <v>0</v>
      </c>
      <c r="AC784" s="81">
        <v>0</v>
      </c>
      <c r="AD784" s="81">
        <v>0</v>
      </c>
      <c r="AE784" s="81">
        <v>0</v>
      </c>
      <c r="AF784" s="81">
        <v>0</v>
      </c>
      <c r="AG784" s="81">
        <v>0</v>
      </c>
      <c r="AH784" s="81">
        <v>0</v>
      </c>
      <c r="AI784" s="81">
        <v>0</v>
      </c>
      <c r="AJ784" s="81">
        <v>0</v>
      </c>
      <c r="AK784" s="81">
        <v>0</v>
      </c>
      <c r="AL784" s="81">
        <v>0</v>
      </c>
      <c r="AM784" s="81">
        <v>0</v>
      </c>
      <c r="AN784" s="81">
        <v>0</v>
      </c>
      <c r="AO784" s="81">
        <v>0</v>
      </c>
      <c r="AP784" s="81">
        <v>0</v>
      </c>
      <c r="AQ784" s="81">
        <v>0</v>
      </c>
      <c r="AR784" s="81">
        <v>0</v>
      </c>
      <c r="AS784" s="81">
        <v>0</v>
      </c>
      <c r="AT784" s="81">
        <v>0</v>
      </c>
      <c r="AU784" s="81">
        <v>0</v>
      </c>
      <c r="AV784" s="81">
        <v>0</v>
      </c>
      <c r="AW784" s="81">
        <v>0</v>
      </c>
      <c r="AX784" s="81">
        <v>0</v>
      </c>
      <c r="AY784" s="81">
        <v>0</v>
      </c>
      <c r="AZ784" s="81">
        <v>0</v>
      </c>
      <c r="BA784" s="81">
        <v>0</v>
      </c>
      <c r="BB784" s="81">
        <v>0</v>
      </c>
      <c r="BC784" s="81">
        <v>0</v>
      </c>
      <c r="BD784" s="81">
        <v>0</v>
      </c>
      <c r="BE784" s="81">
        <v>0</v>
      </c>
      <c r="BF784" s="81">
        <v>0</v>
      </c>
      <c r="BG784" s="81">
        <v>0</v>
      </c>
      <c r="BH784" s="81">
        <v>0</v>
      </c>
      <c r="BI784" s="81">
        <v>0</v>
      </c>
      <c r="BJ784" s="81">
        <v>0</v>
      </c>
      <c r="BK784" s="81">
        <v>0</v>
      </c>
      <c r="BL784" s="81">
        <v>0</v>
      </c>
      <c r="BM784" s="81">
        <v>0</v>
      </c>
      <c r="BN784" s="81">
        <v>0</v>
      </c>
      <c r="BO784" s="81">
        <v>0</v>
      </c>
      <c r="BP784" s="81">
        <v>0</v>
      </c>
      <c r="BQ784" s="81">
        <v>0</v>
      </c>
      <c r="BR784" s="81">
        <v>0</v>
      </c>
      <c r="BS784" s="81">
        <v>0</v>
      </c>
      <c r="BT784" s="81">
        <v>0</v>
      </c>
      <c r="BU784" s="81">
        <v>0</v>
      </c>
      <c r="BV784" s="81">
        <v>0</v>
      </c>
      <c r="BW784" s="81">
        <v>0</v>
      </c>
      <c r="BX784" s="81">
        <v>0</v>
      </c>
      <c r="BY784" s="81">
        <v>0</v>
      </c>
      <c r="BZ784" s="81">
        <v>0</v>
      </c>
      <c r="CA784" s="81">
        <v>0</v>
      </c>
      <c r="CB784" s="81">
        <v>0</v>
      </c>
      <c r="CC784" s="81">
        <v>0</v>
      </c>
      <c r="CD784" s="81">
        <v>0</v>
      </c>
      <c r="CE784" s="81">
        <v>0</v>
      </c>
      <c r="CF784" s="81">
        <v>0</v>
      </c>
      <c r="CG784" s="81">
        <v>0</v>
      </c>
      <c r="CH784" s="81">
        <v>0</v>
      </c>
      <c r="CI784" s="81">
        <v>0</v>
      </c>
      <c r="CJ784" s="81">
        <v>0</v>
      </c>
      <c r="CK784" s="81">
        <v>0</v>
      </c>
      <c r="CL784" s="81">
        <v>0</v>
      </c>
      <c r="CM784" s="81">
        <v>0</v>
      </c>
      <c r="CN784" s="81">
        <v>0</v>
      </c>
      <c r="CO784" s="81">
        <v>0</v>
      </c>
      <c r="CP784" s="81">
        <v>0</v>
      </c>
      <c r="CQ784" s="81">
        <v>0</v>
      </c>
      <c r="CR784" s="81">
        <v>0</v>
      </c>
      <c r="CS784" s="81">
        <v>0</v>
      </c>
      <c r="CT784" s="81">
        <v>0</v>
      </c>
      <c r="CU784" s="81">
        <v>0</v>
      </c>
      <c r="CV784" s="81">
        <v>0</v>
      </c>
      <c r="CW784" s="81">
        <v>0</v>
      </c>
      <c r="CX784" s="81">
        <v>0</v>
      </c>
      <c r="CY784" s="81">
        <v>0</v>
      </c>
      <c r="CZ784" s="81">
        <v>0</v>
      </c>
      <c r="DA784" s="81">
        <v>0</v>
      </c>
      <c r="DB784" s="81">
        <v>0</v>
      </c>
      <c r="DC784" s="81">
        <v>0</v>
      </c>
      <c r="DD784" s="81">
        <v>0</v>
      </c>
      <c r="DE784" s="81">
        <v>0</v>
      </c>
      <c r="DF784" s="81">
        <v>0</v>
      </c>
      <c r="DG784" s="81">
        <v>0</v>
      </c>
      <c r="DH784" s="81">
        <v>0</v>
      </c>
      <c r="DI784" s="81">
        <v>0</v>
      </c>
      <c r="DJ784" s="81">
        <v>0</v>
      </c>
      <c r="DK784" s="81">
        <v>0</v>
      </c>
      <c r="DL784" s="81">
        <v>0</v>
      </c>
      <c r="DM784" s="81">
        <v>0</v>
      </c>
      <c r="DN784" s="81">
        <v>0</v>
      </c>
      <c r="DO784" s="81">
        <v>1</v>
      </c>
      <c r="DP784" s="81">
        <v>0</v>
      </c>
      <c r="DQ784" s="81">
        <v>0</v>
      </c>
      <c r="DR784" s="81">
        <v>0</v>
      </c>
      <c r="DS784" s="81">
        <v>0</v>
      </c>
      <c r="DT784" s="81">
        <v>0</v>
      </c>
      <c r="DU784" s="81">
        <v>0</v>
      </c>
      <c r="DV784" s="81">
        <v>0</v>
      </c>
      <c r="DW784" s="81">
        <v>0</v>
      </c>
    </row>
    <row r="785" spans="1:127" x14ac:dyDescent="0.25">
      <c r="A785" s="58" t="s">
        <v>2565</v>
      </c>
      <c r="B785" s="58" t="s">
        <v>2566</v>
      </c>
      <c r="C785" s="58" t="s">
        <v>2567</v>
      </c>
      <c r="D785" s="59">
        <v>54500</v>
      </c>
      <c r="E785" s="59" t="str">
        <f>VLOOKUP(C785,Data_PulledFromUniProt!$B$2:$E$782,4,FALSE)</f>
        <v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v>
      </c>
      <c r="F785" s="58">
        <v>6.11</v>
      </c>
      <c r="G785" s="81">
        <v>0</v>
      </c>
      <c r="H785" s="81">
        <v>0</v>
      </c>
      <c r="I785" s="81">
        <v>0</v>
      </c>
      <c r="J785" s="81">
        <v>0</v>
      </c>
      <c r="K785" s="81">
        <v>0</v>
      </c>
      <c r="L785" s="81">
        <v>0</v>
      </c>
      <c r="M785" s="81">
        <v>0</v>
      </c>
      <c r="N785" s="81">
        <v>0</v>
      </c>
      <c r="O785" s="81">
        <v>0</v>
      </c>
      <c r="P785" s="81">
        <v>0</v>
      </c>
      <c r="Q785" s="81">
        <v>0</v>
      </c>
      <c r="R785" s="81">
        <v>0</v>
      </c>
      <c r="S785" s="81">
        <v>0</v>
      </c>
      <c r="T785" s="81">
        <v>0</v>
      </c>
      <c r="U785" s="81">
        <v>0</v>
      </c>
      <c r="V785" s="81">
        <v>0</v>
      </c>
      <c r="W785" s="81">
        <v>0</v>
      </c>
      <c r="X785" s="81">
        <v>0</v>
      </c>
      <c r="Y785" s="81">
        <v>0</v>
      </c>
      <c r="Z785" s="81">
        <v>0</v>
      </c>
      <c r="AA785" s="81">
        <v>0</v>
      </c>
      <c r="AB785" s="81">
        <v>0</v>
      </c>
      <c r="AC785" s="81">
        <v>0</v>
      </c>
      <c r="AD785" s="81">
        <v>0</v>
      </c>
      <c r="AE785" s="81">
        <v>0</v>
      </c>
      <c r="AF785" s="81">
        <v>0</v>
      </c>
      <c r="AG785" s="81">
        <v>0</v>
      </c>
      <c r="AH785" s="81">
        <v>0</v>
      </c>
      <c r="AI785" s="81">
        <v>0</v>
      </c>
      <c r="AJ785" s="81">
        <v>0</v>
      </c>
      <c r="AK785" s="81">
        <v>0</v>
      </c>
      <c r="AL785" s="81">
        <v>0</v>
      </c>
      <c r="AM785" s="81">
        <v>0</v>
      </c>
      <c r="AN785" s="81">
        <v>0</v>
      </c>
      <c r="AO785" s="81">
        <v>0</v>
      </c>
      <c r="AP785" s="81">
        <v>0</v>
      </c>
      <c r="AQ785" s="81">
        <v>0</v>
      </c>
      <c r="AR785" s="81">
        <v>0</v>
      </c>
      <c r="AS785" s="81">
        <v>0</v>
      </c>
      <c r="AT785" s="81">
        <v>0</v>
      </c>
      <c r="AU785" s="81">
        <v>0</v>
      </c>
      <c r="AV785" s="81">
        <v>0</v>
      </c>
      <c r="AW785" s="81">
        <v>0</v>
      </c>
      <c r="AX785" s="81">
        <v>0</v>
      </c>
      <c r="AY785" s="81">
        <v>0</v>
      </c>
      <c r="AZ785" s="81">
        <v>0</v>
      </c>
      <c r="BA785" s="81">
        <v>0</v>
      </c>
      <c r="BB785" s="81">
        <v>0</v>
      </c>
      <c r="BC785" s="81">
        <v>0</v>
      </c>
      <c r="BD785" s="81">
        <v>0</v>
      </c>
      <c r="BE785" s="81">
        <v>0</v>
      </c>
      <c r="BF785" s="81">
        <v>0</v>
      </c>
      <c r="BG785" s="81">
        <v>0</v>
      </c>
      <c r="BH785" s="81">
        <v>0</v>
      </c>
      <c r="BI785" s="81">
        <v>0</v>
      </c>
      <c r="BJ785" s="81">
        <v>0</v>
      </c>
      <c r="BK785" s="81">
        <v>0</v>
      </c>
      <c r="BL785" s="81">
        <v>0</v>
      </c>
      <c r="BM785" s="81">
        <v>0</v>
      </c>
      <c r="BN785" s="81">
        <v>0</v>
      </c>
      <c r="BO785" s="81">
        <v>0</v>
      </c>
      <c r="BP785" s="81">
        <v>0</v>
      </c>
      <c r="BQ785" s="81">
        <v>0</v>
      </c>
      <c r="BR785" s="81">
        <v>0</v>
      </c>
      <c r="BS785" s="81">
        <v>0</v>
      </c>
      <c r="BT785" s="81">
        <v>0</v>
      </c>
      <c r="BU785" s="81">
        <v>0</v>
      </c>
      <c r="BV785" s="81">
        <v>0</v>
      </c>
      <c r="BW785" s="81">
        <v>0</v>
      </c>
      <c r="BX785" s="81">
        <v>0</v>
      </c>
      <c r="BY785" s="81">
        <v>0</v>
      </c>
      <c r="BZ785" s="81">
        <v>0</v>
      </c>
      <c r="CA785" s="81">
        <v>0</v>
      </c>
      <c r="CB785" s="81">
        <v>0</v>
      </c>
      <c r="CC785" s="81">
        <v>0</v>
      </c>
      <c r="CD785" s="81">
        <v>0</v>
      </c>
      <c r="CE785" s="81">
        <v>0</v>
      </c>
      <c r="CF785" s="81">
        <v>0</v>
      </c>
      <c r="CG785" s="81">
        <v>0</v>
      </c>
      <c r="CH785" s="81">
        <v>0</v>
      </c>
      <c r="CI785" s="81">
        <v>0</v>
      </c>
      <c r="CJ785" s="81">
        <v>0</v>
      </c>
      <c r="CK785" s="81">
        <v>0</v>
      </c>
      <c r="CL785" s="81">
        <v>0</v>
      </c>
      <c r="CM785" s="81">
        <v>0</v>
      </c>
      <c r="CN785" s="81">
        <v>0</v>
      </c>
      <c r="CO785" s="81">
        <v>0</v>
      </c>
      <c r="CP785" s="81">
        <v>0</v>
      </c>
      <c r="CQ785" s="81">
        <v>0</v>
      </c>
      <c r="CR785" s="81">
        <v>0</v>
      </c>
      <c r="CS785" s="81">
        <v>0</v>
      </c>
      <c r="CT785" s="81">
        <v>0</v>
      </c>
      <c r="CU785" s="81">
        <v>0</v>
      </c>
      <c r="CV785" s="81">
        <v>0</v>
      </c>
      <c r="CW785" s="81">
        <v>0</v>
      </c>
      <c r="CX785" s="81">
        <v>0</v>
      </c>
      <c r="CY785" s="81">
        <v>0</v>
      </c>
      <c r="CZ785" s="81">
        <v>0</v>
      </c>
      <c r="DA785" s="81">
        <v>0</v>
      </c>
      <c r="DB785" s="81">
        <v>0</v>
      </c>
      <c r="DC785" s="81">
        <v>0</v>
      </c>
      <c r="DD785" s="81">
        <v>0</v>
      </c>
      <c r="DE785" s="81">
        <v>0</v>
      </c>
      <c r="DF785" s="81">
        <v>0</v>
      </c>
      <c r="DG785" s="81">
        <v>0</v>
      </c>
      <c r="DH785" s="81">
        <v>0</v>
      </c>
      <c r="DI785" s="81">
        <v>0</v>
      </c>
      <c r="DJ785" s="81">
        <v>0</v>
      </c>
      <c r="DK785" s="81">
        <v>0</v>
      </c>
      <c r="DL785" s="81">
        <v>0</v>
      </c>
      <c r="DM785" s="81">
        <v>0</v>
      </c>
      <c r="DN785" s="81">
        <v>0</v>
      </c>
      <c r="DO785" s="81">
        <v>2</v>
      </c>
      <c r="DP785" s="81">
        <v>0</v>
      </c>
      <c r="DQ785" s="81">
        <v>0</v>
      </c>
      <c r="DR785" s="81">
        <v>0</v>
      </c>
      <c r="DS785" s="81">
        <v>0</v>
      </c>
      <c r="DT785" s="81">
        <v>0</v>
      </c>
      <c r="DU785" s="81">
        <v>0</v>
      </c>
      <c r="DV785" s="81">
        <v>0</v>
      </c>
      <c r="DW785" s="81">
        <v>0</v>
      </c>
    </row>
    <row r="786" spans="1:127" x14ac:dyDescent="0.25">
      <c r="A786" s="58" t="s">
        <v>2568</v>
      </c>
      <c r="B786" s="58" t="s">
        <v>2569</v>
      </c>
      <c r="C786" s="58" t="s">
        <v>2570</v>
      </c>
      <c r="D786" s="59">
        <v>294000</v>
      </c>
      <c r="E786" s="59" t="str">
        <f>VLOOKUP(C786,Data_PulledFromUniProt!$B$2:$E$782,4,FALSE)</f>
        <v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v>
      </c>
      <c r="F786" s="58">
        <v>6.06</v>
      </c>
      <c r="G786" s="81">
        <v>0</v>
      </c>
      <c r="H786" s="81">
        <v>0</v>
      </c>
      <c r="I786" s="81">
        <v>0</v>
      </c>
      <c r="J786" s="81">
        <v>0</v>
      </c>
      <c r="K786" s="81">
        <v>0</v>
      </c>
      <c r="L786" s="81">
        <v>0</v>
      </c>
      <c r="M786" s="81">
        <v>0</v>
      </c>
      <c r="N786" s="81">
        <v>0</v>
      </c>
      <c r="O786" s="81">
        <v>0</v>
      </c>
      <c r="P786" s="81">
        <v>0</v>
      </c>
      <c r="Q786" s="81">
        <v>0</v>
      </c>
      <c r="R786" s="81">
        <v>0</v>
      </c>
      <c r="S786" s="81">
        <v>0</v>
      </c>
      <c r="T786" s="81">
        <v>0</v>
      </c>
      <c r="U786" s="81">
        <v>0</v>
      </c>
      <c r="V786" s="81">
        <v>0</v>
      </c>
      <c r="W786" s="81">
        <v>0</v>
      </c>
      <c r="X786" s="81">
        <v>0</v>
      </c>
      <c r="Y786" s="81">
        <v>0</v>
      </c>
      <c r="Z786" s="81">
        <v>0</v>
      </c>
      <c r="AA786" s="81">
        <v>0</v>
      </c>
      <c r="AB786" s="81">
        <v>0</v>
      </c>
      <c r="AC786" s="81">
        <v>0</v>
      </c>
      <c r="AD786" s="81">
        <v>0</v>
      </c>
      <c r="AE786" s="81">
        <v>0</v>
      </c>
      <c r="AF786" s="81">
        <v>0</v>
      </c>
      <c r="AG786" s="81">
        <v>0</v>
      </c>
      <c r="AH786" s="81">
        <v>0</v>
      </c>
      <c r="AI786" s="81">
        <v>0</v>
      </c>
      <c r="AJ786" s="81">
        <v>0</v>
      </c>
      <c r="AK786" s="81">
        <v>0</v>
      </c>
      <c r="AL786" s="81">
        <v>0</v>
      </c>
      <c r="AM786" s="81">
        <v>0</v>
      </c>
      <c r="AN786" s="81">
        <v>0</v>
      </c>
      <c r="AO786" s="81">
        <v>0</v>
      </c>
      <c r="AP786" s="81">
        <v>0</v>
      </c>
      <c r="AQ786" s="81">
        <v>0</v>
      </c>
      <c r="AR786" s="81">
        <v>0</v>
      </c>
      <c r="AS786" s="81">
        <v>0</v>
      </c>
      <c r="AT786" s="81">
        <v>0</v>
      </c>
      <c r="AU786" s="81">
        <v>0</v>
      </c>
      <c r="AV786" s="81">
        <v>0</v>
      </c>
      <c r="AW786" s="81">
        <v>0</v>
      </c>
      <c r="AX786" s="81">
        <v>0</v>
      </c>
      <c r="AY786" s="81">
        <v>0</v>
      </c>
      <c r="AZ786" s="81">
        <v>0</v>
      </c>
      <c r="BA786" s="81">
        <v>0</v>
      </c>
      <c r="BB786" s="81">
        <v>0</v>
      </c>
      <c r="BC786" s="81">
        <v>0</v>
      </c>
      <c r="BD786" s="81">
        <v>0</v>
      </c>
      <c r="BE786" s="81">
        <v>0</v>
      </c>
      <c r="BF786" s="81">
        <v>0</v>
      </c>
      <c r="BG786" s="81">
        <v>0</v>
      </c>
      <c r="BH786" s="81">
        <v>0</v>
      </c>
      <c r="BI786" s="81">
        <v>0</v>
      </c>
      <c r="BJ786" s="81">
        <v>0</v>
      </c>
      <c r="BK786" s="81">
        <v>0</v>
      </c>
      <c r="BL786" s="81">
        <v>0</v>
      </c>
      <c r="BM786" s="81">
        <v>0</v>
      </c>
      <c r="BN786" s="81">
        <v>0</v>
      </c>
      <c r="BO786" s="81">
        <v>0</v>
      </c>
      <c r="BP786" s="81">
        <v>0</v>
      </c>
      <c r="BQ786" s="81">
        <v>0</v>
      </c>
      <c r="BR786" s="81">
        <v>0</v>
      </c>
      <c r="BS786" s="81">
        <v>0</v>
      </c>
      <c r="BT786" s="81">
        <v>0</v>
      </c>
      <c r="BU786" s="81">
        <v>0</v>
      </c>
      <c r="BV786" s="81">
        <v>0</v>
      </c>
      <c r="BW786" s="81">
        <v>0</v>
      </c>
      <c r="BX786" s="81">
        <v>0</v>
      </c>
      <c r="BY786" s="81">
        <v>0</v>
      </c>
      <c r="BZ786" s="81">
        <v>0</v>
      </c>
      <c r="CA786" s="81">
        <v>0</v>
      </c>
      <c r="CB786" s="81">
        <v>0</v>
      </c>
      <c r="CC786" s="81">
        <v>0</v>
      </c>
      <c r="CD786" s="81">
        <v>0</v>
      </c>
      <c r="CE786" s="81">
        <v>0</v>
      </c>
      <c r="CF786" s="81">
        <v>0</v>
      </c>
      <c r="CG786" s="81">
        <v>0</v>
      </c>
      <c r="CH786" s="81">
        <v>0</v>
      </c>
      <c r="CI786" s="81">
        <v>0</v>
      </c>
      <c r="CJ786" s="81">
        <v>0</v>
      </c>
      <c r="CK786" s="81">
        <v>0</v>
      </c>
      <c r="CL786" s="81">
        <v>0</v>
      </c>
      <c r="CM786" s="81">
        <v>0</v>
      </c>
      <c r="CN786" s="81">
        <v>0</v>
      </c>
      <c r="CO786" s="81">
        <v>0</v>
      </c>
      <c r="CP786" s="81">
        <v>0</v>
      </c>
      <c r="CQ786" s="81">
        <v>0</v>
      </c>
      <c r="CR786" s="81">
        <v>0</v>
      </c>
      <c r="CS786" s="81">
        <v>0</v>
      </c>
      <c r="CT786" s="81">
        <v>0</v>
      </c>
      <c r="CU786" s="81">
        <v>0</v>
      </c>
      <c r="CV786" s="81">
        <v>0</v>
      </c>
      <c r="CW786" s="81">
        <v>0</v>
      </c>
      <c r="CX786" s="81">
        <v>0</v>
      </c>
      <c r="CY786" s="81">
        <v>0</v>
      </c>
      <c r="CZ786" s="81">
        <v>0</v>
      </c>
      <c r="DA786" s="81">
        <v>0</v>
      </c>
      <c r="DB786" s="81">
        <v>0</v>
      </c>
      <c r="DC786" s="81">
        <v>0</v>
      </c>
      <c r="DD786" s="81">
        <v>0</v>
      </c>
      <c r="DE786" s="81">
        <v>0</v>
      </c>
      <c r="DF786" s="81">
        <v>0</v>
      </c>
      <c r="DG786" s="81">
        <v>0</v>
      </c>
      <c r="DH786" s="81">
        <v>0</v>
      </c>
      <c r="DI786" s="81">
        <v>0</v>
      </c>
      <c r="DJ786" s="81">
        <v>0</v>
      </c>
      <c r="DK786" s="81">
        <v>0</v>
      </c>
      <c r="DL786" s="81">
        <v>0</v>
      </c>
      <c r="DM786" s="81">
        <v>0</v>
      </c>
      <c r="DN786" s="81">
        <v>0</v>
      </c>
      <c r="DO786" s="81">
        <v>2</v>
      </c>
      <c r="DP786" s="81">
        <v>0</v>
      </c>
      <c r="DQ786" s="81">
        <v>0</v>
      </c>
      <c r="DR786" s="81">
        <v>0</v>
      </c>
      <c r="DS786" s="81">
        <v>0</v>
      </c>
      <c r="DT786" s="81">
        <v>0</v>
      </c>
      <c r="DU786" s="81">
        <v>0</v>
      </c>
      <c r="DV786" s="81">
        <v>0</v>
      </c>
      <c r="DW786" s="81">
        <v>0</v>
      </c>
    </row>
    <row r="787" spans="1:127" x14ac:dyDescent="0.25">
      <c r="A787" s="58" t="s">
        <v>2571</v>
      </c>
      <c r="B787" s="58" t="s">
        <v>2572</v>
      </c>
      <c r="C787" s="58" t="s">
        <v>2573</v>
      </c>
      <c r="D787" s="59">
        <v>38100</v>
      </c>
      <c r="E787" s="59" t="str">
        <f>VLOOKUP(C787,Data_PulledFromUniProt!$B$2:$E$782,4,FALSE)</f>
        <v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v>
      </c>
      <c r="F787" s="58">
        <v>9.32</v>
      </c>
      <c r="G787" s="81">
        <v>0</v>
      </c>
      <c r="H787" s="81">
        <v>0</v>
      </c>
      <c r="I787" s="81">
        <v>0</v>
      </c>
      <c r="J787" s="81">
        <v>0</v>
      </c>
      <c r="K787" s="81">
        <v>0</v>
      </c>
      <c r="L787" s="81">
        <v>0</v>
      </c>
      <c r="M787" s="81">
        <v>0</v>
      </c>
      <c r="N787" s="81">
        <v>0</v>
      </c>
      <c r="O787" s="81">
        <v>0</v>
      </c>
      <c r="P787" s="81">
        <v>0</v>
      </c>
      <c r="Q787" s="81">
        <v>0</v>
      </c>
      <c r="R787" s="81">
        <v>0</v>
      </c>
      <c r="S787" s="81">
        <v>0</v>
      </c>
      <c r="T787" s="81">
        <v>0</v>
      </c>
      <c r="U787" s="81">
        <v>0</v>
      </c>
      <c r="V787" s="81">
        <v>0</v>
      </c>
      <c r="W787" s="81">
        <v>0</v>
      </c>
      <c r="X787" s="81">
        <v>0</v>
      </c>
      <c r="Y787" s="81">
        <v>0</v>
      </c>
      <c r="Z787" s="81">
        <v>0</v>
      </c>
      <c r="AA787" s="81">
        <v>0</v>
      </c>
      <c r="AB787" s="81">
        <v>0</v>
      </c>
      <c r="AC787" s="81">
        <v>0</v>
      </c>
      <c r="AD787" s="81">
        <v>0</v>
      </c>
      <c r="AE787" s="81">
        <v>0</v>
      </c>
      <c r="AF787" s="81">
        <v>0</v>
      </c>
      <c r="AG787" s="81">
        <v>0</v>
      </c>
      <c r="AH787" s="81">
        <v>0</v>
      </c>
      <c r="AI787" s="81">
        <v>0</v>
      </c>
      <c r="AJ787" s="81">
        <v>0</v>
      </c>
      <c r="AK787" s="81">
        <v>0</v>
      </c>
      <c r="AL787" s="81">
        <v>0</v>
      </c>
      <c r="AM787" s="81">
        <v>0</v>
      </c>
      <c r="AN787" s="81">
        <v>0</v>
      </c>
      <c r="AO787" s="81">
        <v>0</v>
      </c>
      <c r="AP787" s="81">
        <v>0</v>
      </c>
      <c r="AQ787" s="81">
        <v>0</v>
      </c>
      <c r="AR787" s="81">
        <v>0</v>
      </c>
      <c r="AS787" s="81">
        <v>0</v>
      </c>
      <c r="AT787" s="81">
        <v>0</v>
      </c>
      <c r="AU787" s="81">
        <v>0</v>
      </c>
      <c r="AV787" s="81">
        <v>0</v>
      </c>
      <c r="AW787" s="81">
        <v>0</v>
      </c>
      <c r="AX787" s="81">
        <v>0</v>
      </c>
      <c r="AY787" s="81">
        <v>0</v>
      </c>
      <c r="AZ787" s="81">
        <v>0</v>
      </c>
      <c r="BA787" s="81">
        <v>0</v>
      </c>
      <c r="BB787" s="81">
        <v>0</v>
      </c>
      <c r="BC787" s="81">
        <v>0</v>
      </c>
      <c r="BD787" s="81">
        <v>0</v>
      </c>
      <c r="BE787" s="81">
        <v>0</v>
      </c>
      <c r="BF787" s="81">
        <v>0</v>
      </c>
      <c r="BG787" s="81">
        <v>0</v>
      </c>
      <c r="BH787" s="81">
        <v>0</v>
      </c>
      <c r="BI787" s="81">
        <v>0</v>
      </c>
      <c r="BJ787" s="81">
        <v>0</v>
      </c>
      <c r="BK787" s="81">
        <v>0</v>
      </c>
      <c r="BL787" s="81">
        <v>0</v>
      </c>
      <c r="BM787" s="81">
        <v>0</v>
      </c>
      <c r="BN787" s="81">
        <v>0</v>
      </c>
      <c r="BO787" s="81">
        <v>0</v>
      </c>
      <c r="BP787" s="81">
        <v>0</v>
      </c>
      <c r="BQ787" s="81">
        <v>0</v>
      </c>
      <c r="BR787" s="81">
        <v>0</v>
      </c>
      <c r="BS787" s="81">
        <v>0</v>
      </c>
      <c r="BT787" s="81">
        <v>0</v>
      </c>
      <c r="BU787" s="81">
        <v>0</v>
      </c>
      <c r="BV787" s="81">
        <v>0</v>
      </c>
      <c r="BW787" s="81">
        <v>0</v>
      </c>
      <c r="BX787" s="81">
        <v>0</v>
      </c>
      <c r="BY787" s="81">
        <v>0</v>
      </c>
      <c r="BZ787" s="81">
        <v>0</v>
      </c>
      <c r="CA787" s="81">
        <v>0</v>
      </c>
      <c r="CB787" s="81">
        <v>0</v>
      </c>
      <c r="CC787" s="81">
        <v>0</v>
      </c>
      <c r="CD787" s="81">
        <v>0</v>
      </c>
      <c r="CE787" s="81">
        <v>0</v>
      </c>
      <c r="CF787" s="81">
        <v>0</v>
      </c>
      <c r="CG787" s="81">
        <v>0</v>
      </c>
      <c r="CH787" s="81">
        <v>0</v>
      </c>
      <c r="CI787" s="81">
        <v>0</v>
      </c>
      <c r="CJ787" s="81">
        <v>0</v>
      </c>
      <c r="CK787" s="81">
        <v>0</v>
      </c>
      <c r="CL787" s="81">
        <v>0</v>
      </c>
      <c r="CM787" s="81">
        <v>0</v>
      </c>
      <c r="CN787" s="81">
        <v>0</v>
      </c>
      <c r="CO787" s="81">
        <v>0</v>
      </c>
      <c r="CP787" s="81">
        <v>0</v>
      </c>
      <c r="CQ787" s="81">
        <v>0</v>
      </c>
      <c r="CR787" s="81">
        <v>0</v>
      </c>
      <c r="CS787" s="81">
        <v>0</v>
      </c>
      <c r="CT787" s="81">
        <v>0</v>
      </c>
      <c r="CU787" s="81">
        <v>0</v>
      </c>
      <c r="CV787" s="81">
        <v>0</v>
      </c>
      <c r="CW787" s="81">
        <v>0</v>
      </c>
      <c r="CX787" s="81">
        <v>0</v>
      </c>
      <c r="CY787" s="81">
        <v>0</v>
      </c>
      <c r="CZ787" s="81">
        <v>0</v>
      </c>
      <c r="DA787" s="81">
        <v>0</v>
      </c>
      <c r="DB787" s="81">
        <v>0</v>
      </c>
      <c r="DC787" s="81">
        <v>0</v>
      </c>
      <c r="DD787" s="81">
        <v>0</v>
      </c>
      <c r="DE787" s="81">
        <v>0</v>
      </c>
      <c r="DF787" s="81">
        <v>0</v>
      </c>
      <c r="DG787" s="81">
        <v>0</v>
      </c>
      <c r="DH787" s="81">
        <v>0</v>
      </c>
      <c r="DI787" s="81">
        <v>0</v>
      </c>
      <c r="DJ787" s="81">
        <v>0</v>
      </c>
      <c r="DK787" s="81">
        <v>0</v>
      </c>
      <c r="DL787" s="81">
        <v>0</v>
      </c>
      <c r="DM787" s="81">
        <v>0</v>
      </c>
      <c r="DN787" s="81">
        <v>0</v>
      </c>
      <c r="DO787" s="81">
        <v>1</v>
      </c>
      <c r="DP787" s="81">
        <v>0</v>
      </c>
      <c r="DQ787" s="81">
        <v>0</v>
      </c>
      <c r="DR787" s="81">
        <v>0</v>
      </c>
      <c r="DS787" s="81">
        <v>0</v>
      </c>
      <c r="DT787" s="81">
        <v>0</v>
      </c>
      <c r="DU787" s="81">
        <v>0</v>
      </c>
      <c r="DV787" s="81">
        <v>0</v>
      </c>
      <c r="DW787" s="81">
        <v>0</v>
      </c>
    </row>
    <row r="788" spans="1:127" x14ac:dyDescent="0.25">
      <c r="D788" s="61" t="s">
        <v>2582</v>
      </c>
      <c r="E788" s="59" t="e">
        <f>VLOOKUP(C788,Data_PulledFromUniProt!$B$2:$E$782,4,FALSE)</f>
        <v>#N/A</v>
      </c>
      <c r="G788" s="18">
        <f t="shared" ref="G788:AL788" si="0">SUM(G3:G787)</f>
        <v>2028</v>
      </c>
      <c r="H788" s="18">
        <f t="shared" si="0"/>
        <v>2683</v>
      </c>
      <c r="I788" s="18">
        <f t="shared" si="0"/>
        <v>1260</v>
      </c>
      <c r="J788" s="18">
        <f t="shared" si="0"/>
        <v>1286</v>
      </c>
      <c r="K788" s="18">
        <f t="shared" si="0"/>
        <v>2401</v>
      </c>
      <c r="L788" s="18">
        <f t="shared" si="0"/>
        <v>1557</v>
      </c>
      <c r="M788" s="18">
        <f t="shared" si="0"/>
        <v>1855</v>
      </c>
      <c r="N788" s="18">
        <f t="shared" si="0"/>
        <v>1215</v>
      </c>
      <c r="O788" s="18">
        <f t="shared" si="0"/>
        <v>1717</v>
      </c>
      <c r="P788" s="18">
        <f t="shared" si="0"/>
        <v>1452.5</v>
      </c>
      <c r="Q788" s="18">
        <f t="shared" si="0"/>
        <v>1098</v>
      </c>
      <c r="R788" s="18">
        <f t="shared" si="0"/>
        <v>1431</v>
      </c>
      <c r="S788" s="18">
        <f t="shared" si="0"/>
        <v>1577</v>
      </c>
      <c r="T788" s="18">
        <f t="shared" si="0"/>
        <v>231</v>
      </c>
      <c r="U788" s="18">
        <f t="shared" si="0"/>
        <v>1706</v>
      </c>
      <c r="V788" s="18">
        <f t="shared" si="0"/>
        <v>1366</v>
      </c>
      <c r="W788" s="18">
        <f t="shared" si="0"/>
        <v>1722.8959999999997</v>
      </c>
      <c r="X788" s="18">
        <f t="shared" si="0"/>
        <v>2295</v>
      </c>
      <c r="Y788" s="18">
        <f t="shared" si="0"/>
        <v>1321</v>
      </c>
      <c r="Z788" s="18">
        <f t="shared" si="0"/>
        <v>2014</v>
      </c>
      <c r="AA788" s="18">
        <f t="shared" si="0"/>
        <v>1323</v>
      </c>
      <c r="AB788" s="18">
        <f t="shared" si="0"/>
        <v>1448</v>
      </c>
      <c r="AC788" s="18">
        <f t="shared" si="0"/>
        <v>1490</v>
      </c>
      <c r="AD788" s="18">
        <f t="shared" si="0"/>
        <v>1377</v>
      </c>
      <c r="AE788" s="18">
        <f t="shared" si="0"/>
        <v>1309</v>
      </c>
      <c r="AF788" s="18">
        <f t="shared" si="0"/>
        <v>1973</v>
      </c>
      <c r="AG788" s="18">
        <f t="shared" si="0"/>
        <v>1353</v>
      </c>
      <c r="AH788" s="18">
        <f t="shared" si="0"/>
        <v>1623</v>
      </c>
      <c r="AI788" s="18">
        <f t="shared" si="0"/>
        <v>309</v>
      </c>
      <c r="AJ788" s="18">
        <f t="shared" si="0"/>
        <v>1242</v>
      </c>
      <c r="AK788" s="18">
        <f t="shared" si="0"/>
        <v>754</v>
      </c>
      <c r="AL788" s="18">
        <f t="shared" si="0"/>
        <v>768</v>
      </c>
      <c r="AM788" s="18">
        <f t="shared" ref="AM788:BR788" si="1">SUM(AM3:AM787)</f>
        <v>379</v>
      </c>
      <c r="AN788" s="18">
        <f t="shared" si="1"/>
        <v>1397</v>
      </c>
      <c r="AO788" s="18">
        <f t="shared" si="1"/>
        <v>1270</v>
      </c>
      <c r="AP788" s="18">
        <f t="shared" si="1"/>
        <v>1112.5</v>
      </c>
      <c r="AQ788" s="18">
        <f t="shared" si="1"/>
        <v>1189</v>
      </c>
      <c r="AR788" s="18">
        <f t="shared" si="1"/>
        <v>163</v>
      </c>
      <c r="AS788" s="18">
        <f t="shared" si="1"/>
        <v>1838</v>
      </c>
      <c r="AT788" s="18">
        <f t="shared" si="1"/>
        <v>1197</v>
      </c>
      <c r="AU788" s="18">
        <f t="shared" si="1"/>
        <v>709</v>
      </c>
      <c r="AV788" s="18">
        <f t="shared" si="1"/>
        <v>1301</v>
      </c>
      <c r="AW788" s="18">
        <f t="shared" si="1"/>
        <v>1311</v>
      </c>
      <c r="AX788" s="18">
        <f t="shared" si="1"/>
        <v>1395</v>
      </c>
      <c r="AY788" s="18">
        <f t="shared" si="1"/>
        <v>1736</v>
      </c>
      <c r="AZ788" s="18">
        <f t="shared" si="1"/>
        <v>520</v>
      </c>
      <c r="BA788" s="18">
        <f t="shared" si="1"/>
        <v>2228</v>
      </c>
      <c r="BB788" s="18">
        <f t="shared" si="1"/>
        <v>2576</v>
      </c>
      <c r="BC788" s="18">
        <f t="shared" si="1"/>
        <v>115</v>
      </c>
      <c r="BD788" s="18">
        <f t="shared" si="1"/>
        <v>3188</v>
      </c>
      <c r="BE788" s="18">
        <f t="shared" si="1"/>
        <v>1882</v>
      </c>
      <c r="BF788" s="18">
        <f t="shared" si="1"/>
        <v>1225</v>
      </c>
      <c r="BG788" s="18">
        <f t="shared" si="1"/>
        <v>2184.5</v>
      </c>
      <c r="BH788" s="18">
        <f t="shared" si="1"/>
        <v>1747</v>
      </c>
      <c r="BI788" s="18">
        <f t="shared" si="1"/>
        <v>2816</v>
      </c>
      <c r="BJ788" s="18">
        <f t="shared" si="1"/>
        <v>2750</v>
      </c>
      <c r="BK788" s="18">
        <f t="shared" si="1"/>
        <v>1471</v>
      </c>
      <c r="BL788" s="18">
        <f t="shared" si="1"/>
        <v>1392</v>
      </c>
      <c r="BM788" s="18">
        <f t="shared" si="1"/>
        <v>2365</v>
      </c>
      <c r="BN788" s="18">
        <f t="shared" si="1"/>
        <v>1325</v>
      </c>
      <c r="BO788" s="18">
        <f t="shared" si="1"/>
        <v>2019</v>
      </c>
      <c r="BP788" s="18">
        <f t="shared" si="1"/>
        <v>1327</v>
      </c>
      <c r="BQ788" s="18">
        <f t="shared" si="1"/>
        <v>2282</v>
      </c>
      <c r="BR788" s="18">
        <f t="shared" si="1"/>
        <v>1979</v>
      </c>
      <c r="BS788" s="18">
        <f t="shared" ref="BS788:CX788" si="2">SUM(BS3:BS787)</f>
        <v>2148</v>
      </c>
      <c r="BT788" s="18">
        <f t="shared" si="2"/>
        <v>2481</v>
      </c>
      <c r="BU788" s="18">
        <f t="shared" si="2"/>
        <v>452</v>
      </c>
      <c r="BV788" s="18">
        <f t="shared" si="2"/>
        <v>1096</v>
      </c>
      <c r="BW788" s="18">
        <f t="shared" si="2"/>
        <v>1544</v>
      </c>
      <c r="BX788" s="18">
        <f t="shared" si="2"/>
        <v>1459</v>
      </c>
      <c r="BY788" s="18">
        <f t="shared" si="2"/>
        <v>1313</v>
      </c>
      <c r="BZ788" s="18">
        <f t="shared" si="2"/>
        <v>1938</v>
      </c>
      <c r="CA788" s="18">
        <f t="shared" si="2"/>
        <v>2381</v>
      </c>
      <c r="CB788" s="18">
        <f t="shared" si="2"/>
        <v>1934</v>
      </c>
      <c r="CC788" s="18">
        <f t="shared" si="2"/>
        <v>2261</v>
      </c>
      <c r="CD788" s="18">
        <f t="shared" si="2"/>
        <v>871</v>
      </c>
      <c r="CE788" s="18">
        <f t="shared" si="2"/>
        <v>2364</v>
      </c>
      <c r="CF788" s="18">
        <f t="shared" si="2"/>
        <v>2091</v>
      </c>
      <c r="CG788" s="18">
        <f t="shared" si="2"/>
        <v>744</v>
      </c>
      <c r="CH788" s="18">
        <f t="shared" si="2"/>
        <v>1777</v>
      </c>
      <c r="CI788" s="18">
        <f t="shared" si="2"/>
        <v>1992</v>
      </c>
      <c r="CJ788" s="18">
        <f t="shared" si="2"/>
        <v>2290</v>
      </c>
      <c r="CK788" s="18">
        <f t="shared" si="2"/>
        <v>2052</v>
      </c>
      <c r="CL788" s="18">
        <f t="shared" si="2"/>
        <v>2534</v>
      </c>
      <c r="CM788" s="18">
        <f t="shared" si="2"/>
        <v>894</v>
      </c>
      <c r="CN788" s="18">
        <f t="shared" si="2"/>
        <v>1926</v>
      </c>
      <c r="CO788" s="18">
        <f t="shared" si="2"/>
        <v>2066</v>
      </c>
      <c r="CP788" s="18">
        <f t="shared" si="2"/>
        <v>1042</v>
      </c>
      <c r="CQ788" s="18">
        <f t="shared" si="2"/>
        <v>1078</v>
      </c>
      <c r="CR788" s="18">
        <f t="shared" si="2"/>
        <v>1655</v>
      </c>
      <c r="CS788" s="18">
        <f t="shared" si="2"/>
        <v>1279</v>
      </c>
      <c r="CT788" s="18">
        <f t="shared" si="2"/>
        <v>1958</v>
      </c>
      <c r="CU788" s="18">
        <f t="shared" si="2"/>
        <v>2150</v>
      </c>
      <c r="CV788" s="18">
        <f t="shared" si="2"/>
        <v>317</v>
      </c>
      <c r="CW788" s="18">
        <f t="shared" si="2"/>
        <v>520</v>
      </c>
      <c r="CX788" s="18">
        <f t="shared" si="2"/>
        <v>1867</v>
      </c>
      <c r="CY788" s="18">
        <f t="shared" ref="CY788:DW788" si="3">SUM(CY3:CY787)</f>
        <v>643</v>
      </c>
      <c r="CZ788" s="18">
        <f t="shared" si="3"/>
        <v>1680</v>
      </c>
      <c r="DA788" s="18">
        <f t="shared" si="3"/>
        <v>331</v>
      </c>
      <c r="DB788" s="18">
        <f t="shared" si="3"/>
        <v>1837</v>
      </c>
      <c r="DC788" s="18">
        <f t="shared" si="3"/>
        <v>2506</v>
      </c>
      <c r="DD788" s="18">
        <f t="shared" si="3"/>
        <v>2009</v>
      </c>
      <c r="DE788" s="18">
        <f t="shared" si="3"/>
        <v>1814</v>
      </c>
      <c r="DF788" s="18">
        <f t="shared" si="3"/>
        <v>1247</v>
      </c>
      <c r="DG788" s="18">
        <f t="shared" si="3"/>
        <v>1734</v>
      </c>
      <c r="DH788" s="18">
        <f t="shared" si="3"/>
        <v>3148</v>
      </c>
      <c r="DI788" s="18">
        <f t="shared" si="3"/>
        <v>2432</v>
      </c>
      <c r="DJ788" s="18">
        <f t="shared" si="3"/>
        <v>1215</v>
      </c>
      <c r="DK788" s="18">
        <f t="shared" si="3"/>
        <v>1561</v>
      </c>
      <c r="DL788" s="18">
        <f t="shared" si="3"/>
        <v>2296</v>
      </c>
      <c r="DM788" s="18">
        <f t="shared" si="3"/>
        <v>2057</v>
      </c>
      <c r="DN788" s="18">
        <f t="shared" si="3"/>
        <v>2942</v>
      </c>
      <c r="DO788" s="18">
        <f t="shared" si="3"/>
        <v>2937</v>
      </c>
      <c r="DP788" s="18">
        <f t="shared" si="3"/>
        <v>3118</v>
      </c>
      <c r="DQ788" s="18">
        <f t="shared" si="3"/>
        <v>659</v>
      </c>
      <c r="DR788" s="18">
        <f t="shared" si="3"/>
        <v>1033</v>
      </c>
      <c r="DS788" s="18">
        <f t="shared" si="3"/>
        <v>1788</v>
      </c>
      <c r="DT788" s="18">
        <f t="shared" si="3"/>
        <v>1360</v>
      </c>
      <c r="DU788" s="18">
        <f t="shared" si="3"/>
        <v>2589</v>
      </c>
      <c r="DV788" s="18">
        <f t="shared" si="3"/>
        <v>2243</v>
      </c>
      <c r="DW788" s="18">
        <f t="shared" si="3"/>
        <v>2495</v>
      </c>
    </row>
    <row r="789" spans="1:127" x14ac:dyDescent="0.25">
      <c r="D789" s="60" t="s">
        <v>2600</v>
      </c>
      <c r="E789" s="59" t="e">
        <f>VLOOKUP(C789,Data_PulledFromUniProt!$B$2:$E$782,4,FALSE)</f>
        <v>#N/A</v>
      </c>
      <c r="G789" s="81">
        <v>94</v>
      </c>
      <c r="H789" s="81">
        <v>81</v>
      </c>
      <c r="I789" s="81">
        <v>51</v>
      </c>
      <c r="J789" s="81">
        <v>58</v>
      </c>
      <c r="K789" s="81">
        <v>81</v>
      </c>
      <c r="L789" s="81">
        <v>71</v>
      </c>
      <c r="M789" s="81">
        <v>78</v>
      </c>
      <c r="N789" s="81">
        <v>72</v>
      </c>
      <c r="O789" s="81">
        <v>91</v>
      </c>
      <c r="P789" s="81">
        <v>116</v>
      </c>
      <c r="Q789" s="81">
        <v>75</v>
      </c>
      <c r="R789" s="81">
        <v>87</v>
      </c>
      <c r="S789" s="81">
        <v>73</v>
      </c>
      <c r="T789" s="81">
        <v>28</v>
      </c>
      <c r="U789" s="81">
        <v>53</v>
      </c>
      <c r="V789" s="81">
        <v>85</v>
      </c>
      <c r="W789" s="81">
        <v>83</v>
      </c>
      <c r="X789" s="81">
        <v>104</v>
      </c>
      <c r="Y789" s="81">
        <v>56</v>
      </c>
      <c r="Z789" s="81">
        <v>99</v>
      </c>
      <c r="AA789" s="81">
        <v>39</v>
      </c>
      <c r="AB789" s="81">
        <v>49</v>
      </c>
      <c r="AC789" s="81">
        <v>65</v>
      </c>
      <c r="AD789" s="81">
        <v>51</v>
      </c>
      <c r="AE789" s="81">
        <v>62</v>
      </c>
      <c r="AF789" s="81">
        <v>46</v>
      </c>
      <c r="AG789" s="81">
        <v>58</v>
      </c>
      <c r="AH789" s="81">
        <v>48</v>
      </c>
      <c r="AI789" s="81">
        <v>28</v>
      </c>
      <c r="AJ789" s="81">
        <v>47</v>
      </c>
      <c r="AK789" s="81">
        <v>73</v>
      </c>
      <c r="AL789" s="81">
        <v>94</v>
      </c>
      <c r="AM789" s="81">
        <v>31</v>
      </c>
      <c r="AN789" s="81">
        <v>58</v>
      </c>
      <c r="AO789" s="81">
        <v>65</v>
      </c>
      <c r="AP789" s="81">
        <v>63</v>
      </c>
      <c r="AQ789" s="81">
        <v>49</v>
      </c>
      <c r="AR789" s="81">
        <v>16</v>
      </c>
      <c r="AS789" s="81">
        <v>113</v>
      </c>
      <c r="AT789" s="81">
        <v>64</v>
      </c>
      <c r="AU789" s="81">
        <v>61</v>
      </c>
      <c r="AV789" s="81">
        <v>50</v>
      </c>
      <c r="AW789" s="81">
        <v>48</v>
      </c>
      <c r="AX789" s="81">
        <v>49</v>
      </c>
      <c r="AY789" s="81">
        <v>61</v>
      </c>
      <c r="AZ789" s="81">
        <v>56</v>
      </c>
      <c r="BA789" s="81">
        <v>46</v>
      </c>
      <c r="BB789" s="81">
        <v>104</v>
      </c>
      <c r="BC789" s="81">
        <v>11</v>
      </c>
      <c r="BD789" s="81">
        <v>102</v>
      </c>
      <c r="BE789" s="81">
        <v>89</v>
      </c>
      <c r="BF789" s="81">
        <v>49</v>
      </c>
      <c r="BG789" s="81">
        <v>121</v>
      </c>
      <c r="BH789" s="81">
        <v>91</v>
      </c>
      <c r="BI789" s="81">
        <v>96</v>
      </c>
      <c r="BJ789" s="81">
        <v>116</v>
      </c>
      <c r="BK789" s="81">
        <v>67</v>
      </c>
      <c r="BL789" s="81">
        <v>63</v>
      </c>
      <c r="BM789" s="81">
        <v>100</v>
      </c>
      <c r="BN789" s="81">
        <v>55</v>
      </c>
      <c r="BO789" s="81">
        <v>84</v>
      </c>
      <c r="BP789" s="81">
        <v>49</v>
      </c>
      <c r="BQ789" s="81">
        <v>93</v>
      </c>
      <c r="BR789" s="81">
        <v>77</v>
      </c>
      <c r="BS789" s="81">
        <v>75</v>
      </c>
      <c r="BT789" s="81">
        <v>97</v>
      </c>
      <c r="BU789" s="81">
        <v>58</v>
      </c>
      <c r="BV789" s="81">
        <v>78</v>
      </c>
      <c r="BW789" s="81">
        <v>67</v>
      </c>
      <c r="BX789" s="81">
        <v>77</v>
      </c>
      <c r="BY789" s="81">
        <v>84</v>
      </c>
      <c r="BZ789" s="81">
        <v>75</v>
      </c>
      <c r="CA789" s="81">
        <v>89</v>
      </c>
      <c r="CB789" s="81">
        <v>69</v>
      </c>
      <c r="CC789" s="81">
        <v>99</v>
      </c>
      <c r="CD789" s="81">
        <v>53</v>
      </c>
      <c r="CE789" s="81">
        <v>95</v>
      </c>
      <c r="CF789" s="81">
        <v>85</v>
      </c>
      <c r="CG789" s="81">
        <v>49</v>
      </c>
      <c r="CH789" s="81">
        <v>92</v>
      </c>
      <c r="CI789" s="81">
        <v>47</v>
      </c>
      <c r="CJ789" s="81">
        <v>105</v>
      </c>
      <c r="CK789" s="81">
        <v>73</v>
      </c>
      <c r="CL789" s="81">
        <v>120</v>
      </c>
      <c r="CM789" s="81">
        <v>63</v>
      </c>
      <c r="CN789" s="81">
        <v>100</v>
      </c>
      <c r="CO789" s="81">
        <v>83</v>
      </c>
      <c r="CP789" s="81">
        <v>74</v>
      </c>
      <c r="CQ789" s="81">
        <v>62</v>
      </c>
      <c r="CR789" s="81">
        <v>77</v>
      </c>
      <c r="CS789" s="81">
        <v>87</v>
      </c>
      <c r="CT789" s="81">
        <v>86</v>
      </c>
      <c r="CU789" s="81">
        <v>81</v>
      </c>
      <c r="CV789" s="81">
        <v>43</v>
      </c>
      <c r="CW789" s="81">
        <v>53</v>
      </c>
      <c r="CX789" s="81">
        <v>82</v>
      </c>
      <c r="CY789" s="81">
        <v>55</v>
      </c>
      <c r="CZ789" s="81">
        <v>61</v>
      </c>
      <c r="DA789" s="81">
        <v>41</v>
      </c>
      <c r="DB789" s="81">
        <v>78</v>
      </c>
      <c r="DC789" s="81">
        <v>55</v>
      </c>
      <c r="DD789" s="81">
        <v>62</v>
      </c>
      <c r="DE789" s="81">
        <v>88</v>
      </c>
      <c r="DF789" s="81">
        <v>66</v>
      </c>
      <c r="DG789" s="81">
        <v>72</v>
      </c>
      <c r="DH789" s="81">
        <v>95</v>
      </c>
      <c r="DI789" s="81">
        <v>122</v>
      </c>
      <c r="DJ789" s="81">
        <v>87</v>
      </c>
      <c r="DK789" s="81">
        <v>105</v>
      </c>
      <c r="DL789" s="81">
        <v>116</v>
      </c>
      <c r="DM789" s="81">
        <v>85</v>
      </c>
      <c r="DN789" s="81">
        <v>126</v>
      </c>
      <c r="DO789" s="81">
        <v>100</v>
      </c>
      <c r="DP789" s="81">
        <v>131</v>
      </c>
      <c r="DQ789" s="81">
        <v>42</v>
      </c>
      <c r="DR789" s="81">
        <v>77</v>
      </c>
      <c r="DS789" s="81">
        <v>95</v>
      </c>
      <c r="DT789" s="81">
        <v>86</v>
      </c>
      <c r="DU789" s="81">
        <v>104</v>
      </c>
      <c r="DV789" s="81">
        <v>120</v>
      </c>
      <c r="DW789" s="81">
        <v>90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EA8D8-CDEA-41AD-839E-FF105A0D3D2C}">
  <dimension ref="A1:G782"/>
  <sheetViews>
    <sheetView topLeftCell="A549" workbookViewId="0">
      <selection activeCell="E531" sqref="E531"/>
    </sheetView>
  </sheetViews>
  <sheetFormatPr defaultRowHeight="15" x14ac:dyDescent="0.25"/>
  <cols>
    <col min="1" max="16384" width="9" style="82"/>
  </cols>
  <sheetData>
    <row r="1" spans="1:7" x14ac:dyDescent="0.25">
      <c r="A1" s="82" t="s">
        <v>4946</v>
      </c>
      <c r="B1" s="82" t="s">
        <v>4945</v>
      </c>
      <c r="C1" s="82" t="s">
        <v>4944</v>
      </c>
      <c r="D1" s="82" t="s">
        <v>4943</v>
      </c>
      <c r="E1" s="82" t="s">
        <v>4942</v>
      </c>
      <c r="F1" s="82" t="s">
        <v>4941</v>
      </c>
      <c r="G1" s="82" t="s">
        <v>4940</v>
      </c>
    </row>
    <row r="2" spans="1:7" x14ac:dyDescent="0.25">
      <c r="A2" s="82" t="s">
        <v>233</v>
      </c>
      <c r="B2" s="82" t="s">
        <v>233</v>
      </c>
      <c r="C2" s="82" t="s">
        <v>4939</v>
      </c>
      <c r="D2" s="83">
        <v>1663</v>
      </c>
      <c r="E2" s="82" t="s">
        <v>4938</v>
      </c>
      <c r="F2" s="82" t="s">
        <v>4937</v>
      </c>
    </row>
    <row r="3" spans="1:7" x14ac:dyDescent="0.25">
      <c r="A3" s="82" t="s">
        <v>236</v>
      </c>
      <c r="B3" s="82" t="s">
        <v>236</v>
      </c>
      <c r="C3" s="82" t="s">
        <v>234</v>
      </c>
      <c r="D3" s="83">
        <v>107</v>
      </c>
      <c r="E3" s="82" t="s">
        <v>4936</v>
      </c>
      <c r="F3" s="82" t="s">
        <v>4935</v>
      </c>
    </row>
    <row r="4" spans="1:7" x14ac:dyDescent="0.25">
      <c r="A4" s="82" t="s">
        <v>239</v>
      </c>
      <c r="B4" s="82" t="s">
        <v>239</v>
      </c>
      <c r="C4" s="82" t="s">
        <v>4934</v>
      </c>
      <c r="D4" s="83">
        <v>1744</v>
      </c>
      <c r="E4" s="82" t="s">
        <v>4933</v>
      </c>
      <c r="F4" s="82" t="s">
        <v>4932</v>
      </c>
    </row>
    <row r="5" spans="1:7" x14ac:dyDescent="0.25">
      <c r="A5" s="82" t="s">
        <v>242</v>
      </c>
      <c r="B5" s="82" t="s">
        <v>242</v>
      </c>
      <c r="C5" s="82" t="s">
        <v>240</v>
      </c>
      <c r="D5" s="83">
        <v>267</v>
      </c>
      <c r="E5" s="82" t="s">
        <v>4931</v>
      </c>
      <c r="F5" s="82" t="s">
        <v>4930</v>
      </c>
    </row>
    <row r="6" spans="1:7" x14ac:dyDescent="0.25">
      <c r="A6" s="82" t="s">
        <v>248</v>
      </c>
      <c r="B6" s="82" t="s">
        <v>248</v>
      </c>
      <c r="C6" s="82" t="s">
        <v>246</v>
      </c>
      <c r="D6" s="83">
        <v>330</v>
      </c>
      <c r="E6" s="82" t="s">
        <v>4929</v>
      </c>
      <c r="F6" s="82" t="s">
        <v>4928</v>
      </c>
    </row>
    <row r="7" spans="1:7" x14ac:dyDescent="0.25">
      <c r="A7" s="82" t="s">
        <v>251</v>
      </c>
      <c r="B7" s="82" t="s">
        <v>251</v>
      </c>
      <c r="C7" s="82" t="s">
        <v>249</v>
      </c>
      <c r="D7" s="83">
        <v>317</v>
      </c>
      <c r="E7" s="82" t="s">
        <v>4927</v>
      </c>
      <c r="F7" s="82" t="s">
        <v>4926</v>
      </c>
    </row>
    <row r="8" spans="1:7" x14ac:dyDescent="0.25">
      <c r="A8" s="82" t="s">
        <v>254</v>
      </c>
      <c r="B8" s="82" t="s">
        <v>254</v>
      </c>
      <c r="C8" s="82" t="s">
        <v>252</v>
      </c>
      <c r="D8" s="83">
        <v>214</v>
      </c>
      <c r="E8" s="82" t="s">
        <v>4925</v>
      </c>
      <c r="F8" s="82" t="s">
        <v>4924</v>
      </c>
    </row>
    <row r="9" spans="1:7" x14ac:dyDescent="0.25">
      <c r="A9" s="82" t="s">
        <v>257</v>
      </c>
      <c r="B9" s="82" t="s">
        <v>257</v>
      </c>
      <c r="C9" s="82" t="s">
        <v>4923</v>
      </c>
      <c r="D9" s="83">
        <v>449</v>
      </c>
      <c r="E9" s="82" t="s">
        <v>4922</v>
      </c>
      <c r="F9" s="82" t="s">
        <v>4921</v>
      </c>
    </row>
    <row r="10" spans="1:7" x14ac:dyDescent="0.25">
      <c r="A10" s="82" t="s">
        <v>260</v>
      </c>
      <c r="B10" s="82" t="s">
        <v>260</v>
      </c>
      <c r="C10" s="82" t="s">
        <v>258</v>
      </c>
      <c r="D10" s="83">
        <v>353</v>
      </c>
      <c r="E10" s="82" t="s">
        <v>4920</v>
      </c>
      <c r="F10" s="82" t="s">
        <v>4919</v>
      </c>
    </row>
    <row r="11" spans="1:7" x14ac:dyDescent="0.25">
      <c r="A11" s="82" t="s">
        <v>263</v>
      </c>
      <c r="B11" s="82" t="s">
        <v>263</v>
      </c>
      <c r="C11" s="82" t="s">
        <v>4918</v>
      </c>
      <c r="D11" s="83">
        <v>478</v>
      </c>
      <c r="E11" s="82" t="s">
        <v>4917</v>
      </c>
      <c r="F11" s="82" t="s">
        <v>4916</v>
      </c>
    </row>
    <row r="12" spans="1:7" x14ac:dyDescent="0.25">
      <c r="A12" s="82" t="s">
        <v>266</v>
      </c>
      <c r="B12" s="82" t="s">
        <v>266</v>
      </c>
      <c r="C12" s="82" t="s">
        <v>4915</v>
      </c>
      <c r="D12" s="83">
        <v>930</v>
      </c>
      <c r="E12" s="82" t="s">
        <v>4914</v>
      </c>
      <c r="F12" s="82" t="s">
        <v>4913</v>
      </c>
    </row>
    <row r="13" spans="1:7" x14ac:dyDescent="0.25">
      <c r="A13" s="82" t="s">
        <v>269</v>
      </c>
      <c r="B13" s="82" t="s">
        <v>269</v>
      </c>
      <c r="C13" s="82" t="s">
        <v>4912</v>
      </c>
      <c r="D13" s="83">
        <v>418</v>
      </c>
      <c r="E13" s="82" t="s">
        <v>4911</v>
      </c>
      <c r="F13" s="82" t="s">
        <v>4910</v>
      </c>
    </row>
    <row r="14" spans="1:7" x14ac:dyDescent="0.25">
      <c r="A14" s="82" t="s">
        <v>272</v>
      </c>
      <c r="B14" s="82" t="s">
        <v>272</v>
      </c>
      <c r="C14" s="82" t="s">
        <v>270</v>
      </c>
      <c r="D14" s="83">
        <v>4563</v>
      </c>
      <c r="E14" s="82" t="s">
        <v>4909</v>
      </c>
      <c r="F14" s="82" t="s">
        <v>4908</v>
      </c>
    </row>
    <row r="15" spans="1:7" x14ac:dyDescent="0.25">
      <c r="A15" s="82" t="s">
        <v>275</v>
      </c>
      <c r="B15" s="82" t="s">
        <v>275</v>
      </c>
      <c r="C15" s="82" t="s">
        <v>4907</v>
      </c>
      <c r="D15" s="83">
        <v>622</v>
      </c>
      <c r="E15" s="82" t="s">
        <v>4906</v>
      </c>
      <c r="F15" s="82" t="s">
        <v>4905</v>
      </c>
      <c r="G15" s="82" t="s">
        <v>4904</v>
      </c>
    </row>
    <row r="16" spans="1:7" x14ac:dyDescent="0.25">
      <c r="A16" s="82" t="s">
        <v>278</v>
      </c>
      <c r="B16" s="82" t="s">
        <v>278</v>
      </c>
      <c r="C16" s="82" t="s">
        <v>4903</v>
      </c>
      <c r="D16" s="83">
        <v>1744</v>
      </c>
      <c r="E16" s="82" t="s">
        <v>4902</v>
      </c>
      <c r="F16" s="82" t="s">
        <v>4901</v>
      </c>
    </row>
    <row r="17" spans="1:6" x14ac:dyDescent="0.25">
      <c r="A17" s="82" t="s">
        <v>281</v>
      </c>
      <c r="B17" s="82" t="s">
        <v>281</v>
      </c>
      <c r="C17" s="82" t="s">
        <v>4900</v>
      </c>
      <c r="D17" s="83">
        <v>116</v>
      </c>
      <c r="E17" s="82" t="s">
        <v>4899</v>
      </c>
      <c r="F17" s="82" t="s">
        <v>4898</v>
      </c>
    </row>
    <row r="18" spans="1:6" x14ac:dyDescent="0.25">
      <c r="A18" s="82" t="s">
        <v>284</v>
      </c>
      <c r="B18" s="82" t="s">
        <v>284</v>
      </c>
      <c r="C18" s="82" t="s">
        <v>4897</v>
      </c>
      <c r="D18" s="83">
        <v>464</v>
      </c>
      <c r="E18" s="82" t="s">
        <v>4896</v>
      </c>
      <c r="F18" s="82" t="s">
        <v>4895</v>
      </c>
    </row>
    <row r="19" spans="1:6" x14ac:dyDescent="0.25">
      <c r="A19" s="82" t="s">
        <v>287</v>
      </c>
      <c r="B19" s="82" t="s">
        <v>287</v>
      </c>
      <c r="C19" s="82" t="s">
        <v>285</v>
      </c>
      <c r="D19" s="83">
        <v>525</v>
      </c>
      <c r="E19" s="82" t="s">
        <v>4894</v>
      </c>
      <c r="F19" s="82" t="s">
        <v>4893</v>
      </c>
    </row>
    <row r="20" spans="1:6" x14ac:dyDescent="0.25">
      <c r="A20" s="82" t="s">
        <v>290</v>
      </c>
      <c r="B20" s="82" t="s">
        <v>290</v>
      </c>
      <c r="C20" s="82" t="s">
        <v>288</v>
      </c>
      <c r="D20" s="83">
        <v>100</v>
      </c>
      <c r="E20" s="82" t="s">
        <v>4892</v>
      </c>
      <c r="F20" s="82" t="s">
        <v>4891</v>
      </c>
    </row>
    <row r="21" spans="1:6" x14ac:dyDescent="0.25">
      <c r="A21" s="82" t="s">
        <v>293</v>
      </c>
      <c r="B21" s="82" t="s">
        <v>293</v>
      </c>
      <c r="C21" s="82" t="s">
        <v>4890</v>
      </c>
      <c r="D21" s="83">
        <v>597</v>
      </c>
      <c r="E21" s="82" t="s">
        <v>4889</v>
      </c>
      <c r="F21" s="82" t="s">
        <v>4888</v>
      </c>
    </row>
    <row r="22" spans="1:6" x14ac:dyDescent="0.25">
      <c r="A22" s="82" t="s">
        <v>296</v>
      </c>
      <c r="B22" s="82" t="s">
        <v>296</v>
      </c>
      <c r="C22" s="82" t="s">
        <v>4887</v>
      </c>
      <c r="D22" s="83">
        <v>147</v>
      </c>
      <c r="E22" s="82" t="s">
        <v>4886</v>
      </c>
      <c r="F22" s="82" t="s">
        <v>4885</v>
      </c>
    </row>
    <row r="23" spans="1:6" x14ac:dyDescent="0.25">
      <c r="A23" s="82" t="s">
        <v>299</v>
      </c>
      <c r="B23" s="82" t="s">
        <v>299</v>
      </c>
      <c r="C23" s="82" t="s">
        <v>297</v>
      </c>
      <c r="D23" s="83">
        <v>377</v>
      </c>
      <c r="E23" s="82" t="s">
        <v>4884</v>
      </c>
      <c r="F23" s="82" t="s">
        <v>4883</v>
      </c>
    </row>
    <row r="24" spans="1:6" x14ac:dyDescent="0.25">
      <c r="A24" s="82" t="s">
        <v>302</v>
      </c>
      <c r="B24" s="82" t="s">
        <v>302</v>
      </c>
      <c r="C24" s="82" t="s">
        <v>4882</v>
      </c>
      <c r="D24" s="83">
        <v>1474</v>
      </c>
      <c r="E24" s="82" t="s">
        <v>4881</v>
      </c>
      <c r="F24" s="82" t="s">
        <v>4880</v>
      </c>
    </row>
    <row r="25" spans="1:6" x14ac:dyDescent="0.25">
      <c r="A25" s="82" t="s">
        <v>305</v>
      </c>
      <c r="B25" s="82" t="s">
        <v>305</v>
      </c>
      <c r="C25" s="82" t="s">
        <v>303</v>
      </c>
      <c r="D25" s="83">
        <v>326</v>
      </c>
      <c r="E25" s="82" t="s">
        <v>4879</v>
      </c>
      <c r="F25" s="82" t="s">
        <v>4878</v>
      </c>
    </row>
    <row r="26" spans="1:6" x14ac:dyDescent="0.25">
      <c r="A26" s="82" t="s">
        <v>311</v>
      </c>
      <c r="B26" s="82" t="s">
        <v>4877</v>
      </c>
      <c r="C26" s="82" t="s">
        <v>4876</v>
      </c>
      <c r="D26" s="83">
        <v>106</v>
      </c>
      <c r="E26" s="82" t="s">
        <v>4875</v>
      </c>
      <c r="F26" s="82" t="s">
        <v>4874</v>
      </c>
    </row>
    <row r="27" spans="1:6" x14ac:dyDescent="0.25">
      <c r="A27" s="82" t="s">
        <v>311</v>
      </c>
      <c r="B27" s="82" t="s">
        <v>4873</v>
      </c>
      <c r="C27" s="82" t="s">
        <v>4872</v>
      </c>
      <c r="D27" s="83">
        <v>106</v>
      </c>
      <c r="E27" s="82" t="s">
        <v>4871</v>
      </c>
      <c r="F27" s="82" t="s">
        <v>4870</v>
      </c>
    </row>
    <row r="28" spans="1:6" x14ac:dyDescent="0.25">
      <c r="A28" s="82" t="s">
        <v>314</v>
      </c>
      <c r="B28" s="82" t="s">
        <v>314</v>
      </c>
      <c r="C28" s="82" t="s">
        <v>4869</v>
      </c>
      <c r="D28" s="83">
        <v>644</v>
      </c>
      <c r="E28" s="82" t="s">
        <v>4868</v>
      </c>
      <c r="F28" s="82" t="s">
        <v>4867</v>
      </c>
    </row>
    <row r="29" spans="1:6" x14ac:dyDescent="0.25">
      <c r="A29" s="82" t="s">
        <v>317</v>
      </c>
      <c r="B29" s="82" t="s">
        <v>317</v>
      </c>
      <c r="C29" s="82" t="s">
        <v>315</v>
      </c>
      <c r="D29" s="83">
        <v>99</v>
      </c>
      <c r="E29" s="82" t="s">
        <v>4866</v>
      </c>
      <c r="F29" s="82" t="s">
        <v>4865</v>
      </c>
    </row>
    <row r="30" spans="1:6" x14ac:dyDescent="0.25">
      <c r="A30" s="82" t="s">
        <v>320</v>
      </c>
      <c r="B30" s="82" t="s">
        <v>320</v>
      </c>
      <c r="C30" s="82" t="s">
        <v>4864</v>
      </c>
      <c r="D30" s="83">
        <v>348</v>
      </c>
      <c r="E30" s="82" t="s">
        <v>4863</v>
      </c>
      <c r="F30" s="82" t="s">
        <v>4862</v>
      </c>
    </row>
    <row r="31" spans="1:6" x14ac:dyDescent="0.25">
      <c r="A31" s="82" t="s">
        <v>323</v>
      </c>
      <c r="B31" s="82" t="s">
        <v>323</v>
      </c>
      <c r="C31" s="82" t="s">
        <v>4861</v>
      </c>
      <c r="D31" s="83">
        <v>406</v>
      </c>
      <c r="E31" s="82" t="s">
        <v>4860</v>
      </c>
      <c r="F31" s="82" t="s">
        <v>4859</v>
      </c>
    </row>
    <row r="32" spans="1:6" x14ac:dyDescent="0.25">
      <c r="A32" s="82" t="s">
        <v>326</v>
      </c>
      <c r="B32" s="82" t="s">
        <v>326</v>
      </c>
      <c r="C32" s="82" t="s">
        <v>4858</v>
      </c>
      <c r="D32" s="83">
        <v>223</v>
      </c>
      <c r="E32" s="82" t="s">
        <v>4857</v>
      </c>
      <c r="F32" s="82" t="s">
        <v>4856</v>
      </c>
    </row>
    <row r="33" spans="1:6" x14ac:dyDescent="0.25">
      <c r="A33" s="82" t="s">
        <v>329</v>
      </c>
      <c r="B33" s="82" t="s">
        <v>329</v>
      </c>
      <c r="C33" s="82" t="s">
        <v>4855</v>
      </c>
      <c r="D33" s="83">
        <v>782</v>
      </c>
      <c r="E33" s="82" t="s">
        <v>4854</v>
      </c>
      <c r="F33" s="82" t="s">
        <v>4853</v>
      </c>
    </row>
    <row r="34" spans="1:6" x14ac:dyDescent="0.25">
      <c r="A34" s="82" t="s">
        <v>332</v>
      </c>
      <c r="B34" s="82" t="s">
        <v>332</v>
      </c>
      <c r="C34" s="82" t="s">
        <v>330</v>
      </c>
      <c r="D34" s="83">
        <v>432</v>
      </c>
      <c r="E34" s="82" t="s">
        <v>4852</v>
      </c>
      <c r="F34" s="82" t="s">
        <v>4851</v>
      </c>
    </row>
    <row r="35" spans="1:6" x14ac:dyDescent="0.25">
      <c r="A35" s="82" t="s">
        <v>335</v>
      </c>
      <c r="B35" s="82" t="s">
        <v>335</v>
      </c>
      <c r="C35" s="82" t="s">
        <v>4850</v>
      </c>
      <c r="D35" s="83">
        <v>698</v>
      </c>
      <c r="E35" s="82" t="s">
        <v>4849</v>
      </c>
      <c r="F35" s="82" t="s">
        <v>4848</v>
      </c>
    </row>
    <row r="36" spans="1:6" x14ac:dyDescent="0.25">
      <c r="A36" s="82" t="s">
        <v>338</v>
      </c>
      <c r="B36" s="82" t="s">
        <v>338</v>
      </c>
      <c r="C36" s="82" t="s">
        <v>4847</v>
      </c>
      <c r="D36" s="83">
        <v>1404</v>
      </c>
      <c r="E36" s="82" t="s">
        <v>4846</v>
      </c>
      <c r="F36" s="82" t="s">
        <v>4845</v>
      </c>
    </row>
    <row r="37" spans="1:6" x14ac:dyDescent="0.25">
      <c r="A37" s="82" t="s">
        <v>341</v>
      </c>
      <c r="B37" s="82" t="s">
        <v>341</v>
      </c>
      <c r="C37" s="82" t="s">
        <v>339</v>
      </c>
      <c r="D37" s="83">
        <v>127</v>
      </c>
      <c r="E37" s="82" t="s">
        <v>4844</v>
      </c>
      <c r="F37" s="82" t="s">
        <v>4843</v>
      </c>
    </row>
    <row r="38" spans="1:6" x14ac:dyDescent="0.25">
      <c r="A38" s="82" t="s">
        <v>344</v>
      </c>
      <c r="B38" s="82" t="s">
        <v>344</v>
      </c>
      <c r="C38" s="82" t="s">
        <v>4842</v>
      </c>
      <c r="D38" s="83">
        <v>491</v>
      </c>
      <c r="E38" s="82" t="s">
        <v>4841</v>
      </c>
      <c r="F38" s="82" t="s">
        <v>4840</v>
      </c>
    </row>
    <row r="39" spans="1:6" x14ac:dyDescent="0.25">
      <c r="A39" s="82" t="s">
        <v>347</v>
      </c>
      <c r="B39" s="82" t="s">
        <v>347</v>
      </c>
      <c r="C39" s="82" t="s">
        <v>4839</v>
      </c>
      <c r="D39" s="83">
        <v>1231</v>
      </c>
      <c r="E39" s="82" t="s">
        <v>4838</v>
      </c>
      <c r="F39" s="82" t="s">
        <v>4837</v>
      </c>
    </row>
    <row r="40" spans="1:6" x14ac:dyDescent="0.25">
      <c r="A40" s="82" t="s">
        <v>350</v>
      </c>
      <c r="B40" s="82" t="s">
        <v>350</v>
      </c>
      <c r="C40" s="82" t="s">
        <v>348</v>
      </c>
      <c r="D40" s="83">
        <v>396</v>
      </c>
      <c r="E40" s="82" t="s">
        <v>4836</v>
      </c>
      <c r="F40" s="82" t="s">
        <v>4835</v>
      </c>
    </row>
    <row r="41" spans="1:6" x14ac:dyDescent="0.25">
      <c r="A41" s="82" t="s">
        <v>356</v>
      </c>
      <c r="B41" s="82" t="s">
        <v>356</v>
      </c>
      <c r="C41" s="82" t="s">
        <v>4834</v>
      </c>
      <c r="D41" s="83">
        <v>946</v>
      </c>
      <c r="E41" s="82" t="s">
        <v>4833</v>
      </c>
      <c r="F41" s="82" t="s">
        <v>4832</v>
      </c>
    </row>
    <row r="42" spans="1:6" x14ac:dyDescent="0.25">
      <c r="A42" s="82" t="s">
        <v>359</v>
      </c>
      <c r="B42" s="82" t="s">
        <v>359</v>
      </c>
      <c r="C42" s="82" t="s">
        <v>4831</v>
      </c>
      <c r="D42" s="83">
        <v>2224</v>
      </c>
      <c r="E42" s="82" t="s">
        <v>4830</v>
      </c>
      <c r="F42" s="82" t="s">
        <v>4829</v>
      </c>
    </row>
    <row r="43" spans="1:6" x14ac:dyDescent="0.25">
      <c r="A43" s="82" t="s">
        <v>4828</v>
      </c>
      <c r="B43" s="82" t="s">
        <v>245</v>
      </c>
      <c r="C43" s="82" t="s">
        <v>243</v>
      </c>
      <c r="D43" s="83">
        <v>453</v>
      </c>
      <c r="E43" s="82" t="s">
        <v>4827</v>
      </c>
      <c r="F43" s="82" t="s">
        <v>4826</v>
      </c>
    </row>
    <row r="44" spans="1:6" x14ac:dyDescent="0.25">
      <c r="A44" s="82" t="s">
        <v>365</v>
      </c>
      <c r="B44" s="82" t="s">
        <v>365</v>
      </c>
      <c r="C44" s="82" t="s">
        <v>4825</v>
      </c>
      <c r="D44" s="83">
        <v>104</v>
      </c>
      <c r="E44" s="82" t="s">
        <v>4824</v>
      </c>
      <c r="F44" s="82" t="s">
        <v>4823</v>
      </c>
    </row>
    <row r="45" spans="1:6" x14ac:dyDescent="0.25">
      <c r="A45" s="82" t="s">
        <v>368</v>
      </c>
      <c r="B45" s="82" t="s">
        <v>368</v>
      </c>
      <c r="C45" s="82" t="s">
        <v>4822</v>
      </c>
      <c r="D45" s="83">
        <v>499</v>
      </c>
      <c r="E45" s="82" t="s">
        <v>4821</v>
      </c>
      <c r="F45" s="82" t="s">
        <v>4820</v>
      </c>
    </row>
    <row r="46" spans="1:6" x14ac:dyDescent="0.25">
      <c r="A46" s="82" t="s">
        <v>371</v>
      </c>
      <c r="B46" s="82" t="s">
        <v>371</v>
      </c>
      <c r="C46" s="82" t="s">
        <v>4819</v>
      </c>
      <c r="D46" s="83">
        <v>381</v>
      </c>
      <c r="E46" s="82" t="s">
        <v>4818</v>
      </c>
      <c r="F46" s="82" t="s">
        <v>4817</v>
      </c>
    </row>
    <row r="47" spans="1:6" x14ac:dyDescent="0.25">
      <c r="A47" s="82" t="s">
        <v>374</v>
      </c>
      <c r="B47" s="82" t="s">
        <v>374</v>
      </c>
      <c r="C47" s="82" t="s">
        <v>4816</v>
      </c>
      <c r="D47" s="83">
        <v>130</v>
      </c>
      <c r="E47" s="82" t="s">
        <v>4815</v>
      </c>
      <c r="F47" s="82" t="s">
        <v>4814</v>
      </c>
    </row>
    <row r="48" spans="1:6" x14ac:dyDescent="0.25">
      <c r="A48" s="82" t="s">
        <v>377</v>
      </c>
      <c r="B48" s="82" t="s">
        <v>377</v>
      </c>
      <c r="C48" s="82" t="s">
        <v>375</v>
      </c>
      <c r="D48" s="83">
        <v>147</v>
      </c>
      <c r="E48" s="82" t="s">
        <v>4813</v>
      </c>
      <c r="F48" s="82" t="s">
        <v>4812</v>
      </c>
    </row>
    <row r="49" spans="1:7" x14ac:dyDescent="0.25">
      <c r="A49" s="82" t="s">
        <v>380</v>
      </c>
      <c r="B49" s="82" t="s">
        <v>380</v>
      </c>
      <c r="C49" s="82" t="s">
        <v>4811</v>
      </c>
      <c r="D49" s="83">
        <v>330</v>
      </c>
      <c r="E49" s="82" t="s">
        <v>4810</v>
      </c>
      <c r="F49" s="82" t="s">
        <v>4809</v>
      </c>
    </row>
    <row r="50" spans="1:7" x14ac:dyDescent="0.25">
      <c r="A50" s="82" t="s">
        <v>383</v>
      </c>
      <c r="B50" s="82" t="s">
        <v>4808</v>
      </c>
      <c r="C50" s="82" t="s">
        <v>4807</v>
      </c>
      <c r="D50" s="83">
        <v>122</v>
      </c>
      <c r="E50" s="82" t="s">
        <v>4806</v>
      </c>
      <c r="F50" s="82" t="s">
        <v>4805</v>
      </c>
    </row>
    <row r="51" spans="1:7" x14ac:dyDescent="0.25">
      <c r="A51" s="82" t="s">
        <v>383</v>
      </c>
      <c r="B51" s="82" t="s">
        <v>4804</v>
      </c>
      <c r="C51" s="82" t="s">
        <v>4803</v>
      </c>
      <c r="D51" s="83">
        <v>122</v>
      </c>
      <c r="E51" s="82" t="s">
        <v>4802</v>
      </c>
      <c r="F51" s="82" t="s">
        <v>4801</v>
      </c>
    </row>
    <row r="52" spans="1:7" x14ac:dyDescent="0.25">
      <c r="A52" s="82" t="s">
        <v>386</v>
      </c>
      <c r="B52" s="82" t="s">
        <v>386</v>
      </c>
      <c r="C52" s="82" t="s">
        <v>4800</v>
      </c>
      <c r="D52" s="83">
        <v>347</v>
      </c>
      <c r="E52" s="82" t="s">
        <v>4799</v>
      </c>
      <c r="F52" s="82" t="s">
        <v>4798</v>
      </c>
    </row>
    <row r="53" spans="1:7" x14ac:dyDescent="0.25">
      <c r="A53" s="82" t="s">
        <v>389</v>
      </c>
      <c r="B53" s="82" t="s">
        <v>389</v>
      </c>
      <c r="C53" s="82" t="s">
        <v>4797</v>
      </c>
      <c r="D53" s="83">
        <v>345</v>
      </c>
      <c r="E53" s="82" t="s">
        <v>4796</v>
      </c>
      <c r="F53" s="82" t="s">
        <v>4795</v>
      </c>
    </row>
    <row r="54" spans="1:7" x14ac:dyDescent="0.25">
      <c r="A54" s="82" t="s">
        <v>392</v>
      </c>
      <c r="B54" s="82" t="s">
        <v>392</v>
      </c>
      <c r="C54" s="82" t="s">
        <v>4794</v>
      </c>
      <c r="D54" s="83">
        <v>101</v>
      </c>
      <c r="E54" s="82" t="s">
        <v>4793</v>
      </c>
      <c r="F54" s="82" t="s">
        <v>4792</v>
      </c>
    </row>
    <row r="55" spans="1:7" x14ac:dyDescent="0.25">
      <c r="A55" s="82" t="s">
        <v>395</v>
      </c>
      <c r="B55" s="82" t="s">
        <v>395</v>
      </c>
      <c r="C55" s="82" t="s">
        <v>4791</v>
      </c>
      <c r="D55" s="83">
        <v>335</v>
      </c>
      <c r="E55" s="82" t="s">
        <v>4790</v>
      </c>
      <c r="F55" s="82" t="s">
        <v>4789</v>
      </c>
      <c r="G55" s="82" t="s">
        <v>4788</v>
      </c>
    </row>
    <row r="56" spans="1:7" x14ac:dyDescent="0.25">
      <c r="A56" s="82" t="s">
        <v>398</v>
      </c>
      <c r="B56" s="82" t="s">
        <v>398</v>
      </c>
      <c r="C56" s="82" t="s">
        <v>4787</v>
      </c>
      <c r="D56" s="83">
        <v>559</v>
      </c>
      <c r="E56" s="82" t="s">
        <v>4786</v>
      </c>
      <c r="F56" s="82" t="s">
        <v>4785</v>
      </c>
    </row>
    <row r="57" spans="1:7" x14ac:dyDescent="0.25">
      <c r="A57" s="82" t="s">
        <v>401</v>
      </c>
      <c r="B57" s="82" t="s">
        <v>401</v>
      </c>
      <c r="C57" s="82" t="s">
        <v>4784</v>
      </c>
      <c r="D57" s="83">
        <v>500</v>
      </c>
      <c r="E57" s="82" t="s">
        <v>4783</v>
      </c>
      <c r="F57" s="82" t="s">
        <v>4782</v>
      </c>
    </row>
    <row r="58" spans="1:7" x14ac:dyDescent="0.25">
      <c r="A58" s="82" t="s">
        <v>404</v>
      </c>
      <c r="B58" s="82" t="s">
        <v>404</v>
      </c>
      <c r="C58" s="82" t="s">
        <v>4781</v>
      </c>
      <c r="D58" s="83">
        <v>625</v>
      </c>
      <c r="E58" s="82" t="s">
        <v>4780</v>
      </c>
      <c r="F58" s="82" t="s">
        <v>4779</v>
      </c>
      <c r="G58" s="82" t="s">
        <v>4778</v>
      </c>
    </row>
    <row r="59" spans="1:7" x14ac:dyDescent="0.25">
      <c r="A59" s="82" t="s">
        <v>407</v>
      </c>
      <c r="B59" s="82" t="s">
        <v>407</v>
      </c>
      <c r="C59" s="82" t="s">
        <v>405</v>
      </c>
      <c r="D59" s="83">
        <v>83</v>
      </c>
      <c r="E59" s="82" t="s">
        <v>4777</v>
      </c>
      <c r="F59" s="82" t="s">
        <v>4776</v>
      </c>
    </row>
    <row r="60" spans="1:7" x14ac:dyDescent="0.25">
      <c r="A60" s="82" t="s">
        <v>410</v>
      </c>
      <c r="B60" s="82" t="s">
        <v>410</v>
      </c>
      <c r="C60" s="82" t="s">
        <v>4775</v>
      </c>
      <c r="D60" s="83">
        <v>367</v>
      </c>
      <c r="E60" s="82" t="s">
        <v>4774</v>
      </c>
      <c r="F60" s="82" t="s">
        <v>4773</v>
      </c>
    </row>
    <row r="61" spans="1:7" x14ac:dyDescent="0.25">
      <c r="A61" s="82" t="s">
        <v>413</v>
      </c>
      <c r="B61" s="82" t="s">
        <v>413</v>
      </c>
      <c r="C61" s="82" t="s">
        <v>4772</v>
      </c>
      <c r="D61" s="83">
        <v>638</v>
      </c>
      <c r="E61" s="82" t="s">
        <v>4771</v>
      </c>
      <c r="F61" s="82" t="s">
        <v>4770</v>
      </c>
      <c r="G61" s="82" t="s">
        <v>4769</v>
      </c>
    </row>
    <row r="62" spans="1:7" x14ac:dyDescent="0.25">
      <c r="A62" s="82" t="s">
        <v>416</v>
      </c>
      <c r="B62" s="82" t="s">
        <v>416</v>
      </c>
      <c r="C62" s="82" t="s">
        <v>4768</v>
      </c>
      <c r="D62" s="83">
        <v>398</v>
      </c>
      <c r="E62" s="82" t="s">
        <v>4767</v>
      </c>
      <c r="F62" s="82" t="s">
        <v>4766</v>
      </c>
    </row>
    <row r="63" spans="1:7" x14ac:dyDescent="0.25">
      <c r="A63" s="82" t="s">
        <v>419</v>
      </c>
      <c r="B63" s="82" t="s">
        <v>419</v>
      </c>
      <c r="C63" s="82" t="s">
        <v>417</v>
      </c>
      <c r="D63" s="83">
        <v>340</v>
      </c>
      <c r="E63" s="82" t="s">
        <v>4765</v>
      </c>
      <c r="F63" s="82" t="s">
        <v>4764</v>
      </c>
    </row>
    <row r="64" spans="1:7" x14ac:dyDescent="0.25">
      <c r="A64" s="82" t="s">
        <v>422</v>
      </c>
      <c r="B64" s="82" t="s">
        <v>422</v>
      </c>
      <c r="C64" s="82" t="s">
        <v>4763</v>
      </c>
      <c r="D64" s="83">
        <v>911</v>
      </c>
      <c r="E64" s="82" t="s">
        <v>4762</v>
      </c>
      <c r="F64" s="82" t="s">
        <v>4761</v>
      </c>
    </row>
    <row r="65" spans="1:7" x14ac:dyDescent="0.25">
      <c r="A65" s="82" t="s">
        <v>425</v>
      </c>
      <c r="B65" s="82" t="s">
        <v>425</v>
      </c>
      <c r="C65" s="82" t="s">
        <v>4760</v>
      </c>
      <c r="D65" s="83">
        <v>352</v>
      </c>
      <c r="E65" s="82" t="s">
        <v>4759</v>
      </c>
      <c r="F65" s="82" t="s">
        <v>4758</v>
      </c>
    </row>
    <row r="66" spans="1:7" x14ac:dyDescent="0.25">
      <c r="A66" s="82" t="s">
        <v>428</v>
      </c>
      <c r="B66" s="82" t="s">
        <v>428</v>
      </c>
      <c r="C66" s="82" t="s">
        <v>4757</v>
      </c>
      <c r="D66" s="83">
        <v>159</v>
      </c>
      <c r="E66" s="82" t="s">
        <v>4756</v>
      </c>
      <c r="F66" s="82" t="s">
        <v>4755</v>
      </c>
    </row>
    <row r="67" spans="1:7" x14ac:dyDescent="0.25">
      <c r="A67" s="82" t="s">
        <v>431</v>
      </c>
      <c r="B67" s="82" t="s">
        <v>431</v>
      </c>
      <c r="C67" s="82" t="s">
        <v>429</v>
      </c>
      <c r="D67" s="83">
        <v>327</v>
      </c>
      <c r="E67" s="82" t="s">
        <v>4754</v>
      </c>
      <c r="F67" s="82" t="s">
        <v>4753</v>
      </c>
    </row>
    <row r="68" spans="1:7" x14ac:dyDescent="0.25">
      <c r="A68" s="82" t="s">
        <v>434</v>
      </c>
      <c r="B68" s="82" t="s">
        <v>434</v>
      </c>
      <c r="C68" s="82" t="s">
        <v>4752</v>
      </c>
      <c r="D68" s="83">
        <v>406</v>
      </c>
      <c r="E68" s="82" t="s">
        <v>4751</v>
      </c>
      <c r="F68" s="82" t="s">
        <v>4750</v>
      </c>
    </row>
    <row r="69" spans="1:7" x14ac:dyDescent="0.25">
      <c r="A69" s="82" t="s">
        <v>437</v>
      </c>
      <c r="B69" s="82" t="s">
        <v>437</v>
      </c>
      <c r="C69" s="82" t="s">
        <v>4749</v>
      </c>
      <c r="D69" s="83">
        <v>423</v>
      </c>
      <c r="E69" s="82" t="s">
        <v>4748</v>
      </c>
      <c r="F69" s="82" t="s">
        <v>4747</v>
      </c>
    </row>
    <row r="70" spans="1:7" x14ac:dyDescent="0.25">
      <c r="A70" s="82" t="s">
        <v>440</v>
      </c>
      <c r="B70" s="82" t="s">
        <v>440</v>
      </c>
      <c r="C70" s="82" t="s">
        <v>438</v>
      </c>
      <c r="D70" s="83">
        <v>481</v>
      </c>
      <c r="E70" s="82" t="s">
        <v>4746</v>
      </c>
      <c r="F70" s="82" t="s">
        <v>4745</v>
      </c>
    </row>
    <row r="71" spans="1:7" x14ac:dyDescent="0.25">
      <c r="A71" s="82" t="s">
        <v>443</v>
      </c>
      <c r="B71" s="82" t="s">
        <v>443</v>
      </c>
      <c r="C71" s="82" t="s">
        <v>4744</v>
      </c>
      <c r="D71" s="83">
        <v>676</v>
      </c>
      <c r="E71" s="82" t="s">
        <v>4743</v>
      </c>
      <c r="F71" s="82" t="s">
        <v>4742</v>
      </c>
    </row>
    <row r="72" spans="1:7" x14ac:dyDescent="0.25">
      <c r="A72" s="82" t="s">
        <v>446</v>
      </c>
      <c r="B72" s="82" t="s">
        <v>446</v>
      </c>
      <c r="C72" s="82" t="s">
        <v>4741</v>
      </c>
      <c r="D72" s="83">
        <v>101</v>
      </c>
      <c r="E72" s="82" t="s">
        <v>4740</v>
      </c>
      <c r="F72" s="82" t="s">
        <v>4608</v>
      </c>
    </row>
    <row r="73" spans="1:7" x14ac:dyDescent="0.25">
      <c r="A73" s="82" t="s">
        <v>449</v>
      </c>
      <c r="B73" s="82" t="s">
        <v>449</v>
      </c>
      <c r="C73" s="82" t="s">
        <v>4739</v>
      </c>
      <c r="D73" s="83">
        <v>211</v>
      </c>
      <c r="E73" s="82" t="s">
        <v>4738</v>
      </c>
      <c r="F73" s="82" t="s">
        <v>4737</v>
      </c>
    </row>
    <row r="74" spans="1:7" x14ac:dyDescent="0.25">
      <c r="A74" s="82" t="s">
        <v>452</v>
      </c>
      <c r="B74" s="82" t="s">
        <v>452</v>
      </c>
      <c r="C74" s="82" t="s">
        <v>4736</v>
      </c>
      <c r="D74" s="83">
        <v>258</v>
      </c>
      <c r="E74" s="82" t="s">
        <v>4735</v>
      </c>
      <c r="F74" s="82" t="s">
        <v>4734</v>
      </c>
    </row>
    <row r="75" spans="1:7" x14ac:dyDescent="0.25">
      <c r="A75" s="82" t="s">
        <v>455</v>
      </c>
      <c r="B75" s="82" t="s">
        <v>455</v>
      </c>
      <c r="C75" s="82" t="s">
        <v>453</v>
      </c>
      <c r="D75" s="83">
        <v>705</v>
      </c>
      <c r="E75" s="82" t="s">
        <v>4733</v>
      </c>
      <c r="F75" s="82" t="s">
        <v>4732</v>
      </c>
      <c r="G75" s="82" t="s">
        <v>4731</v>
      </c>
    </row>
    <row r="76" spans="1:7" x14ac:dyDescent="0.25">
      <c r="A76" s="82" t="s">
        <v>458</v>
      </c>
      <c r="B76" s="82" t="s">
        <v>458</v>
      </c>
      <c r="C76" s="82" t="s">
        <v>4730</v>
      </c>
      <c r="D76" s="83">
        <v>1380</v>
      </c>
      <c r="E76" s="82" t="s">
        <v>4729</v>
      </c>
      <c r="F76" s="82" t="s">
        <v>4728</v>
      </c>
      <c r="G76" s="82" t="s">
        <v>4727</v>
      </c>
    </row>
    <row r="77" spans="1:7" x14ac:dyDescent="0.25">
      <c r="A77" s="82" t="s">
        <v>461</v>
      </c>
      <c r="B77" s="82" t="s">
        <v>461</v>
      </c>
      <c r="C77" s="82" t="s">
        <v>4726</v>
      </c>
      <c r="D77" s="83">
        <v>1701</v>
      </c>
      <c r="E77" s="82" t="s">
        <v>4725</v>
      </c>
      <c r="F77" s="82" t="s">
        <v>4724</v>
      </c>
    </row>
    <row r="78" spans="1:7" x14ac:dyDescent="0.25">
      <c r="A78" s="82" t="s">
        <v>464</v>
      </c>
      <c r="B78" s="82" t="s">
        <v>464</v>
      </c>
      <c r="C78" s="82" t="s">
        <v>4723</v>
      </c>
      <c r="D78" s="83">
        <v>615</v>
      </c>
      <c r="E78" s="82" t="s">
        <v>4722</v>
      </c>
      <c r="F78" s="82" t="s">
        <v>4721</v>
      </c>
      <c r="G78" s="82" t="s">
        <v>4720</v>
      </c>
    </row>
    <row r="79" spans="1:7" x14ac:dyDescent="0.25">
      <c r="A79" s="82" t="s">
        <v>467</v>
      </c>
      <c r="B79" s="82" t="s">
        <v>467</v>
      </c>
      <c r="C79" s="82" t="s">
        <v>4719</v>
      </c>
      <c r="D79" s="83">
        <v>655</v>
      </c>
      <c r="E79" s="82" t="s">
        <v>4718</v>
      </c>
      <c r="F79" s="82" t="s">
        <v>4717</v>
      </c>
      <c r="G79" s="82" t="s">
        <v>2647</v>
      </c>
    </row>
    <row r="80" spans="1:7" x14ac:dyDescent="0.25">
      <c r="A80" s="82" t="s">
        <v>470</v>
      </c>
      <c r="B80" s="82" t="s">
        <v>470</v>
      </c>
      <c r="C80" s="82" t="s">
        <v>4716</v>
      </c>
      <c r="D80" s="83">
        <v>488</v>
      </c>
      <c r="E80" s="82" t="s">
        <v>4715</v>
      </c>
      <c r="F80" s="82" t="s">
        <v>4714</v>
      </c>
      <c r="G80" s="82" t="s">
        <v>4713</v>
      </c>
    </row>
    <row r="81" spans="1:7" x14ac:dyDescent="0.25">
      <c r="A81" s="82" t="s">
        <v>473</v>
      </c>
      <c r="B81" s="82" t="s">
        <v>473</v>
      </c>
      <c r="C81" s="82" t="s">
        <v>4712</v>
      </c>
      <c r="D81" s="83">
        <v>474</v>
      </c>
      <c r="E81" s="82" t="s">
        <v>4711</v>
      </c>
      <c r="F81" s="82" t="s">
        <v>4710</v>
      </c>
    </row>
    <row r="82" spans="1:7" x14ac:dyDescent="0.25">
      <c r="A82" s="82" t="s">
        <v>476</v>
      </c>
      <c r="B82" s="82" t="s">
        <v>476</v>
      </c>
      <c r="C82" s="82" t="s">
        <v>474</v>
      </c>
      <c r="D82" s="83">
        <v>253</v>
      </c>
      <c r="E82" s="82" t="s">
        <v>4709</v>
      </c>
      <c r="F82" s="82" t="s">
        <v>4708</v>
      </c>
    </row>
    <row r="83" spans="1:7" x14ac:dyDescent="0.25">
      <c r="A83" s="82" t="s">
        <v>479</v>
      </c>
      <c r="B83" s="82" t="s">
        <v>479</v>
      </c>
      <c r="C83" s="82" t="s">
        <v>4707</v>
      </c>
      <c r="D83" s="83">
        <v>810</v>
      </c>
      <c r="E83" s="82" t="s">
        <v>4706</v>
      </c>
      <c r="F83" s="82" t="s">
        <v>4705</v>
      </c>
      <c r="G83" s="82" t="s">
        <v>4704</v>
      </c>
    </row>
    <row r="84" spans="1:7" x14ac:dyDescent="0.25">
      <c r="A84" s="82" t="s">
        <v>482</v>
      </c>
      <c r="B84" s="82" t="s">
        <v>482</v>
      </c>
      <c r="C84" s="82" t="s">
        <v>4703</v>
      </c>
      <c r="D84" s="83">
        <v>560</v>
      </c>
      <c r="E84" s="82" t="s">
        <v>4702</v>
      </c>
      <c r="F84" s="82" t="s">
        <v>4701</v>
      </c>
      <c r="G84" s="82" t="s">
        <v>2647</v>
      </c>
    </row>
    <row r="85" spans="1:7" x14ac:dyDescent="0.25">
      <c r="A85" s="82" t="s">
        <v>485</v>
      </c>
      <c r="B85" s="82" t="s">
        <v>485</v>
      </c>
      <c r="C85" s="82" t="s">
        <v>4700</v>
      </c>
      <c r="D85" s="83">
        <v>117</v>
      </c>
      <c r="E85" s="82" t="s">
        <v>4699</v>
      </c>
      <c r="F85" s="82" t="s">
        <v>4698</v>
      </c>
    </row>
    <row r="86" spans="1:7" x14ac:dyDescent="0.25">
      <c r="A86" s="82" t="s">
        <v>488</v>
      </c>
      <c r="B86" s="82" t="s">
        <v>488</v>
      </c>
      <c r="C86" s="82" t="s">
        <v>4697</v>
      </c>
      <c r="D86" s="83">
        <v>245</v>
      </c>
      <c r="E86" s="82" t="s">
        <v>4696</v>
      </c>
      <c r="F86" s="82" t="s">
        <v>4695</v>
      </c>
    </row>
    <row r="87" spans="1:7" x14ac:dyDescent="0.25">
      <c r="A87" s="82" t="s">
        <v>491</v>
      </c>
      <c r="B87" s="82" t="s">
        <v>491</v>
      </c>
      <c r="C87" s="82" t="s">
        <v>4694</v>
      </c>
      <c r="D87" s="83">
        <v>764</v>
      </c>
      <c r="E87" s="82" t="s">
        <v>4693</v>
      </c>
      <c r="F87" s="82" t="s">
        <v>4692</v>
      </c>
      <c r="G87" s="82" t="s">
        <v>4691</v>
      </c>
    </row>
    <row r="88" spans="1:7" x14ac:dyDescent="0.25">
      <c r="A88" s="82" t="s">
        <v>494</v>
      </c>
      <c r="B88" s="82" t="s">
        <v>494</v>
      </c>
      <c r="C88" s="82" t="s">
        <v>4690</v>
      </c>
      <c r="D88" s="83">
        <v>461</v>
      </c>
      <c r="E88" s="82" t="s">
        <v>4689</v>
      </c>
      <c r="F88" s="82" t="s">
        <v>4688</v>
      </c>
      <c r="G88" s="82" t="s">
        <v>4687</v>
      </c>
    </row>
    <row r="89" spans="1:7" x14ac:dyDescent="0.25">
      <c r="A89" s="82" t="s">
        <v>497</v>
      </c>
      <c r="B89" s="82" t="s">
        <v>497</v>
      </c>
      <c r="C89" s="82" t="s">
        <v>4686</v>
      </c>
      <c r="D89" s="83">
        <v>147</v>
      </c>
      <c r="E89" s="82" t="s">
        <v>4685</v>
      </c>
      <c r="F89" s="82" t="s">
        <v>4684</v>
      </c>
      <c r="G89" s="82" t="s">
        <v>4401</v>
      </c>
    </row>
    <row r="90" spans="1:7" x14ac:dyDescent="0.25">
      <c r="A90" s="82" t="s">
        <v>500</v>
      </c>
      <c r="B90" s="82" t="s">
        <v>500</v>
      </c>
      <c r="C90" s="82" t="s">
        <v>4683</v>
      </c>
      <c r="D90" s="83">
        <v>462</v>
      </c>
      <c r="E90" s="82" t="s">
        <v>4682</v>
      </c>
      <c r="F90" s="82" t="s">
        <v>4681</v>
      </c>
    </row>
    <row r="91" spans="1:7" x14ac:dyDescent="0.25">
      <c r="A91" s="82" t="s">
        <v>4680</v>
      </c>
      <c r="B91" s="82" t="s">
        <v>503</v>
      </c>
      <c r="C91" s="82" t="s">
        <v>4679</v>
      </c>
      <c r="D91" s="83">
        <v>117</v>
      </c>
      <c r="E91" s="82" t="s">
        <v>4678</v>
      </c>
      <c r="F91" s="82" t="s">
        <v>4677</v>
      </c>
    </row>
    <row r="92" spans="1:7" x14ac:dyDescent="0.25">
      <c r="A92" s="82" t="s">
        <v>506</v>
      </c>
      <c r="B92" s="82" t="s">
        <v>506</v>
      </c>
      <c r="C92" s="82" t="s">
        <v>4676</v>
      </c>
      <c r="D92" s="83">
        <v>423</v>
      </c>
      <c r="E92" s="82" t="s">
        <v>4675</v>
      </c>
      <c r="F92" s="82" t="s">
        <v>4674</v>
      </c>
      <c r="G92" s="82" t="s">
        <v>4673</v>
      </c>
    </row>
    <row r="93" spans="1:7" x14ac:dyDescent="0.25">
      <c r="A93" s="82" t="s">
        <v>509</v>
      </c>
      <c r="B93" s="82" t="s">
        <v>509</v>
      </c>
      <c r="C93" s="82" t="s">
        <v>4672</v>
      </c>
      <c r="D93" s="83">
        <v>112</v>
      </c>
      <c r="E93" s="82" t="s">
        <v>4671</v>
      </c>
      <c r="F93" s="82" t="s">
        <v>4670</v>
      </c>
    </row>
    <row r="94" spans="1:7" x14ac:dyDescent="0.25">
      <c r="A94" s="82" t="s">
        <v>512</v>
      </c>
      <c r="B94" s="82" t="s">
        <v>512</v>
      </c>
      <c r="C94" s="82" t="s">
        <v>4669</v>
      </c>
      <c r="D94" s="83">
        <v>2541</v>
      </c>
      <c r="E94" s="82" t="s">
        <v>4668</v>
      </c>
      <c r="F94" s="82" t="s">
        <v>4667</v>
      </c>
    </row>
    <row r="95" spans="1:7" x14ac:dyDescent="0.25">
      <c r="A95" s="82" t="s">
        <v>515</v>
      </c>
      <c r="B95" s="82" t="s">
        <v>515</v>
      </c>
      <c r="C95" s="82" t="s">
        <v>4666</v>
      </c>
      <c r="D95" s="83">
        <v>444</v>
      </c>
      <c r="E95" s="82" t="s">
        <v>4665</v>
      </c>
      <c r="F95" s="82" t="s">
        <v>4664</v>
      </c>
    </row>
    <row r="96" spans="1:7" x14ac:dyDescent="0.25">
      <c r="A96" s="82" t="s">
        <v>518</v>
      </c>
      <c r="B96" s="82" t="s">
        <v>518</v>
      </c>
      <c r="C96" s="82" t="s">
        <v>516</v>
      </c>
      <c r="D96" s="83">
        <v>688</v>
      </c>
      <c r="E96" s="82" t="s">
        <v>4663</v>
      </c>
      <c r="F96" s="82" t="s">
        <v>4662</v>
      </c>
      <c r="G96" s="82" t="s">
        <v>4661</v>
      </c>
    </row>
    <row r="97" spans="1:7" x14ac:dyDescent="0.25">
      <c r="A97" s="82" t="s">
        <v>521</v>
      </c>
      <c r="B97" s="82" t="s">
        <v>521</v>
      </c>
      <c r="C97" s="82" t="s">
        <v>4660</v>
      </c>
      <c r="D97" s="83">
        <v>355</v>
      </c>
      <c r="E97" s="82" t="s">
        <v>4659</v>
      </c>
      <c r="F97" s="82" t="s">
        <v>4658</v>
      </c>
      <c r="G97" s="82" t="s">
        <v>3115</v>
      </c>
    </row>
    <row r="98" spans="1:7" x14ac:dyDescent="0.25">
      <c r="A98" s="82" t="s">
        <v>524</v>
      </c>
      <c r="B98" s="82" t="s">
        <v>524</v>
      </c>
      <c r="C98" s="82" t="s">
        <v>4657</v>
      </c>
      <c r="D98" s="83">
        <v>710</v>
      </c>
      <c r="E98" s="82" t="s">
        <v>4656</v>
      </c>
      <c r="F98" s="82" t="s">
        <v>4655</v>
      </c>
      <c r="G98" s="82" t="s">
        <v>2647</v>
      </c>
    </row>
    <row r="99" spans="1:7" x14ac:dyDescent="0.25">
      <c r="A99" s="82" t="s">
        <v>527</v>
      </c>
      <c r="B99" s="82" t="s">
        <v>527</v>
      </c>
      <c r="C99" s="82" t="s">
        <v>4654</v>
      </c>
      <c r="D99" s="83">
        <v>114</v>
      </c>
      <c r="E99" s="82" t="s">
        <v>4653</v>
      </c>
      <c r="F99" s="82" t="s">
        <v>4652</v>
      </c>
    </row>
    <row r="100" spans="1:7" x14ac:dyDescent="0.25">
      <c r="A100" s="82" t="s">
        <v>530</v>
      </c>
      <c r="B100" s="82" t="s">
        <v>530</v>
      </c>
      <c r="C100" s="82" t="s">
        <v>4651</v>
      </c>
      <c r="D100" s="83">
        <v>142</v>
      </c>
      <c r="E100" s="82" t="s">
        <v>4650</v>
      </c>
      <c r="F100" s="82" t="s">
        <v>4649</v>
      </c>
    </row>
    <row r="101" spans="1:7" x14ac:dyDescent="0.25">
      <c r="A101" s="82" t="s">
        <v>533</v>
      </c>
      <c r="B101" s="82" t="s">
        <v>533</v>
      </c>
      <c r="C101" s="82" t="s">
        <v>531</v>
      </c>
      <c r="D101" s="83">
        <v>461</v>
      </c>
      <c r="E101" s="82" t="s">
        <v>4648</v>
      </c>
      <c r="F101" s="82" t="s">
        <v>4647</v>
      </c>
      <c r="G101" s="82" t="s">
        <v>4646</v>
      </c>
    </row>
    <row r="102" spans="1:7" x14ac:dyDescent="0.25">
      <c r="A102" s="82" t="s">
        <v>536</v>
      </c>
      <c r="B102" s="82" t="s">
        <v>536</v>
      </c>
      <c r="C102" s="82" t="s">
        <v>534</v>
      </c>
      <c r="D102" s="83">
        <v>252</v>
      </c>
      <c r="E102" s="82" t="s">
        <v>4645</v>
      </c>
      <c r="F102" s="82" t="s">
        <v>4644</v>
      </c>
    </row>
    <row r="103" spans="1:7" x14ac:dyDescent="0.25">
      <c r="A103" s="82" t="s">
        <v>539</v>
      </c>
      <c r="B103" s="82" t="s">
        <v>539</v>
      </c>
      <c r="C103" s="82" t="s">
        <v>4643</v>
      </c>
      <c r="D103" s="83">
        <v>304</v>
      </c>
      <c r="E103" s="82" t="s">
        <v>4642</v>
      </c>
      <c r="F103" s="82" t="s">
        <v>4641</v>
      </c>
    </row>
    <row r="104" spans="1:7" x14ac:dyDescent="0.25">
      <c r="A104" s="82" t="s">
        <v>542</v>
      </c>
      <c r="B104" s="82" t="s">
        <v>542</v>
      </c>
      <c r="C104" s="82" t="s">
        <v>4640</v>
      </c>
      <c r="D104" s="83">
        <v>325</v>
      </c>
      <c r="E104" s="82" t="s">
        <v>4639</v>
      </c>
      <c r="F104" s="82" t="s">
        <v>4638</v>
      </c>
    </row>
    <row r="105" spans="1:7" x14ac:dyDescent="0.25">
      <c r="A105" s="82" t="s">
        <v>545</v>
      </c>
      <c r="B105" s="82" t="s">
        <v>545</v>
      </c>
      <c r="C105" s="82" t="s">
        <v>4637</v>
      </c>
      <c r="D105" s="83">
        <v>1754</v>
      </c>
      <c r="E105" s="82" t="s">
        <v>4636</v>
      </c>
      <c r="F105" s="82" t="s">
        <v>4635</v>
      </c>
    </row>
    <row r="106" spans="1:7" x14ac:dyDescent="0.25">
      <c r="A106" s="82" t="s">
        <v>548</v>
      </c>
      <c r="B106" s="82" t="s">
        <v>4634</v>
      </c>
      <c r="C106" s="82" t="s">
        <v>4633</v>
      </c>
      <c r="D106" s="83">
        <v>121</v>
      </c>
      <c r="E106" s="82" t="s">
        <v>4632</v>
      </c>
      <c r="F106" s="82" t="s">
        <v>4631</v>
      </c>
    </row>
    <row r="107" spans="1:7" x14ac:dyDescent="0.25">
      <c r="A107" s="82" t="s">
        <v>551</v>
      </c>
      <c r="B107" s="82" t="s">
        <v>551</v>
      </c>
      <c r="C107" s="82" t="s">
        <v>4630</v>
      </c>
      <c r="D107" s="83">
        <v>1065</v>
      </c>
      <c r="E107" s="82" t="s">
        <v>4629</v>
      </c>
      <c r="F107" s="82" t="s">
        <v>4628</v>
      </c>
      <c r="G107" s="82" t="s">
        <v>4627</v>
      </c>
    </row>
    <row r="108" spans="1:7" x14ac:dyDescent="0.25">
      <c r="A108" s="82" t="s">
        <v>554</v>
      </c>
      <c r="B108" s="82" t="s">
        <v>554</v>
      </c>
      <c r="C108" s="82" t="s">
        <v>552</v>
      </c>
      <c r="D108" s="83">
        <v>400</v>
      </c>
      <c r="E108" s="82" t="s">
        <v>4626</v>
      </c>
      <c r="F108" s="82" t="s">
        <v>4625</v>
      </c>
    </row>
    <row r="109" spans="1:7" x14ac:dyDescent="0.25">
      <c r="A109" s="82" t="s">
        <v>557</v>
      </c>
      <c r="B109" s="82" t="s">
        <v>557</v>
      </c>
      <c r="C109" s="82" t="s">
        <v>4624</v>
      </c>
      <c r="D109" s="83">
        <v>350</v>
      </c>
      <c r="E109" s="82" t="s">
        <v>4623</v>
      </c>
      <c r="F109" s="82" t="s">
        <v>4622</v>
      </c>
    </row>
    <row r="110" spans="1:7" x14ac:dyDescent="0.25">
      <c r="A110" s="82" t="s">
        <v>560</v>
      </c>
      <c r="B110" s="82" t="s">
        <v>560</v>
      </c>
      <c r="C110" s="82" t="s">
        <v>4621</v>
      </c>
      <c r="D110" s="83">
        <v>485</v>
      </c>
      <c r="E110" s="82" t="s">
        <v>4620</v>
      </c>
      <c r="F110" s="82" t="s">
        <v>4619</v>
      </c>
    </row>
    <row r="111" spans="1:7" x14ac:dyDescent="0.25">
      <c r="A111" s="82" t="s">
        <v>563</v>
      </c>
      <c r="B111" s="82" t="s">
        <v>563</v>
      </c>
      <c r="C111" s="82" t="s">
        <v>561</v>
      </c>
      <c r="D111" s="83">
        <v>1960</v>
      </c>
      <c r="E111" s="82" t="s">
        <v>4618</v>
      </c>
      <c r="F111" s="82" t="s">
        <v>4617</v>
      </c>
    </row>
    <row r="112" spans="1:7" x14ac:dyDescent="0.25">
      <c r="A112" s="82" t="s">
        <v>566</v>
      </c>
      <c r="B112" s="82" t="s">
        <v>566</v>
      </c>
      <c r="C112" s="82" t="s">
        <v>4616</v>
      </c>
      <c r="D112" s="83">
        <v>866</v>
      </c>
      <c r="E112" s="82" t="s">
        <v>4615</v>
      </c>
      <c r="F112" s="82" t="s">
        <v>4614</v>
      </c>
    </row>
    <row r="113" spans="1:7" x14ac:dyDescent="0.25">
      <c r="A113" s="82" t="s">
        <v>569</v>
      </c>
      <c r="B113" s="82" t="s">
        <v>569</v>
      </c>
      <c r="C113" s="82" t="s">
        <v>4613</v>
      </c>
      <c r="D113" s="83">
        <v>130</v>
      </c>
      <c r="E113" s="82" t="s">
        <v>4612</v>
      </c>
      <c r="F113" s="82" t="s">
        <v>4611</v>
      </c>
    </row>
    <row r="114" spans="1:7" x14ac:dyDescent="0.25">
      <c r="A114" s="82" t="s">
        <v>572</v>
      </c>
      <c r="B114" s="82" t="s">
        <v>572</v>
      </c>
      <c r="C114" s="82" t="s">
        <v>4610</v>
      </c>
      <c r="D114" s="83">
        <v>110</v>
      </c>
      <c r="E114" s="82" t="s">
        <v>4609</v>
      </c>
      <c r="F114" s="82" t="s">
        <v>4608</v>
      </c>
      <c r="G114" s="82" t="s">
        <v>3233</v>
      </c>
    </row>
    <row r="115" spans="1:7" x14ac:dyDescent="0.25">
      <c r="A115" s="82" t="s">
        <v>575</v>
      </c>
      <c r="B115" s="82" t="s">
        <v>575</v>
      </c>
      <c r="C115" s="82" t="s">
        <v>4607</v>
      </c>
      <c r="D115" s="83">
        <v>569</v>
      </c>
      <c r="E115" s="82" t="s">
        <v>4606</v>
      </c>
      <c r="F115" s="82" t="s">
        <v>4605</v>
      </c>
    </row>
    <row r="116" spans="1:7" x14ac:dyDescent="0.25">
      <c r="A116" s="82" t="s">
        <v>578</v>
      </c>
      <c r="B116" s="82" t="s">
        <v>578</v>
      </c>
      <c r="C116" s="82" t="s">
        <v>4604</v>
      </c>
      <c r="D116" s="83">
        <v>202</v>
      </c>
      <c r="E116" s="82" t="s">
        <v>4603</v>
      </c>
      <c r="F116" s="82" t="s">
        <v>4602</v>
      </c>
    </row>
    <row r="117" spans="1:7" x14ac:dyDescent="0.25">
      <c r="A117" s="82" t="s">
        <v>581</v>
      </c>
      <c r="B117" s="82" t="s">
        <v>581</v>
      </c>
      <c r="C117" s="82" t="s">
        <v>4601</v>
      </c>
      <c r="D117" s="83">
        <v>458</v>
      </c>
      <c r="E117" s="82" t="s">
        <v>4600</v>
      </c>
      <c r="F117" s="82" t="s">
        <v>4599</v>
      </c>
      <c r="G117" s="82" t="s">
        <v>4598</v>
      </c>
    </row>
    <row r="118" spans="1:7" x14ac:dyDescent="0.25">
      <c r="A118" s="82" t="s">
        <v>587</v>
      </c>
      <c r="B118" s="82" t="s">
        <v>587</v>
      </c>
      <c r="C118" s="82" t="s">
        <v>4597</v>
      </c>
      <c r="D118" s="83">
        <v>380</v>
      </c>
      <c r="E118" s="82" t="s">
        <v>4596</v>
      </c>
      <c r="F118" s="82" t="s">
        <v>4595</v>
      </c>
    </row>
    <row r="119" spans="1:7" x14ac:dyDescent="0.25">
      <c r="A119" s="82" t="s">
        <v>590</v>
      </c>
      <c r="B119" s="82" t="s">
        <v>590</v>
      </c>
      <c r="C119" s="82" t="s">
        <v>4594</v>
      </c>
      <c r="D119" s="83">
        <v>117</v>
      </c>
      <c r="E119" s="82" t="s">
        <v>4593</v>
      </c>
      <c r="F119" s="82" t="s">
        <v>4592</v>
      </c>
    </row>
    <row r="120" spans="1:7" x14ac:dyDescent="0.25">
      <c r="A120" s="82" t="s">
        <v>593</v>
      </c>
      <c r="B120" s="82" t="s">
        <v>593</v>
      </c>
      <c r="C120" s="82" t="s">
        <v>4591</v>
      </c>
      <c r="D120" s="83">
        <v>667</v>
      </c>
      <c r="E120" s="82" t="s">
        <v>4590</v>
      </c>
      <c r="F120" s="82" t="s">
        <v>4589</v>
      </c>
    </row>
    <row r="121" spans="1:7" x14ac:dyDescent="0.25">
      <c r="A121" s="82" t="s">
        <v>596</v>
      </c>
      <c r="B121" s="82" t="s">
        <v>596</v>
      </c>
      <c r="C121" s="82" t="s">
        <v>4588</v>
      </c>
      <c r="D121" s="83">
        <v>1170</v>
      </c>
      <c r="E121" s="82" t="s">
        <v>4587</v>
      </c>
      <c r="F121" s="82" t="s">
        <v>4586</v>
      </c>
    </row>
    <row r="122" spans="1:7" x14ac:dyDescent="0.25">
      <c r="A122" s="82" t="s">
        <v>599</v>
      </c>
      <c r="B122" s="82" t="s">
        <v>599</v>
      </c>
      <c r="C122" s="82" t="s">
        <v>4585</v>
      </c>
      <c r="D122" s="83">
        <v>180</v>
      </c>
      <c r="E122" s="82" t="s">
        <v>4584</v>
      </c>
      <c r="F122" s="82" t="s">
        <v>4583</v>
      </c>
    </row>
    <row r="123" spans="1:7" x14ac:dyDescent="0.25">
      <c r="A123" s="82" t="s">
        <v>602</v>
      </c>
      <c r="B123" s="82" t="s">
        <v>602</v>
      </c>
      <c r="C123" s="82" t="s">
        <v>600</v>
      </c>
      <c r="D123" s="83">
        <v>326</v>
      </c>
      <c r="E123" s="82" t="s">
        <v>4582</v>
      </c>
      <c r="F123" s="82" t="s">
        <v>4581</v>
      </c>
    </row>
    <row r="124" spans="1:7" x14ac:dyDescent="0.25">
      <c r="A124" s="82" t="s">
        <v>605</v>
      </c>
      <c r="B124" s="82" t="s">
        <v>605</v>
      </c>
      <c r="C124" s="82" t="s">
        <v>4580</v>
      </c>
      <c r="D124" s="83">
        <v>4548</v>
      </c>
      <c r="E124" s="82" t="s">
        <v>4579</v>
      </c>
      <c r="F124" s="82" t="s">
        <v>4578</v>
      </c>
      <c r="G124" s="82" t="s">
        <v>2647</v>
      </c>
    </row>
    <row r="125" spans="1:7" x14ac:dyDescent="0.25">
      <c r="A125" s="82" t="s">
        <v>608</v>
      </c>
      <c r="B125" s="82" t="s">
        <v>608</v>
      </c>
      <c r="C125" s="82" t="s">
        <v>4577</v>
      </c>
      <c r="D125" s="83">
        <v>381</v>
      </c>
      <c r="E125" s="82" t="s">
        <v>4576</v>
      </c>
      <c r="F125" s="82" t="s">
        <v>4575</v>
      </c>
      <c r="G125" s="82" t="s">
        <v>4574</v>
      </c>
    </row>
    <row r="126" spans="1:7" x14ac:dyDescent="0.25">
      <c r="A126" s="82" t="s">
        <v>611</v>
      </c>
      <c r="B126" s="82" t="s">
        <v>611</v>
      </c>
      <c r="C126" s="82" t="s">
        <v>4573</v>
      </c>
      <c r="D126" s="83">
        <v>466</v>
      </c>
      <c r="E126" s="82" t="s">
        <v>4572</v>
      </c>
      <c r="F126" s="82" t="s">
        <v>4571</v>
      </c>
      <c r="G126" s="82" t="s">
        <v>4570</v>
      </c>
    </row>
    <row r="127" spans="1:7" x14ac:dyDescent="0.25">
      <c r="A127" s="82" t="s">
        <v>614</v>
      </c>
      <c r="B127" s="82" t="s">
        <v>614</v>
      </c>
      <c r="C127" s="82" t="s">
        <v>4569</v>
      </c>
      <c r="D127" s="83">
        <v>583</v>
      </c>
      <c r="E127" s="82" t="s">
        <v>4568</v>
      </c>
      <c r="F127" s="82" t="s">
        <v>4567</v>
      </c>
      <c r="G127" s="82" t="s">
        <v>4566</v>
      </c>
    </row>
    <row r="128" spans="1:7" x14ac:dyDescent="0.25">
      <c r="A128" s="82" t="s">
        <v>617</v>
      </c>
      <c r="B128" s="82" t="s">
        <v>617</v>
      </c>
      <c r="C128" s="82" t="s">
        <v>4565</v>
      </c>
      <c r="D128" s="83">
        <v>678</v>
      </c>
      <c r="E128" s="82" t="s">
        <v>4564</v>
      </c>
      <c r="F128" s="82" t="s">
        <v>4563</v>
      </c>
    </row>
    <row r="129" spans="1:7" x14ac:dyDescent="0.25">
      <c r="A129" s="82" t="s">
        <v>620</v>
      </c>
      <c r="B129" s="82" t="s">
        <v>620</v>
      </c>
      <c r="C129" s="82" t="s">
        <v>4562</v>
      </c>
      <c r="D129" s="83">
        <v>117</v>
      </c>
      <c r="E129" s="82" t="s">
        <v>4561</v>
      </c>
      <c r="F129" s="82" t="s">
        <v>4560</v>
      </c>
    </row>
    <row r="130" spans="1:7" x14ac:dyDescent="0.25">
      <c r="A130" s="82" t="s">
        <v>623</v>
      </c>
      <c r="B130" s="82" t="s">
        <v>623</v>
      </c>
      <c r="C130" s="82" t="s">
        <v>4559</v>
      </c>
      <c r="D130" s="83">
        <v>201</v>
      </c>
      <c r="E130" s="82" t="s">
        <v>4558</v>
      </c>
      <c r="F130" s="82" t="s">
        <v>4557</v>
      </c>
    </row>
    <row r="131" spans="1:7" x14ac:dyDescent="0.25">
      <c r="A131" s="82" t="s">
        <v>626</v>
      </c>
      <c r="B131" s="82" t="s">
        <v>626</v>
      </c>
      <c r="C131" s="82" t="s">
        <v>4556</v>
      </c>
      <c r="D131" s="83">
        <v>1049</v>
      </c>
      <c r="E131" s="82" t="s">
        <v>4555</v>
      </c>
      <c r="F131" s="82" t="s">
        <v>4554</v>
      </c>
    </row>
    <row r="132" spans="1:7" x14ac:dyDescent="0.25">
      <c r="A132" s="82" t="s">
        <v>629</v>
      </c>
      <c r="B132" s="82" t="s">
        <v>629</v>
      </c>
      <c r="C132" s="82" t="s">
        <v>4553</v>
      </c>
      <c r="D132" s="83">
        <v>2351</v>
      </c>
      <c r="E132" s="82" t="s">
        <v>4552</v>
      </c>
      <c r="F132" s="82" t="s">
        <v>4551</v>
      </c>
    </row>
    <row r="133" spans="1:7" x14ac:dyDescent="0.25">
      <c r="A133" s="82" t="s">
        <v>632</v>
      </c>
      <c r="B133" s="82" t="s">
        <v>632</v>
      </c>
      <c r="C133" s="82" t="s">
        <v>4550</v>
      </c>
      <c r="D133" s="83">
        <v>366</v>
      </c>
      <c r="E133" s="82" t="s">
        <v>4549</v>
      </c>
      <c r="F133" s="82" t="s">
        <v>4548</v>
      </c>
    </row>
    <row r="134" spans="1:7" x14ac:dyDescent="0.25">
      <c r="A134" s="82" t="s">
        <v>635</v>
      </c>
      <c r="B134" s="82" t="s">
        <v>635</v>
      </c>
      <c r="C134" s="82" t="s">
        <v>4547</v>
      </c>
      <c r="D134" s="83">
        <v>253</v>
      </c>
      <c r="E134" s="82" t="s">
        <v>4546</v>
      </c>
      <c r="F134" s="82" t="s">
        <v>4545</v>
      </c>
      <c r="G134" s="82" t="s">
        <v>4544</v>
      </c>
    </row>
    <row r="135" spans="1:7" x14ac:dyDescent="0.25">
      <c r="A135" s="82" t="s">
        <v>638</v>
      </c>
      <c r="B135" s="82" t="s">
        <v>638</v>
      </c>
      <c r="C135" s="82" t="s">
        <v>4543</v>
      </c>
      <c r="D135" s="83">
        <v>94</v>
      </c>
      <c r="E135" s="82" t="s">
        <v>4542</v>
      </c>
      <c r="F135" s="82" t="s">
        <v>4541</v>
      </c>
    </row>
    <row r="136" spans="1:7" x14ac:dyDescent="0.25">
      <c r="A136" s="82" t="s">
        <v>641</v>
      </c>
      <c r="B136" s="82" t="s">
        <v>4540</v>
      </c>
      <c r="C136" s="82" t="s">
        <v>4539</v>
      </c>
      <c r="D136" s="83">
        <v>117</v>
      </c>
      <c r="E136" s="82" t="s">
        <v>4538</v>
      </c>
      <c r="F136" s="82" t="s">
        <v>4537</v>
      </c>
    </row>
    <row r="137" spans="1:7" x14ac:dyDescent="0.25">
      <c r="A137" s="82" t="s">
        <v>644</v>
      </c>
      <c r="B137" s="82" t="s">
        <v>644</v>
      </c>
      <c r="C137" s="82" t="s">
        <v>4536</v>
      </c>
      <c r="D137" s="83">
        <v>425</v>
      </c>
      <c r="E137" s="82" t="s">
        <v>4535</v>
      </c>
      <c r="F137" s="82" t="s">
        <v>4534</v>
      </c>
    </row>
    <row r="138" spans="1:7" x14ac:dyDescent="0.25">
      <c r="A138" s="82" t="s">
        <v>647</v>
      </c>
      <c r="B138" s="82" t="s">
        <v>647</v>
      </c>
      <c r="C138" s="82" t="s">
        <v>4533</v>
      </c>
      <c r="D138" s="83">
        <v>130</v>
      </c>
      <c r="E138" s="82" t="s">
        <v>4532</v>
      </c>
      <c r="F138" s="82" t="s">
        <v>4531</v>
      </c>
    </row>
    <row r="139" spans="1:7" x14ac:dyDescent="0.25">
      <c r="A139" s="82" t="s">
        <v>650</v>
      </c>
      <c r="B139" s="82" t="s">
        <v>650</v>
      </c>
      <c r="C139" s="82" t="s">
        <v>4530</v>
      </c>
      <c r="D139" s="83">
        <v>128</v>
      </c>
      <c r="E139" s="82" t="s">
        <v>4529</v>
      </c>
      <c r="F139" s="82" t="s">
        <v>4528</v>
      </c>
    </row>
    <row r="140" spans="1:7" x14ac:dyDescent="0.25">
      <c r="A140" s="82" t="s">
        <v>653</v>
      </c>
      <c r="B140" s="82" t="s">
        <v>653</v>
      </c>
      <c r="C140" s="82" t="s">
        <v>4527</v>
      </c>
      <c r="D140" s="83">
        <v>121</v>
      </c>
      <c r="E140" s="82" t="s">
        <v>4526</v>
      </c>
      <c r="F140" s="82" t="s">
        <v>4525</v>
      </c>
    </row>
    <row r="141" spans="1:7" x14ac:dyDescent="0.25">
      <c r="A141" s="82" t="s">
        <v>656</v>
      </c>
      <c r="B141" s="82" t="s">
        <v>656</v>
      </c>
      <c r="C141" s="82" t="s">
        <v>654</v>
      </c>
      <c r="D141" s="83">
        <v>189</v>
      </c>
      <c r="E141" s="82" t="s">
        <v>4524</v>
      </c>
      <c r="F141" s="82" t="s">
        <v>4523</v>
      </c>
    </row>
    <row r="142" spans="1:7" x14ac:dyDescent="0.25">
      <c r="A142" s="82" t="s">
        <v>659</v>
      </c>
      <c r="B142" s="82" t="s">
        <v>659</v>
      </c>
      <c r="C142" s="82" t="s">
        <v>4522</v>
      </c>
      <c r="D142" s="83">
        <v>93</v>
      </c>
      <c r="E142" s="82" t="s">
        <v>4521</v>
      </c>
      <c r="F142" s="82" t="s">
        <v>4520</v>
      </c>
    </row>
    <row r="143" spans="1:7" x14ac:dyDescent="0.25">
      <c r="A143" s="82" t="s">
        <v>662</v>
      </c>
      <c r="B143" s="82" t="s">
        <v>662</v>
      </c>
      <c r="C143" s="82" t="s">
        <v>660</v>
      </c>
      <c r="D143" s="83">
        <v>495</v>
      </c>
      <c r="E143" s="82" t="s">
        <v>4519</v>
      </c>
      <c r="F143" s="82" t="s">
        <v>4518</v>
      </c>
    </row>
    <row r="144" spans="1:7" x14ac:dyDescent="0.25">
      <c r="A144" s="82" t="s">
        <v>665</v>
      </c>
      <c r="B144" s="82" t="s">
        <v>665</v>
      </c>
      <c r="C144" s="82" t="s">
        <v>4517</v>
      </c>
      <c r="D144" s="83">
        <v>326</v>
      </c>
      <c r="E144" s="82" t="s">
        <v>4516</v>
      </c>
      <c r="F144" s="82" t="s">
        <v>4515</v>
      </c>
    </row>
    <row r="145" spans="1:7" x14ac:dyDescent="0.25">
      <c r="A145" s="82" t="s">
        <v>668</v>
      </c>
      <c r="B145" s="82" t="s">
        <v>668</v>
      </c>
      <c r="C145" s="82" t="s">
        <v>4514</v>
      </c>
      <c r="D145" s="83">
        <v>313</v>
      </c>
      <c r="E145" s="82" t="s">
        <v>4513</v>
      </c>
      <c r="F145" s="82" t="s">
        <v>4512</v>
      </c>
    </row>
    <row r="146" spans="1:7" x14ac:dyDescent="0.25">
      <c r="A146" s="82" t="s">
        <v>671</v>
      </c>
      <c r="B146" s="82" t="s">
        <v>671</v>
      </c>
      <c r="C146" s="82" t="s">
        <v>669</v>
      </c>
      <c r="D146" s="83">
        <v>890</v>
      </c>
      <c r="E146" s="82" t="s">
        <v>4511</v>
      </c>
      <c r="F146" s="82" t="s">
        <v>4510</v>
      </c>
    </row>
    <row r="147" spans="1:7" x14ac:dyDescent="0.25">
      <c r="A147" s="82" t="s">
        <v>674</v>
      </c>
      <c r="B147" s="82" t="s">
        <v>674</v>
      </c>
      <c r="C147" s="82" t="s">
        <v>4509</v>
      </c>
      <c r="D147" s="83">
        <v>224</v>
      </c>
      <c r="E147" s="82" t="s">
        <v>4508</v>
      </c>
      <c r="F147" s="82" t="s">
        <v>4507</v>
      </c>
    </row>
    <row r="148" spans="1:7" x14ac:dyDescent="0.25">
      <c r="A148" s="82" t="s">
        <v>677</v>
      </c>
      <c r="B148" s="82" t="s">
        <v>677</v>
      </c>
      <c r="C148" s="82" t="s">
        <v>4506</v>
      </c>
      <c r="D148" s="83">
        <v>469</v>
      </c>
      <c r="E148" s="82" t="s">
        <v>4505</v>
      </c>
      <c r="F148" s="82" t="s">
        <v>4504</v>
      </c>
    </row>
    <row r="149" spans="1:7" x14ac:dyDescent="0.25">
      <c r="A149" s="82" t="s">
        <v>680</v>
      </c>
      <c r="B149" s="82" t="s">
        <v>680</v>
      </c>
      <c r="C149" s="82" t="s">
        <v>4503</v>
      </c>
      <c r="D149" s="83">
        <v>184</v>
      </c>
      <c r="E149" s="82" t="s">
        <v>4502</v>
      </c>
      <c r="F149" s="82" t="s">
        <v>4501</v>
      </c>
    </row>
    <row r="150" spans="1:7" x14ac:dyDescent="0.25">
      <c r="A150" s="82" t="s">
        <v>683</v>
      </c>
      <c r="B150" s="82" t="s">
        <v>683</v>
      </c>
      <c r="C150" s="82" t="s">
        <v>4500</v>
      </c>
      <c r="D150" s="83">
        <v>298</v>
      </c>
      <c r="E150" s="82" t="s">
        <v>4499</v>
      </c>
      <c r="F150" s="82" t="s">
        <v>4498</v>
      </c>
    </row>
    <row r="151" spans="1:7" x14ac:dyDescent="0.25">
      <c r="A151" s="82" t="s">
        <v>686</v>
      </c>
      <c r="B151" s="82" t="s">
        <v>686</v>
      </c>
      <c r="C151" s="82" t="s">
        <v>4497</v>
      </c>
      <c r="D151" s="83">
        <v>531</v>
      </c>
      <c r="E151" s="82" t="s">
        <v>4496</v>
      </c>
      <c r="F151" s="82" t="s">
        <v>4495</v>
      </c>
      <c r="G151" s="82" t="s">
        <v>4494</v>
      </c>
    </row>
    <row r="152" spans="1:7" x14ac:dyDescent="0.25">
      <c r="A152" s="82" t="s">
        <v>689</v>
      </c>
      <c r="B152" s="82" t="s">
        <v>689</v>
      </c>
      <c r="C152" s="82" t="s">
        <v>4493</v>
      </c>
      <c r="D152" s="83">
        <v>843</v>
      </c>
      <c r="E152" s="82" t="s">
        <v>4492</v>
      </c>
      <c r="F152" s="82" t="s">
        <v>4491</v>
      </c>
    </row>
    <row r="153" spans="1:7" x14ac:dyDescent="0.25">
      <c r="A153" s="82" t="s">
        <v>692</v>
      </c>
      <c r="B153" s="82" t="s">
        <v>692</v>
      </c>
      <c r="C153" s="82" t="s">
        <v>4490</v>
      </c>
      <c r="D153" s="83">
        <v>934</v>
      </c>
      <c r="E153" s="82" t="s">
        <v>4489</v>
      </c>
      <c r="F153" s="82" t="s">
        <v>4488</v>
      </c>
    </row>
    <row r="154" spans="1:7" x14ac:dyDescent="0.25">
      <c r="A154" s="82" t="s">
        <v>695</v>
      </c>
      <c r="B154" s="82" t="s">
        <v>695</v>
      </c>
      <c r="C154" s="82" t="s">
        <v>4487</v>
      </c>
      <c r="D154" s="83">
        <v>117</v>
      </c>
      <c r="E154" s="82" t="s">
        <v>4486</v>
      </c>
      <c r="F154" s="82" t="s">
        <v>4485</v>
      </c>
    </row>
    <row r="155" spans="1:7" x14ac:dyDescent="0.25">
      <c r="A155" s="82" t="s">
        <v>698</v>
      </c>
      <c r="B155" s="82" t="s">
        <v>698</v>
      </c>
      <c r="C155" s="82" t="s">
        <v>4484</v>
      </c>
      <c r="D155" s="83">
        <v>272</v>
      </c>
      <c r="E155" s="82" t="s">
        <v>4483</v>
      </c>
      <c r="F155" s="82" t="s">
        <v>4482</v>
      </c>
    </row>
    <row r="156" spans="1:7" x14ac:dyDescent="0.25">
      <c r="A156" s="82" t="s">
        <v>701</v>
      </c>
      <c r="B156" s="82" t="s">
        <v>701</v>
      </c>
      <c r="C156" s="82" t="s">
        <v>4481</v>
      </c>
      <c r="D156" s="83">
        <v>170</v>
      </c>
      <c r="E156" s="82" t="s">
        <v>4480</v>
      </c>
      <c r="F156" s="82" t="s">
        <v>4479</v>
      </c>
    </row>
    <row r="157" spans="1:7" x14ac:dyDescent="0.25">
      <c r="A157" s="82" t="s">
        <v>704</v>
      </c>
      <c r="B157" s="82" t="s">
        <v>704</v>
      </c>
      <c r="C157" s="82" t="s">
        <v>4478</v>
      </c>
      <c r="D157" s="83">
        <v>803</v>
      </c>
      <c r="E157" s="82" t="s">
        <v>4477</v>
      </c>
      <c r="F157" s="82" t="s">
        <v>4476</v>
      </c>
    </row>
    <row r="158" spans="1:7" x14ac:dyDescent="0.25">
      <c r="A158" s="82" t="s">
        <v>707</v>
      </c>
      <c r="B158" s="82" t="s">
        <v>707</v>
      </c>
      <c r="C158" s="82" t="s">
        <v>4475</v>
      </c>
      <c r="D158" s="83">
        <v>671</v>
      </c>
      <c r="E158" s="82" t="s">
        <v>4474</v>
      </c>
      <c r="F158" s="82" t="s">
        <v>4473</v>
      </c>
      <c r="G158" s="82" t="s">
        <v>2741</v>
      </c>
    </row>
    <row r="159" spans="1:7" x14ac:dyDescent="0.25">
      <c r="A159" s="82" t="s">
        <v>710</v>
      </c>
      <c r="B159" s="82" t="s">
        <v>710</v>
      </c>
      <c r="C159" s="82" t="s">
        <v>4472</v>
      </c>
      <c r="D159" s="83">
        <v>270</v>
      </c>
      <c r="E159" s="82" t="s">
        <v>4471</v>
      </c>
      <c r="F159" s="82" t="s">
        <v>4470</v>
      </c>
    </row>
    <row r="160" spans="1:7" x14ac:dyDescent="0.25">
      <c r="A160" s="82" t="s">
        <v>713</v>
      </c>
      <c r="B160" s="82" t="s">
        <v>713</v>
      </c>
      <c r="C160" s="82" t="s">
        <v>4469</v>
      </c>
      <c r="D160" s="83">
        <v>146</v>
      </c>
      <c r="E160" s="82" t="s">
        <v>4468</v>
      </c>
      <c r="F160" s="82" t="s">
        <v>4467</v>
      </c>
    </row>
    <row r="161" spans="1:7" x14ac:dyDescent="0.25">
      <c r="A161" s="82" t="s">
        <v>716</v>
      </c>
      <c r="B161" s="82" t="s">
        <v>716</v>
      </c>
      <c r="C161" s="82" t="s">
        <v>4466</v>
      </c>
      <c r="D161" s="83">
        <v>605</v>
      </c>
      <c r="E161" s="82" t="s">
        <v>4465</v>
      </c>
      <c r="F161" s="82" t="s">
        <v>4464</v>
      </c>
    </row>
    <row r="162" spans="1:7" x14ac:dyDescent="0.25">
      <c r="A162" s="82" t="s">
        <v>719</v>
      </c>
      <c r="B162" s="82" t="s">
        <v>719</v>
      </c>
      <c r="C162" s="82" t="s">
        <v>4463</v>
      </c>
      <c r="D162" s="83">
        <v>576</v>
      </c>
      <c r="E162" s="82" t="s">
        <v>4462</v>
      </c>
      <c r="F162" s="82" t="s">
        <v>4461</v>
      </c>
      <c r="G162" s="82" t="s">
        <v>4460</v>
      </c>
    </row>
    <row r="163" spans="1:7" x14ac:dyDescent="0.25">
      <c r="A163" s="82" t="s">
        <v>722</v>
      </c>
      <c r="B163" s="82" t="s">
        <v>722</v>
      </c>
      <c r="C163" s="82" t="s">
        <v>4459</v>
      </c>
      <c r="D163" s="83">
        <v>117</v>
      </c>
      <c r="E163" s="82" t="s">
        <v>4458</v>
      </c>
      <c r="F163" s="82" t="s">
        <v>4457</v>
      </c>
    </row>
    <row r="164" spans="1:7" x14ac:dyDescent="0.25">
      <c r="A164" s="82" t="s">
        <v>725</v>
      </c>
      <c r="B164" s="82" t="s">
        <v>725</v>
      </c>
      <c r="C164" s="82" t="s">
        <v>4456</v>
      </c>
      <c r="D164" s="83">
        <v>2391</v>
      </c>
      <c r="E164" s="82" t="s">
        <v>4455</v>
      </c>
      <c r="F164" s="82" t="s">
        <v>4454</v>
      </c>
    </row>
    <row r="165" spans="1:7" x14ac:dyDescent="0.25">
      <c r="A165" s="82" t="s">
        <v>728</v>
      </c>
      <c r="B165" s="82" t="s">
        <v>728</v>
      </c>
      <c r="C165" s="82" t="s">
        <v>4453</v>
      </c>
      <c r="D165" s="83">
        <v>166</v>
      </c>
      <c r="E165" s="82" t="s">
        <v>4452</v>
      </c>
      <c r="F165" s="82" t="s">
        <v>4451</v>
      </c>
    </row>
    <row r="166" spans="1:7" x14ac:dyDescent="0.25">
      <c r="A166" s="82" t="s">
        <v>731</v>
      </c>
      <c r="B166" s="82" t="s">
        <v>731</v>
      </c>
      <c r="C166" s="82" t="s">
        <v>4450</v>
      </c>
      <c r="D166" s="83">
        <v>752</v>
      </c>
      <c r="E166" s="82" t="s">
        <v>4449</v>
      </c>
      <c r="F166" s="82" t="s">
        <v>4448</v>
      </c>
      <c r="G166" s="82" t="s">
        <v>4447</v>
      </c>
    </row>
    <row r="167" spans="1:7" x14ac:dyDescent="0.25">
      <c r="A167" s="82" t="s">
        <v>734</v>
      </c>
      <c r="B167" s="82" t="s">
        <v>734</v>
      </c>
      <c r="C167" s="82" t="s">
        <v>4446</v>
      </c>
      <c r="D167" s="83">
        <v>112</v>
      </c>
      <c r="E167" s="82" t="s">
        <v>4445</v>
      </c>
      <c r="F167" s="82" t="s">
        <v>4444</v>
      </c>
    </row>
    <row r="168" spans="1:7" x14ac:dyDescent="0.25">
      <c r="A168" s="82" t="s">
        <v>737</v>
      </c>
      <c r="B168" s="82" t="s">
        <v>737</v>
      </c>
      <c r="C168" s="82" t="s">
        <v>4443</v>
      </c>
      <c r="D168" s="83">
        <v>338</v>
      </c>
      <c r="E168" s="82" t="s">
        <v>4442</v>
      </c>
      <c r="F168" s="82" t="s">
        <v>4441</v>
      </c>
    </row>
    <row r="169" spans="1:7" x14ac:dyDescent="0.25">
      <c r="A169" s="82" t="s">
        <v>740</v>
      </c>
      <c r="B169" s="82" t="s">
        <v>740</v>
      </c>
      <c r="C169" s="82" t="s">
        <v>4440</v>
      </c>
      <c r="D169" s="83">
        <v>520</v>
      </c>
      <c r="E169" s="82" t="s">
        <v>4439</v>
      </c>
      <c r="F169" s="82" t="s">
        <v>4438</v>
      </c>
    </row>
    <row r="170" spans="1:7" x14ac:dyDescent="0.25">
      <c r="A170" s="82" t="s">
        <v>743</v>
      </c>
      <c r="B170" s="82" t="s">
        <v>743</v>
      </c>
      <c r="C170" s="82" t="s">
        <v>4437</v>
      </c>
      <c r="D170" s="83">
        <v>151</v>
      </c>
      <c r="E170" s="82" t="s">
        <v>4436</v>
      </c>
      <c r="F170" s="82" t="s">
        <v>4435</v>
      </c>
    </row>
    <row r="171" spans="1:7" x14ac:dyDescent="0.25">
      <c r="A171" s="82" t="s">
        <v>746</v>
      </c>
      <c r="B171" s="82" t="s">
        <v>746</v>
      </c>
      <c r="C171" s="82" t="s">
        <v>4434</v>
      </c>
      <c r="D171" s="83">
        <v>2871</v>
      </c>
      <c r="E171" s="82" t="s">
        <v>4433</v>
      </c>
      <c r="F171" s="82" t="s">
        <v>4432</v>
      </c>
    </row>
    <row r="172" spans="1:7" x14ac:dyDescent="0.25">
      <c r="A172" s="82" t="s">
        <v>749</v>
      </c>
      <c r="B172" s="82" t="s">
        <v>749</v>
      </c>
      <c r="C172" s="82" t="s">
        <v>4431</v>
      </c>
      <c r="D172" s="83">
        <v>410</v>
      </c>
      <c r="E172" s="82" t="s">
        <v>4430</v>
      </c>
      <c r="F172" s="82" t="s">
        <v>4429</v>
      </c>
    </row>
    <row r="173" spans="1:7" x14ac:dyDescent="0.25">
      <c r="A173" s="82" t="s">
        <v>752</v>
      </c>
      <c r="B173" s="82" t="s">
        <v>752</v>
      </c>
      <c r="C173" s="82" t="s">
        <v>750</v>
      </c>
      <c r="D173" s="83">
        <v>245</v>
      </c>
      <c r="E173" s="82" t="s">
        <v>4428</v>
      </c>
      <c r="F173" s="82" t="s">
        <v>4427</v>
      </c>
    </row>
    <row r="174" spans="1:7" x14ac:dyDescent="0.25">
      <c r="A174" s="82" t="s">
        <v>755</v>
      </c>
      <c r="B174" s="82" t="s">
        <v>755</v>
      </c>
      <c r="C174" s="82" t="s">
        <v>4426</v>
      </c>
      <c r="D174" s="83">
        <v>148</v>
      </c>
      <c r="E174" s="82" t="s">
        <v>4425</v>
      </c>
      <c r="F174" s="82" t="s">
        <v>4424</v>
      </c>
      <c r="G174" s="82" t="s">
        <v>4423</v>
      </c>
    </row>
    <row r="175" spans="1:7" x14ac:dyDescent="0.25">
      <c r="A175" s="82" t="s">
        <v>758</v>
      </c>
      <c r="B175" s="82" t="s">
        <v>758</v>
      </c>
      <c r="C175" s="82" t="s">
        <v>4422</v>
      </c>
      <c r="D175" s="83">
        <v>2530</v>
      </c>
      <c r="E175" s="82" t="s">
        <v>4421</v>
      </c>
      <c r="F175" s="82" t="s">
        <v>4420</v>
      </c>
    </row>
    <row r="176" spans="1:7" x14ac:dyDescent="0.25">
      <c r="A176" s="82" t="s">
        <v>761</v>
      </c>
      <c r="B176" s="82" t="s">
        <v>761</v>
      </c>
      <c r="C176" s="82" t="s">
        <v>4419</v>
      </c>
      <c r="D176" s="83">
        <v>188</v>
      </c>
      <c r="E176" s="82" t="s">
        <v>4418</v>
      </c>
      <c r="F176" s="82" t="s">
        <v>4417</v>
      </c>
    </row>
    <row r="177" spans="1:7" x14ac:dyDescent="0.25">
      <c r="A177" s="82" t="s">
        <v>764</v>
      </c>
      <c r="B177" s="82" t="s">
        <v>764</v>
      </c>
      <c r="C177" s="82" t="s">
        <v>4416</v>
      </c>
      <c r="D177" s="83">
        <v>1039</v>
      </c>
      <c r="E177" s="82" t="s">
        <v>4415</v>
      </c>
      <c r="F177" s="82" t="s">
        <v>4414</v>
      </c>
    </row>
    <row r="178" spans="1:7" x14ac:dyDescent="0.25">
      <c r="A178" s="82" t="s">
        <v>767</v>
      </c>
      <c r="B178" s="82" t="s">
        <v>767</v>
      </c>
      <c r="C178" s="82" t="s">
        <v>4413</v>
      </c>
      <c r="D178" s="83">
        <v>265</v>
      </c>
      <c r="E178" s="82" t="s">
        <v>4412</v>
      </c>
      <c r="F178" s="82" t="s">
        <v>4411</v>
      </c>
    </row>
    <row r="179" spans="1:7" x14ac:dyDescent="0.25">
      <c r="A179" s="82" t="s">
        <v>770</v>
      </c>
      <c r="B179" s="82" t="s">
        <v>770</v>
      </c>
      <c r="C179" s="82" t="s">
        <v>4410</v>
      </c>
      <c r="D179" s="83">
        <v>661</v>
      </c>
      <c r="E179" s="82" t="s">
        <v>4409</v>
      </c>
      <c r="F179" s="82" t="s">
        <v>4408</v>
      </c>
    </row>
    <row r="180" spans="1:7" x14ac:dyDescent="0.25">
      <c r="A180" s="82" t="s">
        <v>773</v>
      </c>
      <c r="B180" s="82" t="s">
        <v>773</v>
      </c>
      <c r="C180" s="82" t="s">
        <v>4407</v>
      </c>
      <c r="D180" s="83">
        <v>116</v>
      </c>
      <c r="E180" s="82" t="s">
        <v>4406</v>
      </c>
      <c r="F180" s="82" t="s">
        <v>4405</v>
      </c>
    </row>
    <row r="181" spans="1:7" x14ac:dyDescent="0.25">
      <c r="A181" s="82" t="s">
        <v>776</v>
      </c>
      <c r="B181" s="82" t="s">
        <v>776</v>
      </c>
      <c r="C181" s="82" t="s">
        <v>4404</v>
      </c>
      <c r="D181" s="83">
        <v>147</v>
      </c>
      <c r="E181" s="82" t="s">
        <v>4403</v>
      </c>
      <c r="F181" s="82" t="s">
        <v>4402</v>
      </c>
      <c r="G181" s="82" t="s">
        <v>4401</v>
      </c>
    </row>
    <row r="182" spans="1:7" x14ac:dyDescent="0.25">
      <c r="A182" s="82" t="s">
        <v>779</v>
      </c>
      <c r="B182" s="82" t="s">
        <v>779</v>
      </c>
      <c r="C182" s="82" t="s">
        <v>4400</v>
      </c>
      <c r="D182" s="83">
        <v>2477</v>
      </c>
      <c r="E182" s="82" t="s">
        <v>4399</v>
      </c>
      <c r="F182" s="82" t="s">
        <v>4398</v>
      </c>
    </row>
    <row r="183" spans="1:7" x14ac:dyDescent="0.25">
      <c r="A183" s="82" t="s">
        <v>782</v>
      </c>
      <c r="B183" s="82" t="s">
        <v>782</v>
      </c>
      <c r="C183" s="82" t="s">
        <v>4397</v>
      </c>
      <c r="D183" s="83">
        <v>745</v>
      </c>
      <c r="E183" s="82" t="s">
        <v>4396</v>
      </c>
      <c r="F183" s="82" t="s">
        <v>4395</v>
      </c>
    </row>
    <row r="184" spans="1:7" x14ac:dyDescent="0.25">
      <c r="A184" s="82" t="s">
        <v>785</v>
      </c>
      <c r="B184" s="82" t="s">
        <v>785</v>
      </c>
      <c r="C184" s="82" t="s">
        <v>4394</v>
      </c>
      <c r="D184" s="83">
        <v>584</v>
      </c>
      <c r="E184" s="82" t="s">
        <v>4393</v>
      </c>
      <c r="F184" s="82" t="s">
        <v>4392</v>
      </c>
    </row>
    <row r="185" spans="1:7" x14ac:dyDescent="0.25">
      <c r="A185" s="82" t="s">
        <v>791</v>
      </c>
      <c r="B185" s="82" t="s">
        <v>791</v>
      </c>
      <c r="C185" s="82" t="s">
        <v>4391</v>
      </c>
      <c r="D185" s="83">
        <v>1676</v>
      </c>
      <c r="E185" s="82" t="s">
        <v>4390</v>
      </c>
      <c r="F185" s="82" t="s">
        <v>4389</v>
      </c>
    </row>
    <row r="186" spans="1:7" x14ac:dyDescent="0.25">
      <c r="A186" s="82" t="s">
        <v>794</v>
      </c>
      <c r="B186" s="82" t="s">
        <v>794</v>
      </c>
      <c r="C186" s="82" t="s">
        <v>4388</v>
      </c>
      <c r="D186" s="83">
        <v>291</v>
      </c>
      <c r="E186" s="82" t="s">
        <v>4387</v>
      </c>
      <c r="F186" s="82" t="s">
        <v>4386</v>
      </c>
    </row>
    <row r="187" spans="1:7" x14ac:dyDescent="0.25">
      <c r="A187" s="82" t="s">
        <v>797</v>
      </c>
      <c r="B187" s="82" t="s">
        <v>797</v>
      </c>
      <c r="C187" s="82" t="s">
        <v>4385</v>
      </c>
      <c r="D187" s="83">
        <v>309</v>
      </c>
      <c r="E187" s="82" t="s">
        <v>4384</v>
      </c>
      <c r="F187" s="82" t="s">
        <v>4383</v>
      </c>
    </row>
    <row r="188" spans="1:7" x14ac:dyDescent="0.25">
      <c r="A188" s="82" t="s">
        <v>800</v>
      </c>
      <c r="B188" s="82" t="s">
        <v>800</v>
      </c>
      <c r="C188" s="82" t="s">
        <v>4382</v>
      </c>
      <c r="D188" s="83">
        <v>923</v>
      </c>
      <c r="E188" s="82" t="s">
        <v>4381</v>
      </c>
      <c r="F188" s="82" t="s">
        <v>4380</v>
      </c>
    </row>
    <row r="189" spans="1:7" x14ac:dyDescent="0.25">
      <c r="A189" s="82" t="s">
        <v>803</v>
      </c>
      <c r="B189" s="82" t="s">
        <v>803</v>
      </c>
      <c r="C189" s="82" t="s">
        <v>4379</v>
      </c>
      <c r="D189" s="83">
        <v>146</v>
      </c>
      <c r="E189" s="82" t="s">
        <v>4378</v>
      </c>
      <c r="F189" s="82" t="s">
        <v>4377</v>
      </c>
    </row>
    <row r="190" spans="1:7" x14ac:dyDescent="0.25">
      <c r="A190" s="82" t="s">
        <v>806</v>
      </c>
      <c r="B190" s="82" t="s">
        <v>806</v>
      </c>
      <c r="C190" s="82" t="s">
        <v>4376</v>
      </c>
      <c r="D190" s="83">
        <v>699</v>
      </c>
      <c r="E190" s="82" t="s">
        <v>4375</v>
      </c>
      <c r="F190" s="82" t="s">
        <v>4374</v>
      </c>
      <c r="G190" s="82" t="s">
        <v>2647</v>
      </c>
    </row>
    <row r="191" spans="1:7" x14ac:dyDescent="0.25">
      <c r="A191" s="82" t="s">
        <v>809</v>
      </c>
      <c r="B191" s="82" t="s">
        <v>809</v>
      </c>
      <c r="C191" s="82" t="s">
        <v>4373</v>
      </c>
      <c r="D191" s="83">
        <v>418</v>
      </c>
      <c r="E191" s="82" t="s">
        <v>4372</v>
      </c>
      <c r="F191" s="82" t="s">
        <v>4371</v>
      </c>
    </row>
    <row r="192" spans="1:7" x14ac:dyDescent="0.25">
      <c r="A192" s="82" t="s">
        <v>812</v>
      </c>
      <c r="B192" s="82" t="s">
        <v>812</v>
      </c>
      <c r="C192" s="82" t="s">
        <v>4370</v>
      </c>
      <c r="D192" s="83">
        <v>788</v>
      </c>
      <c r="E192" s="82" t="s">
        <v>4369</v>
      </c>
      <c r="F192" s="82" t="s">
        <v>4368</v>
      </c>
    </row>
    <row r="193" spans="1:7" x14ac:dyDescent="0.25">
      <c r="A193" s="82" t="s">
        <v>815</v>
      </c>
      <c r="B193" s="82" t="s">
        <v>815</v>
      </c>
      <c r="C193" s="82" t="s">
        <v>4367</v>
      </c>
      <c r="D193" s="83">
        <v>126</v>
      </c>
      <c r="E193" s="82" t="s">
        <v>4366</v>
      </c>
      <c r="F193" s="82" t="s">
        <v>4365</v>
      </c>
    </row>
    <row r="194" spans="1:7" x14ac:dyDescent="0.25">
      <c r="A194" s="82" t="s">
        <v>818</v>
      </c>
      <c r="B194" s="82" t="s">
        <v>818</v>
      </c>
      <c r="C194" s="82" t="s">
        <v>4364</v>
      </c>
      <c r="D194" s="83">
        <v>591</v>
      </c>
      <c r="E194" s="82" t="s">
        <v>4363</v>
      </c>
      <c r="F194" s="82" t="s">
        <v>4362</v>
      </c>
    </row>
    <row r="195" spans="1:7" x14ac:dyDescent="0.25">
      <c r="A195" s="82" t="s">
        <v>821</v>
      </c>
      <c r="B195" s="82" t="s">
        <v>821</v>
      </c>
      <c r="C195" s="82" t="s">
        <v>4361</v>
      </c>
      <c r="D195" s="83">
        <v>644</v>
      </c>
      <c r="E195" s="82" t="s">
        <v>4360</v>
      </c>
      <c r="F195" s="82" t="s">
        <v>4359</v>
      </c>
    </row>
    <row r="196" spans="1:7" x14ac:dyDescent="0.25">
      <c r="A196" s="82" t="s">
        <v>824</v>
      </c>
      <c r="B196" s="82" t="s">
        <v>824</v>
      </c>
      <c r="C196" s="82" t="s">
        <v>4358</v>
      </c>
      <c r="D196" s="83">
        <v>181</v>
      </c>
      <c r="E196" s="82" t="s">
        <v>4357</v>
      </c>
      <c r="F196" s="82" t="s">
        <v>4356</v>
      </c>
    </row>
    <row r="197" spans="1:7" x14ac:dyDescent="0.25">
      <c r="A197" s="82" t="s">
        <v>827</v>
      </c>
      <c r="B197" s="82" t="s">
        <v>827</v>
      </c>
      <c r="C197" s="82" t="s">
        <v>4355</v>
      </c>
      <c r="D197" s="83">
        <v>89</v>
      </c>
      <c r="E197" s="82" t="s">
        <v>4354</v>
      </c>
      <c r="F197" s="82" t="s">
        <v>4353</v>
      </c>
    </row>
    <row r="198" spans="1:7" x14ac:dyDescent="0.25">
      <c r="A198" s="82" t="s">
        <v>830</v>
      </c>
      <c r="B198" s="82" t="s">
        <v>830</v>
      </c>
      <c r="C198" s="82" t="s">
        <v>4352</v>
      </c>
      <c r="D198" s="83">
        <v>725</v>
      </c>
      <c r="E198" s="82" t="s">
        <v>4351</v>
      </c>
      <c r="F198" s="82" t="s">
        <v>4350</v>
      </c>
    </row>
    <row r="199" spans="1:7" x14ac:dyDescent="0.25">
      <c r="A199" s="82" t="s">
        <v>833</v>
      </c>
      <c r="B199" s="82" t="s">
        <v>833</v>
      </c>
      <c r="C199" s="82" t="s">
        <v>4349</v>
      </c>
      <c r="D199" s="83">
        <v>599</v>
      </c>
      <c r="E199" s="82" t="s">
        <v>4348</v>
      </c>
      <c r="F199" s="82" t="s">
        <v>4347</v>
      </c>
    </row>
    <row r="200" spans="1:7" x14ac:dyDescent="0.25">
      <c r="A200" s="82" t="s">
        <v>836</v>
      </c>
      <c r="B200" s="82" t="s">
        <v>836</v>
      </c>
      <c r="C200" s="82" t="s">
        <v>4346</v>
      </c>
      <c r="D200" s="83">
        <v>163</v>
      </c>
      <c r="E200" s="82" t="s">
        <v>4345</v>
      </c>
      <c r="F200" s="82" t="s">
        <v>4344</v>
      </c>
    </row>
    <row r="201" spans="1:7" x14ac:dyDescent="0.25">
      <c r="A201" s="82" t="s">
        <v>839</v>
      </c>
      <c r="B201" s="82" t="s">
        <v>839</v>
      </c>
      <c r="C201" s="82" t="s">
        <v>837</v>
      </c>
      <c r="D201" s="83">
        <v>382</v>
      </c>
      <c r="E201" s="82" t="s">
        <v>4343</v>
      </c>
      <c r="F201" s="82" t="s">
        <v>4342</v>
      </c>
    </row>
    <row r="202" spans="1:7" x14ac:dyDescent="0.25">
      <c r="A202" s="82" t="s">
        <v>842</v>
      </c>
      <c r="B202" s="82" t="s">
        <v>842</v>
      </c>
      <c r="C202" s="82" t="s">
        <v>4341</v>
      </c>
      <c r="D202" s="83">
        <v>772</v>
      </c>
      <c r="E202" s="82" t="s">
        <v>4340</v>
      </c>
      <c r="F202" s="82" t="s">
        <v>4339</v>
      </c>
    </row>
    <row r="203" spans="1:7" x14ac:dyDescent="0.25">
      <c r="A203" s="82" t="s">
        <v>845</v>
      </c>
      <c r="B203" s="82" t="s">
        <v>845</v>
      </c>
      <c r="C203" s="82" t="s">
        <v>4338</v>
      </c>
      <c r="D203" s="83">
        <v>1093</v>
      </c>
      <c r="E203" s="82" t="s">
        <v>4337</v>
      </c>
      <c r="F203" s="82" t="s">
        <v>4336</v>
      </c>
    </row>
    <row r="204" spans="1:7" x14ac:dyDescent="0.25">
      <c r="A204" s="82" t="s">
        <v>848</v>
      </c>
      <c r="B204" s="82" t="s">
        <v>848</v>
      </c>
      <c r="C204" s="82" t="s">
        <v>4335</v>
      </c>
      <c r="D204" s="83">
        <v>299</v>
      </c>
      <c r="E204" s="82" t="s">
        <v>4334</v>
      </c>
      <c r="F204" s="82" t="s">
        <v>4333</v>
      </c>
    </row>
    <row r="205" spans="1:7" x14ac:dyDescent="0.25">
      <c r="A205" s="82" t="s">
        <v>851</v>
      </c>
      <c r="B205" s="82" t="s">
        <v>851</v>
      </c>
      <c r="C205" s="82" t="s">
        <v>4332</v>
      </c>
      <c r="D205" s="83">
        <v>336</v>
      </c>
      <c r="E205" s="82" t="s">
        <v>4331</v>
      </c>
      <c r="F205" s="82" t="s">
        <v>4330</v>
      </c>
      <c r="G205" s="82" t="s">
        <v>4329</v>
      </c>
    </row>
    <row r="206" spans="1:7" x14ac:dyDescent="0.25">
      <c r="A206" s="82" t="s">
        <v>854</v>
      </c>
      <c r="B206" s="82" t="s">
        <v>4328</v>
      </c>
      <c r="C206" s="82" t="s">
        <v>4327</v>
      </c>
      <c r="D206" s="83">
        <v>120</v>
      </c>
      <c r="E206" s="82" t="s">
        <v>4326</v>
      </c>
      <c r="F206" s="82" t="s">
        <v>4325</v>
      </c>
    </row>
    <row r="207" spans="1:7" x14ac:dyDescent="0.25">
      <c r="A207" s="82" t="s">
        <v>857</v>
      </c>
      <c r="B207" s="82" t="s">
        <v>857</v>
      </c>
      <c r="C207" s="82" t="s">
        <v>4324</v>
      </c>
      <c r="D207" s="83">
        <v>372</v>
      </c>
      <c r="E207" s="82" t="s">
        <v>4323</v>
      </c>
      <c r="F207" s="82" t="s">
        <v>4322</v>
      </c>
    </row>
    <row r="208" spans="1:7" x14ac:dyDescent="0.25">
      <c r="A208" s="82" t="s">
        <v>860</v>
      </c>
      <c r="B208" s="82" t="s">
        <v>860</v>
      </c>
      <c r="C208" s="82" t="s">
        <v>4321</v>
      </c>
      <c r="D208" s="83">
        <v>585</v>
      </c>
      <c r="E208" s="82" t="s">
        <v>4320</v>
      </c>
      <c r="F208" s="82" t="s">
        <v>4319</v>
      </c>
    </row>
    <row r="209" spans="1:7" x14ac:dyDescent="0.25">
      <c r="A209" s="82" t="s">
        <v>863</v>
      </c>
      <c r="B209" s="82" t="s">
        <v>863</v>
      </c>
      <c r="C209" s="82" t="s">
        <v>4318</v>
      </c>
      <c r="D209" s="83">
        <v>670</v>
      </c>
      <c r="E209" s="82" t="s">
        <v>4317</v>
      </c>
      <c r="F209" s="82" t="s">
        <v>4316</v>
      </c>
      <c r="G209" s="82" t="s">
        <v>3249</v>
      </c>
    </row>
    <row r="210" spans="1:7" x14ac:dyDescent="0.25">
      <c r="A210" s="82" t="s">
        <v>866</v>
      </c>
      <c r="B210" s="82" t="s">
        <v>866</v>
      </c>
      <c r="C210" s="82" t="s">
        <v>864</v>
      </c>
      <c r="D210" s="83">
        <v>440</v>
      </c>
      <c r="E210" s="82" t="s">
        <v>4315</v>
      </c>
      <c r="F210" s="82" t="s">
        <v>4314</v>
      </c>
      <c r="G210" s="82" t="s">
        <v>4313</v>
      </c>
    </row>
    <row r="211" spans="1:7" x14ac:dyDescent="0.25">
      <c r="A211" s="82" t="s">
        <v>869</v>
      </c>
      <c r="B211" s="82" t="s">
        <v>869</v>
      </c>
      <c r="C211" s="82" t="s">
        <v>4312</v>
      </c>
      <c r="D211" s="83">
        <v>391</v>
      </c>
      <c r="E211" s="82" t="s">
        <v>4311</v>
      </c>
      <c r="F211" s="82" t="s">
        <v>4310</v>
      </c>
    </row>
    <row r="212" spans="1:7" x14ac:dyDescent="0.25">
      <c r="A212" s="82" t="s">
        <v>872</v>
      </c>
      <c r="B212" s="82" t="s">
        <v>872</v>
      </c>
      <c r="C212" s="82" t="s">
        <v>870</v>
      </c>
      <c r="D212" s="83">
        <v>384</v>
      </c>
      <c r="E212" s="82" t="s">
        <v>4309</v>
      </c>
      <c r="F212" s="82" t="s">
        <v>4308</v>
      </c>
    </row>
    <row r="213" spans="1:7" x14ac:dyDescent="0.25">
      <c r="A213" s="82" t="s">
        <v>875</v>
      </c>
      <c r="B213" s="82" t="s">
        <v>875</v>
      </c>
      <c r="C213" s="82" t="s">
        <v>4307</v>
      </c>
      <c r="D213" s="83">
        <v>128</v>
      </c>
      <c r="E213" s="82" t="s">
        <v>4306</v>
      </c>
      <c r="F213" s="82" t="s">
        <v>4305</v>
      </c>
    </row>
    <row r="214" spans="1:7" x14ac:dyDescent="0.25">
      <c r="A214" s="82" t="s">
        <v>878</v>
      </c>
      <c r="B214" s="82" t="s">
        <v>878</v>
      </c>
      <c r="C214" s="82" t="s">
        <v>4304</v>
      </c>
      <c r="D214" s="83">
        <v>406</v>
      </c>
      <c r="E214" s="82" t="s">
        <v>4303</v>
      </c>
      <c r="F214" s="82" t="s">
        <v>4302</v>
      </c>
      <c r="G214" s="82" t="s">
        <v>4301</v>
      </c>
    </row>
    <row r="215" spans="1:7" x14ac:dyDescent="0.25">
      <c r="A215" s="82" t="s">
        <v>881</v>
      </c>
      <c r="B215" s="82" t="s">
        <v>881</v>
      </c>
      <c r="C215" s="82" t="s">
        <v>4300</v>
      </c>
      <c r="D215" s="83">
        <v>195</v>
      </c>
      <c r="E215" s="82" t="s">
        <v>4299</v>
      </c>
      <c r="F215" s="82" t="s">
        <v>4298</v>
      </c>
    </row>
    <row r="216" spans="1:7" x14ac:dyDescent="0.25">
      <c r="A216" s="82" t="s">
        <v>884</v>
      </c>
      <c r="B216" s="82" t="s">
        <v>884</v>
      </c>
      <c r="C216" s="82" t="s">
        <v>882</v>
      </c>
      <c r="D216" s="83">
        <v>757</v>
      </c>
      <c r="E216" s="82" t="s">
        <v>4297</v>
      </c>
      <c r="F216" s="82" t="s">
        <v>4296</v>
      </c>
    </row>
    <row r="217" spans="1:7" x14ac:dyDescent="0.25">
      <c r="A217" s="82" t="s">
        <v>887</v>
      </c>
      <c r="B217" s="82" t="s">
        <v>887</v>
      </c>
      <c r="C217" s="82" t="s">
        <v>4295</v>
      </c>
      <c r="D217" s="83">
        <v>1822</v>
      </c>
      <c r="E217" s="82" t="s">
        <v>4294</v>
      </c>
      <c r="F217" s="82" t="s">
        <v>4293</v>
      </c>
    </row>
    <row r="218" spans="1:7" x14ac:dyDescent="0.25">
      <c r="A218" s="82" t="s">
        <v>890</v>
      </c>
      <c r="B218" s="82" t="s">
        <v>890</v>
      </c>
      <c r="C218" s="82" t="s">
        <v>888</v>
      </c>
      <c r="D218" s="83">
        <v>314</v>
      </c>
      <c r="E218" s="82" t="s">
        <v>4292</v>
      </c>
      <c r="F218" s="82" t="s">
        <v>4291</v>
      </c>
    </row>
    <row r="219" spans="1:7" x14ac:dyDescent="0.25">
      <c r="A219" s="82" t="s">
        <v>893</v>
      </c>
      <c r="B219" s="82" t="s">
        <v>893</v>
      </c>
      <c r="C219" s="82" t="s">
        <v>4290</v>
      </c>
      <c r="D219" s="83">
        <v>174</v>
      </c>
      <c r="E219" s="82" t="s">
        <v>4289</v>
      </c>
      <c r="F219" s="82" t="s">
        <v>4288</v>
      </c>
    </row>
    <row r="220" spans="1:7" x14ac:dyDescent="0.25">
      <c r="A220" s="82" t="s">
        <v>4287</v>
      </c>
      <c r="B220" s="82" t="s">
        <v>896</v>
      </c>
      <c r="C220" s="82" t="s">
        <v>4286</v>
      </c>
      <c r="D220" s="83">
        <v>117</v>
      </c>
      <c r="E220" s="82" t="s">
        <v>4285</v>
      </c>
      <c r="F220" s="82" t="s">
        <v>4284</v>
      </c>
    </row>
    <row r="221" spans="1:7" x14ac:dyDescent="0.25">
      <c r="A221" s="82" t="s">
        <v>899</v>
      </c>
      <c r="B221" s="82" t="s">
        <v>899</v>
      </c>
      <c r="C221" s="82" t="s">
        <v>897</v>
      </c>
      <c r="D221" s="83">
        <v>1976</v>
      </c>
      <c r="E221" s="82" t="s">
        <v>4283</v>
      </c>
      <c r="F221" s="82" t="s">
        <v>4282</v>
      </c>
    </row>
    <row r="222" spans="1:7" x14ac:dyDescent="0.25">
      <c r="A222" s="82" t="s">
        <v>902</v>
      </c>
      <c r="B222" s="82" t="s">
        <v>902</v>
      </c>
      <c r="C222" s="82" t="s">
        <v>4281</v>
      </c>
      <c r="D222" s="83">
        <v>770</v>
      </c>
      <c r="E222" s="82" t="s">
        <v>4280</v>
      </c>
      <c r="F222" s="82" t="s">
        <v>4279</v>
      </c>
    </row>
    <row r="223" spans="1:7" x14ac:dyDescent="0.25">
      <c r="A223" s="82" t="s">
        <v>905</v>
      </c>
      <c r="B223" s="82" t="s">
        <v>905</v>
      </c>
      <c r="C223" s="82" t="s">
        <v>4278</v>
      </c>
      <c r="D223" s="83">
        <v>1274</v>
      </c>
      <c r="E223" s="82" t="s">
        <v>4277</v>
      </c>
      <c r="F223" s="82" t="s">
        <v>4276</v>
      </c>
    </row>
    <row r="224" spans="1:7" x14ac:dyDescent="0.25">
      <c r="A224" s="82" t="s">
        <v>908</v>
      </c>
      <c r="B224" s="82" t="s">
        <v>908</v>
      </c>
      <c r="C224" s="82" t="s">
        <v>4275</v>
      </c>
      <c r="D224" s="83">
        <v>201</v>
      </c>
      <c r="E224" s="82" t="s">
        <v>4274</v>
      </c>
      <c r="F224" s="82" t="s">
        <v>4273</v>
      </c>
    </row>
    <row r="225" spans="1:7" x14ac:dyDescent="0.25">
      <c r="A225" s="82" t="s">
        <v>911</v>
      </c>
      <c r="B225" s="82" t="s">
        <v>911</v>
      </c>
      <c r="C225" s="82" t="s">
        <v>4272</v>
      </c>
      <c r="D225" s="83">
        <v>577</v>
      </c>
      <c r="E225" s="82" t="s">
        <v>4271</v>
      </c>
      <c r="F225" s="82" t="s">
        <v>4270</v>
      </c>
    </row>
    <row r="226" spans="1:7" x14ac:dyDescent="0.25">
      <c r="A226" s="82" t="s">
        <v>917</v>
      </c>
      <c r="B226" s="82" t="s">
        <v>917</v>
      </c>
      <c r="C226" s="82" t="s">
        <v>4269</v>
      </c>
      <c r="D226" s="83">
        <v>14507</v>
      </c>
      <c r="E226" s="82" t="s">
        <v>4268</v>
      </c>
      <c r="F226" s="82" t="s">
        <v>4267</v>
      </c>
    </row>
    <row r="227" spans="1:7" x14ac:dyDescent="0.25">
      <c r="A227" s="82" t="s">
        <v>920</v>
      </c>
      <c r="B227" s="82" t="s">
        <v>920</v>
      </c>
      <c r="C227" s="82" t="s">
        <v>4266</v>
      </c>
      <c r="D227" s="83">
        <v>1075</v>
      </c>
      <c r="E227" s="82" t="s">
        <v>4265</v>
      </c>
      <c r="F227" s="82" t="s">
        <v>4264</v>
      </c>
    </row>
    <row r="228" spans="1:7" x14ac:dyDescent="0.25">
      <c r="A228" s="82" t="s">
        <v>923</v>
      </c>
      <c r="B228" s="82" t="s">
        <v>923</v>
      </c>
      <c r="C228" s="82" t="s">
        <v>4263</v>
      </c>
      <c r="D228" s="83">
        <v>201</v>
      </c>
      <c r="E228" s="82" t="s">
        <v>4262</v>
      </c>
      <c r="F228" s="82" t="s">
        <v>4261</v>
      </c>
    </row>
    <row r="229" spans="1:7" x14ac:dyDescent="0.25">
      <c r="A229" s="82" t="s">
        <v>926</v>
      </c>
      <c r="B229" s="82" t="s">
        <v>926</v>
      </c>
      <c r="C229" s="82" t="s">
        <v>924</v>
      </c>
      <c r="D229" s="83">
        <v>311</v>
      </c>
      <c r="E229" s="82" t="s">
        <v>4260</v>
      </c>
      <c r="F229" s="82" t="s">
        <v>4259</v>
      </c>
    </row>
    <row r="230" spans="1:7" x14ac:dyDescent="0.25">
      <c r="A230" s="82" t="s">
        <v>929</v>
      </c>
      <c r="B230" s="82" t="s">
        <v>929</v>
      </c>
      <c r="C230" s="82" t="s">
        <v>4258</v>
      </c>
      <c r="D230" s="83">
        <v>325</v>
      </c>
      <c r="E230" s="82" t="s">
        <v>4257</v>
      </c>
      <c r="F230" s="82" t="s">
        <v>4256</v>
      </c>
    </row>
    <row r="231" spans="1:7" x14ac:dyDescent="0.25">
      <c r="A231" s="82" t="s">
        <v>932</v>
      </c>
      <c r="B231" s="82" t="s">
        <v>932</v>
      </c>
      <c r="C231" s="82" t="s">
        <v>4255</v>
      </c>
      <c r="D231" s="83">
        <v>811</v>
      </c>
      <c r="E231" s="82" t="s">
        <v>4254</v>
      </c>
      <c r="F231" s="82" t="s">
        <v>4253</v>
      </c>
      <c r="G231" s="82" t="s">
        <v>2647</v>
      </c>
    </row>
    <row r="232" spans="1:7" x14ac:dyDescent="0.25">
      <c r="A232" s="82" t="s">
        <v>938</v>
      </c>
      <c r="B232" s="82" t="s">
        <v>938</v>
      </c>
      <c r="C232" s="82" t="s">
        <v>4252</v>
      </c>
      <c r="D232" s="83">
        <v>226</v>
      </c>
      <c r="E232" s="82" t="s">
        <v>4251</v>
      </c>
      <c r="F232" s="82" t="s">
        <v>4250</v>
      </c>
      <c r="G232" s="82" t="s">
        <v>4249</v>
      </c>
    </row>
    <row r="233" spans="1:7" x14ac:dyDescent="0.25">
      <c r="A233" s="82" t="s">
        <v>941</v>
      </c>
      <c r="B233" s="82" t="s">
        <v>941</v>
      </c>
      <c r="C233" s="82" t="s">
        <v>4248</v>
      </c>
      <c r="D233" s="83">
        <v>565</v>
      </c>
      <c r="E233" s="82" t="s">
        <v>4247</v>
      </c>
      <c r="F233" s="82" t="s">
        <v>4246</v>
      </c>
    </row>
    <row r="234" spans="1:7" x14ac:dyDescent="0.25">
      <c r="A234" s="82" t="s">
        <v>944</v>
      </c>
      <c r="B234" s="82" t="s">
        <v>944</v>
      </c>
      <c r="C234" s="82" t="s">
        <v>4245</v>
      </c>
      <c r="D234" s="83">
        <v>1323</v>
      </c>
      <c r="E234" s="82" t="s">
        <v>4244</v>
      </c>
      <c r="F234" s="82" t="s">
        <v>4243</v>
      </c>
      <c r="G234" s="82" t="s">
        <v>2741</v>
      </c>
    </row>
    <row r="235" spans="1:7" x14ac:dyDescent="0.25">
      <c r="A235" s="82" t="s">
        <v>947</v>
      </c>
      <c r="B235" s="82" t="s">
        <v>947</v>
      </c>
      <c r="C235" s="82" t="s">
        <v>4242</v>
      </c>
      <c r="D235" s="83">
        <v>427</v>
      </c>
      <c r="E235" s="82" t="s">
        <v>4241</v>
      </c>
      <c r="F235" s="82" t="s">
        <v>4240</v>
      </c>
    </row>
    <row r="236" spans="1:7" x14ac:dyDescent="0.25">
      <c r="A236" s="82" t="s">
        <v>950</v>
      </c>
      <c r="B236" s="82" t="s">
        <v>950</v>
      </c>
      <c r="C236" s="82" t="s">
        <v>948</v>
      </c>
      <c r="D236" s="83">
        <v>686</v>
      </c>
      <c r="E236" s="82" t="s">
        <v>4239</v>
      </c>
      <c r="F236" s="82" t="s">
        <v>4238</v>
      </c>
      <c r="G236" s="82" t="s">
        <v>4237</v>
      </c>
    </row>
    <row r="237" spans="1:7" x14ac:dyDescent="0.25">
      <c r="A237" s="82" t="s">
        <v>953</v>
      </c>
      <c r="B237" s="82" t="s">
        <v>953</v>
      </c>
      <c r="C237" s="82" t="s">
        <v>4236</v>
      </c>
      <c r="D237" s="83">
        <v>251</v>
      </c>
      <c r="E237" s="82" t="s">
        <v>4235</v>
      </c>
      <c r="F237" s="82" t="s">
        <v>4234</v>
      </c>
    </row>
    <row r="238" spans="1:7" x14ac:dyDescent="0.25">
      <c r="A238" s="82" t="s">
        <v>956</v>
      </c>
      <c r="B238" s="82" t="s">
        <v>956</v>
      </c>
      <c r="C238" s="82" t="s">
        <v>4233</v>
      </c>
      <c r="D238" s="83">
        <v>462</v>
      </c>
      <c r="E238" s="82" t="s">
        <v>4232</v>
      </c>
      <c r="F238" s="82" t="s">
        <v>4231</v>
      </c>
    </row>
    <row r="239" spans="1:7" x14ac:dyDescent="0.25">
      <c r="A239" s="82" t="s">
        <v>959</v>
      </c>
      <c r="B239" s="82" t="s">
        <v>959</v>
      </c>
      <c r="C239" s="82" t="s">
        <v>957</v>
      </c>
      <c r="D239" s="83">
        <v>645</v>
      </c>
      <c r="E239" s="82" t="s">
        <v>4230</v>
      </c>
      <c r="F239" s="82" t="s">
        <v>4229</v>
      </c>
      <c r="G239" s="82" t="s">
        <v>2741</v>
      </c>
    </row>
    <row r="240" spans="1:7" x14ac:dyDescent="0.25">
      <c r="A240" s="82" t="s">
        <v>962</v>
      </c>
      <c r="B240" s="82" t="s">
        <v>962</v>
      </c>
      <c r="C240" s="82" t="s">
        <v>4228</v>
      </c>
      <c r="D240" s="83">
        <v>108</v>
      </c>
      <c r="E240" s="82" t="s">
        <v>4227</v>
      </c>
      <c r="F240" s="82" t="s">
        <v>4226</v>
      </c>
    </row>
    <row r="241" spans="1:7" x14ac:dyDescent="0.25">
      <c r="A241" s="82" t="s">
        <v>965</v>
      </c>
      <c r="B241" s="82" t="s">
        <v>965</v>
      </c>
      <c r="C241" s="82" t="s">
        <v>4225</v>
      </c>
      <c r="D241" s="83">
        <v>101</v>
      </c>
      <c r="E241" s="82" t="s">
        <v>4224</v>
      </c>
      <c r="F241" s="82" t="s">
        <v>4223</v>
      </c>
    </row>
    <row r="242" spans="1:7" x14ac:dyDescent="0.25">
      <c r="A242" s="82" t="s">
        <v>968</v>
      </c>
      <c r="B242" s="82" t="s">
        <v>968</v>
      </c>
      <c r="C242" s="82" t="s">
        <v>4222</v>
      </c>
      <c r="D242" s="83">
        <v>117</v>
      </c>
      <c r="E242" s="82" t="s">
        <v>4221</v>
      </c>
      <c r="F242" s="82" t="s">
        <v>4220</v>
      </c>
    </row>
    <row r="243" spans="1:7" x14ac:dyDescent="0.25">
      <c r="A243" s="82" t="s">
        <v>971</v>
      </c>
      <c r="B243" s="82" t="s">
        <v>971</v>
      </c>
      <c r="D243" s="83">
        <v>2179</v>
      </c>
      <c r="E243" s="82" t="s">
        <v>4219</v>
      </c>
      <c r="F243" s="82" t="s">
        <v>4218</v>
      </c>
      <c r="G243" s="82" t="s">
        <v>2614</v>
      </c>
    </row>
    <row r="244" spans="1:7" x14ac:dyDescent="0.25">
      <c r="A244" s="82" t="s">
        <v>974</v>
      </c>
      <c r="B244" s="82" t="s">
        <v>974</v>
      </c>
      <c r="C244" s="82" t="s">
        <v>972</v>
      </c>
      <c r="D244" s="83">
        <v>514</v>
      </c>
      <c r="E244" s="82" t="s">
        <v>4217</v>
      </c>
      <c r="F244" s="82" t="s">
        <v>4216</v>
      </c>
      <c r="G244" s="82" t="s">
        <v>2741</v>
      </c>
    </row>
    <row r="245" spans="1:7" x14ac:dyDescent="0.25">
      <c r="A245" s="82" t="s">
        <v>977</v>
      </c>
      <c r="B245" s="82" t="s">
        <v>977</v>
      </c>
      <c r="C245" s="82" t="s">
        <v>4215</v>
      </c>
      <c r="D245" s="83">
        <v>311</v>
      </c>
      <c r="E245" s="82" t="s">
        <v>4214</v>
      </c>
      <c r="F245" s="82" t="s">
        <v>4213</v>
      </c>
    </row>
    <row r="246" spans="1:7" x14ac:dyDescent="0.25">
      <c r="A246" s="82" t="s">
        <v>980</v>
      </c>
      <c r="B246" s="82" t="s">
        <v>980</v>
      </c>
      <c r="C246" s="82" t="s">
        <v>4212</v>
      </c>
      <c r="D246" s="83">
        <v>6885</v>
      </c>
      <c r="E246" s="82" t="s">
        <v>4211</v>
      </c>
      <c r="F246" s="82" t="s">
        <v>4210</v>
      </c>
    </row>
    <row r="247" spans="1:7" x14ac:dyDescent="0.25">
      <c r="A247" s="82" t="s">
        <v>983</v>
      </c>
      <c r="B247" s="82" t="s">
        <v>983</v>
      </c>
      <c r="C247" s="82" t="s">
        <v>4209</v>
      </c>
      <c r="D247" s="83">
        <v>451</v>
      </c>
      <c r="E247" s="82" t="s">
        <v>4208</v>
      </c>
      <c r="F247" s="82" t="s">
        <v>4207</v>
      </c>
    </row>
    <row r="248" spans="1:7" x14ac:dyDescent="0.25">
      <c r="A248" s="82" t="s">
        <v>986</v>
      </c>
      <c r="B248" s="82" t="s">
        <v>986</v>
      </c>
      <c r="C248" s="82" t="s">
        <v>4206</v>
      </c>
      <c r="D248" s="83">
        <v>1321</v>
      </c>
      <c r="E248" s="82" t="s">
        <v>4205</v>
      </c>
      <c r="F248" s="82" t="s">
        <v>4204</v>
      </c>
      <c r="G248" s="82" t="s">
        <v>4203</v>
      </c>
    </row>
    <row r="249" spans="1:7" x14ac:dyDescent="0.25">
      <c r="A249" s="82" t="s">
        <v>989</v>
      </c>
      <c r="B249" s="82" t="s">
        <v>989</v>
      </c>
      <c r="C249" s="82" t="s">
        <v>987</v>
      </c>
      <c r="D249" s="83">
        <v>458</v>
      </c>
      <c r="E249" s="82" t="s">
        <v>4202</v>
      </c>
      <c r="F249" s="82" t="s">
        <v>4201</v>
      </c>
    </row>
    <row r="250" spans="1:7" x14ac:dyDescent="0.25">
      <c r="A250" s="82" t="s">
        <v>992</v>
      </c>
      <c r="B250" s="82" t="s">
        <v>992</v>
      </c>
      <c r="C250" s="82" t="s">
        <v>4200</v>
      </c>
      <c r="D250" s="83">
        <v>2871</v>
      </c>
      <c r="E250" s="82" t="s">
        <v>4199</v>
      </c>
      <c r="F250" s="82" t="s">
        <v>4198</v>
      </c>
    </row>
    <row r="251" spans="1:7" x14ac:dyDescent="0.25">
      <c r="A251" s="82" t="s">
        <v>995</v>
      </c>
      <c r="B251" s="82" t="s">
        <v>995</v>
      </c>
      <c r="C251" s="82" t="s">
        <v>4197</v>
      </c>
      <c r="D251" s="83">
        <v>981</v>
      </c>
      <c r="E251" s="82" t="s">
        <v>4196</v>
      </c>
      <c r="F251" s="82" t="s">
        <v>4195</v>
      </c>
    </row>
    <row r="252" spans="1:7" x14ac:dyDescent="0.25">
      <c r="A252" s="82" t="s">
        <v>998</v>
      </c>
      <c r="B252" s="82" t="s">
        <v>998</v>
      </c>
      <c r="C252" s="82" t="s">
        <v>4194</v>
      </c>
      <c r="D252" s="83">
        <v>202</v>
      </c>
      <c r="E252" s="82" t="s">
        <v>4193</v>
      </c>
      <c r="F252" s="82" t="s">
        <v>4192</v>
      </c>
    </row>
    <row r="253" spans="1:7" x14ac:dyDescent="0.25">
      <c r="A253" s="82" t="s">
        <v>1001</v>
      </c>
      <c r="B253" s="82" t="s">
        <v>1001</v>
      </c>
      <c r="C253" s="82" t="s">
        <v>4191</v>
      </c>
      <c r="D253" s="83">
        <v>528</v>
      </c>
      <c r="E253" s="82" t="s">
        <v>4190</v>
      </c>
      <c r="F253" s="82" t="s">
        <v>4189</v>
      </c>
    </row>
    <row r="254" spans="1:7" x14ac:dyDescent="0.25">
      <c r="A254" s="82" t="s">
        <v>1004</v>
      </c>
      <c r="B254" s="82" t="s">
        <v>1004</v>
      </c>
      <c r="C254" s="82" t="s">
        <v>4188</v>
      </c>
      <c r="D254" s="83">
        <v>142</v>
      </c>
      <c r="E254" s="82" t="s">
        <v>4187</v>
      </c>
      <c r="F254" s="82" t="s">
        <v>4186</v>
      </c>
    </row>
    <row r="255" spans="1:7" x14ac:dyDescent="0.25">
      <c r="A255" s="82" t="s">
        <v>1007</v>
      </c>
      <c r="B255" s="82" t="s">
        <v>1007</v>
      </c>
      <c r="C255" s="82" t="s">
        <v>1005</v>
      </c>
      <c r="D255" s="83">
        <v>493</v>
      </c>
      <c r="E255" s="82" t="s">
        <v>4185</v>
      </c>
      <c r="F255" s="82" t="s">
        <v>4184</v>
      </c>
    </row>
    <row r="256" spans="1:7" x14ac:dyDescent="0.25">
      <c r="A256" s="82" t="s">
        <v>1010</v>
      </c>
      <c r="B256" s="82" t="s">
        <v>1010</v>
      </c>
      <c r="C256" s="82" t="s">
        <v>4183</v>
      </c>
      <c r="D256" s="83">
        <v>105</v>
      </c>
      <c r="E256" s="82" t="s">
        <v>4182</v>
      </c>
      <c r="F256" s="82" t="s">
        <v>4181</v>
      </c>
    </row>
    <row r="257" spans="1:7" x14ac:dyDescent="0.25">
      <c r="A257" s="82" t="s">
        <v>1013</v>
      </c>
      <c r="B257" s="82" t="s">
        <v>1013</v>
      </c>
    </row>
    <row r="258" spans="1:7" x14ac:dyDescent="0.25">
      <c r="A258" s="82" t="s">
        <v>1016</v>
      </c>
      <c r="B258" s="82" t="s">
        <v>1016</v>
      </c>
      <c r="C258" s="82" t="s">
        <v>4180</v>
      </c>
      <c r="D258" s="83">
        <v>711</v>
      </c>
      <c r="E258" s="82" t="s">
        <v>4179</v>
      </c>
      <c r="F258" s="82" t="s">
        <v>4178</v>
      </c>
    </row>
    <row r="259" spans="1:7" x14ac:dyDescent="0.25">
      <c r="A259" s="82" t="s">
        <v>1019</v>
      </c>
      <c r="B259" s="82" t="s">
        <v>1019</v>
      </c>
      <c r="C259" s="82" t="s">
        <v>4177</v>
      </c>
      <c r="D259" s="83">
        <v>932</v>
      </c>
      <c r="E259" s="82" t="s">
        <v>4176</v>
      </c>
      <c r="F259" s="82" t="s">
        <v>4175</v>
      </c>
    </row>
    <row r="260" spans="1:7" x14ac:dyDescent="0.25">
      <c r="A260" s="82" t="s">
        <v>1022</v>
      </c>
      <c r="B260" s="82" t="s">
        <v>1022</v>
      </c>
      <c r="C260" s="82" t="s">
        <v>4174</v>
      </c>
      <c r="D260" s="83">
        <v>904</v>
      </c>
      <c r="E260" s="82" t="s">
        <v>4173</v>
      </c>
      <c r="F260" s="82" t="s">
        <v>4172</v>
      </c>
    </row>
    <row r="261" spans="1:7" x14ac:dyDescent="0.25">
      <c r="A261" s="82" t="s">
        <v>1025</v>
      </c>
      <c r="B261" s="82" t="s">
        <v>1025</v>
      </c>
      <c r="C261" s="82" t="s">
        <v>4171</v>
      </c>
      <c r="D261" s="83">
        <v>240</v>
      </c>
      <c r="E261" s="82" t="s">
        <v>4170</v>
      </c>
      <c r="F261" s="82" t="s">
        <v>4169</v>
      </c>
    </row>
    <row r="262" spans="1:7" x14ac:dyDescent="0.25">
      <c r="A262" s="82" t="s">
        <v>1028</v>
      </c>
      <c r="B262" s="82" t="s">
        <v>1028</v>
      </c>
      <c r="C262" s="82" t="s">
        <v>4168</v>
      </c>
      <c r="D262" s="83">
        <v>417</v>
      </c>
      <c r="E262" s="82" t="s">
        <v>4167</v>
      </c>
      <c r="F262" s="82" t="s">
        <v>4166</v>
      </c>
      <c r="G262" s="82" t="s">
        <v>4165</v>
      </c>
    </row>
    <row r="263" spans="1:7" x14ac:dyDescent="0.25">
      <c r="A263" s="82" t="s">
        <v>1031</v>
      </c>
      <c r="B263" s="82" t="s">
        <v>1031</v>
      </c>
      <c r="C263" s="82" t="s">
        <v>4164</v>
      </c>
      <c r="D263" s="83">
        <v>449</v>
      </c>
      <c r="E263" s="82" t="s">
        <v>4163</v>
      </c>
      <c r="F263" s="82" t="s">
        <v>4162</v>
      </c>
    </row>
    <row r="264" spans="1:7" x14ac:dyDescent="0.25">
      <c r="A264" s="82" t="s">
        <v>1034</v>
      </c>
      <c r="B264" s="82" t="s">
        <v>1034</v>
      </c>
      <c r="C264" s="82" t="s">
        <v>4161</v>
      </c>
      <c r="D264" s="83">
        <v>115</v>
      </c>
      <c r="E264" s="82" t="s">
        <v>4160</v>
      </c>
      <c r="F264" s="82" t="s">
        <v>4159</v>
      </c>
    </row>
    <row r="265" spans="1:7" x14ac:dyDescent="0.25">
      <c r="A265" s="82" t="s">
        <v>1037</v>
      </c>
      <c r="B265" s="82" t="s">
        <v>1037</v>
      </c>
      <c r="C265" s="82" t="s">
        <v>4158</v>
      </c>
      <c r="D265" s="83">
        <v>586</v>
      </c>
      <c r="E265" s="82" t="s">
        <v>4157</v>
      </c>
      <c r="F265" s="82" t="s">
        <v>4156</v>
      </c>
    </row>
    <row r="266" spans="1:7" x14ac:dyDescent="0.25">
      <c r="A266" s="82" t="s">
        <v>1040</v>
      </c>
      <c r="B266" s="82" t="s">
        <v>1040</v>
      </c>
      <c r="C266" s="82" t="s">
        <v>4155</v>
      </c>
      <c r="D266" s="83">
        <v>1972</v>
      </c>
      <c r="E266" s="82" t="s">
        <v>4154</v>
      </c>
      <c r="F266" s="82" t="s">
        <v>4153</v>
      </c>
    </row>
    <row r="267" spans="1:7" x14ac:dyDescent="0.25">
      <c r="A267" s="82" t="s">
        <v>1043</v>
      </c>
      <c r="B267" s="82" t="s">
        <v>1043</v>
      </c>
      <c r="C267" s="82" t="s">
        <v>4152</v>
      </c>
      <c r="D267" s="83">
        <v>858</v>
      </c>
      <c r="E267" s="82" t="s">
        <v>4151</v>
      </c>
      <c r="F267" s="82" t="s">
        <v>4150</v>
      </c>
    </row>
    <row r="268" spans="1:7" x14ac:dyDescent="0.25">
      <c r="A268" s="82" t="s">
        <v>1046</v>
      </c>
      <c r="B268" s="82" t="s">
        <v>1046</v>
      </c>
      <c r="C268" s="82" t="s">
        <v>4149</v>
      </c>
      <c r="D268" s="83">
        <v>417</v>
      </c>
      <c r="E268" s="82" t="s">
        <v>4148</v>
      </c>
      <c r="F268" s="82" t="s">
        <v>4147</v>
      </c>
    </row>
    <row r="269" spans="1:7" x14ac:dyDescent="0.25">
      <c r="A269" s="82" t="s">
        <v>1049</v>
      </c>
      <c r="B269" s="82" t="s">
        <v>1049</v>
      </c>
      <c r="C269" s="82" t="s">
        <v>4146</v>
      </c>
      <c r="D269" s="83">
        <v>240</v>
      </c>
      <c r="E269" s="82" t="s">
        <v>4145</v>
      </c>
      <c r="F269" s="82" t="s">
        <v>4144</v>
      </c>
      <c r="G269" s="82" t="s">
        <v>4143</v>
      </c>
    </row>
    <row r="270" spans="1:7" x14ac:dyDescent="0.25">
      <c r="A270" s="82" t="s">
        <v>1052</v>
      </c>
      <c r="B270" s="82" t="s">
        <v>1052</v>
      </c>
      <c r="C270" s="82" t="s">
        <v>4142</v>
      </c>
      <c r="D270" s="83">
        <v>406</v>
      </c>
      <c r="E270" s="82" t="s">
        <v>4141</v>
      </c>
      <c r="F270" s="82" t="s">
        <v>4140</v>
      </c>
    </row>
    <row r="271" spans="1:7" x14ac:dyDescent="0.25">
      <c r="A271" s="82" t="s">
        <v>1055</v>
      </c>
      <c r="B271" s="82" t="s">
        <v>1055</v>
      </c>
      <c r="C271" s="82" t="s">
        <v>4139</v>
      </c>
      <c r="D271" s="83">
        <v>747</v>
      </c>
      <c r="E271" s="82" t="s">
        <v>4138</v>
      </c>
      <c r="F271" s="82" t="s">
        <v>4137</v>
      </c>
      <c r="G271" s="82" t="s">
        <v>4136</v>
      </c>
    </row>
    <row r="272" spans="1:7" x14ac:dyDescent="0.25">
      <c r="A272" s="82" t="s">
        <v>1061</v>
      </c>
      <c r="B272" s="82" t="s">
        <v>1061</v>
      </c>
      <c r="C272" s="82" t="s">
        <v>1059</v>
      </c>
      <c r="D272" s="83">
        <v>764</v>
      </c>
      <c r="E272" s="82" t="s">
        <v>4135</v>
      </c>
      <c r="F272" s="82" t="s">
        <v>4134</v>
      </c>
    </row>
    <row r="273" spans="1:7" x14ac:dyDescent="0.25">
      <c r="A273" s="82" t="s">
        <v>1067</v>
      </c>
      <c r="B273" s="82" t="s">
        <v>1067</v>
      </c>
      <c r="C273" s="82" t="s">
        <v>4133</v>
      </c>
      <c r="D273" s="83">
        <v>1712</v>
      </c>
      <c r="E273" s="82" t="s">
        <v>4132</v>
      </c>
      <c r="F273" s="82" t="s">
        <v>4131</v>
      </c>
    </row>
    <row r="274" spans="1:7" x14ac:dyDescent="0.25">
      <c r="A274" s="82" t="s">
        <v>1070</v>
      </c>
      <c r="B274" s="82" t="s">
        <v>1070</v>
      </c>
      <c r="C274" s="82" t="s">
        <v>4130</v>
      </c>
      <c r="D274" s="83">
        <v>522</v>
      </c>
      <c r="E274" s="82" t="s">
        <v>4129</v>
      </c>
      <c r="F274" s="82" t="s">
        <v>4128</v>
      </c>
    </row>
    <row r="275" spans="1:7" x14ac:dyDescent="0.25">
      <c r="A275" s="82" t="s">
        <v>1073</v>
      </c>
      <c r="B275" s="82" t="s">
        <v>1073</v>
      </c>
      <c r="C275" s="82" t="s">
        <v>1071</v>
      </c>
      <c r="D275" s="83">
        <v>147</v>
      </c>
      <c r="E275" s="82" t="s">
        <v>4127</v>
      </c>
      <c r="F275" s="82" t="s">
        <v>4126</v>
      </c>
      <c r="G275" s="82" t="s">
        <v>4125</v>
      </c>
    </row>
    <row r="276" spans="1:7" x14ac:dyDescent="0.25">
      <c r="A276" s="82" t="s">
        <v>1076</v>
      </c>
      <c r="B276" s="82" t="s">
        <v>1076</v>
      </c>
      <c r="C276" s="82" t="s">
        <v>4124</v>
      </c>
      <c r="D276" s="83">
        <v>326</v>
      </c>
      <c r="E276" s="82" t="s">
        <v>4123</v>
      </c>
      <c r="F276" s="82" t="s">
        <v>4122</v>
      </c>
    </row>
    <row r="277" spans="1:7" x14ac:dyDescent="0.25">
      <c r="A277" s="82" t="s">
        <v>1079</v>
      </c>
      <c r="B277" s="82" t="s">
        <v>1079</v>
      </c>
      <c r="C277" s="82" t="s">
        <v>4121</v>
      </c>
      <c r="D277" s="83">
        <v>2481</v>
      </c>
      <c r="E277" s="82" t="s">
        <v>4120</v>
      </c>
      <c r="F277" s="82" t="s">
        <v>4119</v>
      </c>
    </row>
    <row r="278" spans="1:7" x14ac:dyDescent="0.25">
      <c r="A278" s="82" t="s">
        <v>1082</v>
      </c>
      <c r="B278" s="82" t="s">
        <v>1082</v>
      </c>
      <c r="C278" s="82" t="s">
        <v>4118</v>
      </c>
      <c r="D278" s="83">
        <v>961</v>
      </c>
      <c r="E278" s="82" t="s">
        <v>4117</v>
      </c>
      <c r="F278" s="82" t="s">
        <v>4116</v>
      </c>
    </row>
    <row r="279" spans="1:7" x14ac:dyDescent="0.25">
      <c r="A279" s="82" t="s">
        <v>1085</v>
      </c>
      <c r="B279" s="82" t="s">
        <v>1085</v>
      </c>
      <c r="C279" s="82" t="s">
        <v>4115</v>
      </c>
      <c r="D279" s="83">
        <v>2579</v>
      </c>
      <c r="E279" s="82" t="s">
        <v>4114</v>
      </c>
      <c r="F279" s="82" t="s">
        <v>4113</v>
      </c>
    </row>
    <row r="280" spans="1:7" x14ac:dyDescent="0.25">
      <c r="A280" s="82" t="s">
        <v>1088</v>
      </c>
      <c r="B280" s="82" t="s">
        <v>1088</v>
      </c>
      <c r="C280" s="82" t="s">
        <v>4112</v>
      </c>
      <c r="D280" s="83">
        <v>505</v>
      </c>
      <c r="E280" s="82" t="s">
        <v>4111</v>
      </c>
      <c r="F280" s="82" t="s">
        <v>4110</v>
      </c>
      <c r="G280" s="82" t="s">
        <v>4109</v>
      </c>
    </row>
    <row r="281" spans="1:7" x14ac:dyDescent="0.25">
      <c r="A281" s="82" t="s">
        <v>1091</v>
      </c>
      <c r="B281" s="82" t="s">
        <v>1091</v>
      </c>
      <c r="C281" s="82" t="s">
        <v>4108</v>
      </c>
      <c r="D281" s="83">
        <v>288</v>
      </c>
      <c r="E281" s="82" t="s">
        <v>4107</v>
      </c>
      <c r="F281" s="82" t="s">
        <v>4106</v>
      </c>
    </row>
    <row r="282" spans="1:7" x14ac:dyDescent="0.25">
      <c r="A282" s="82" t="s">
        <v>1094</v>
      </c>
      <c r="B282" s="82" t="s">
        <v>1094</v>
      </c>
      <c r="C282" s="82" t="s">
        <v>4105</v>
      </c>
      <c r="D282" s="83">
        <v>1203</v>
      </c>
      <c r="E282" s="82" t="s">
        <v>4104</v>
      </c>
      <c r="F282" s="82" t="s">
        <v>4103</v>
      </c>
    </row>
    <row r="283" spans="1:7" x14ac:dyDescent="0.25">
      <c r="A283" s="82" t="s">
        <v>1097</v>
      </c>
      <c r="B283" s="82" t="s">
        <v>1097</v>
      </c>
      <c r="C283" s="82" t="s">
        <v>4102</v>
      </c>
      <c r="D283" s="83">
        <v>217</v>
      </c>
      <c r="E283" s="82" t="s">
        <v>4101</v>
      </c>
      <c r="F283" s="82" t="s">
        <v>4100</v>
      </c>
    </row>
    <row r="284" spans="1:7" x14ac:dyDescent="0.25">
      <c r="A284" s="82" t="s">
        <v>1100</v>
      </c>
      <c r="B284" s="82" t="s">
        <v>1100</v>
      </c>
      <c r="C284" s="82" t="s">
        <v>4099</v>
      </c>
      <c r="D284" s="83">
        <v>1435</v>
      </c>
      <c r="E284" s="82" t="s">
        <v>4098</v>
      </c>
      <c r="F284" s="82" t="s">
        <v>4097</v>
      </c>
    </row>
    <row r="285" spans="1:7" x14ac:dyDescent="0.25">
      <c r="A285" s="82" t="s">
        <v>1103</v>
      </c>
      <c r="B285" s="82" t="s">
        <v>1103</v>
      </c>
      <c r="C285" s="82" t="s">
        <v>4096</v>
      </c>
      <c r="D285" s="83">
        <v>304</v>
      </c>
      <c r="E285" s="82" t="s">
        <v>4095</v>
      </c>
      <c r="F285" s="82" t="s">
        <v>4094</v>
      </c>
    </row>
    <row r="286" spans="1:7" x14ac:dyDescent="0.25">
      <c r="A286" s="82" t="s">
        <v>1106</v>
      </c>
      <c r="B286" s="82" t="s">
        <v>1106</v>
      </c>
      <c r="C286" s="82" t="s">
        <v>4093</v>
      </c>
      <c r="D286" s="83">
        <v>405</v>
      </c>
      <c r="E286" s="82" t="s">
        <v>4092</v>
      </c>
      <c r="F286" s="82" t="s">
        <v>4091</v>
      </c>
    </row>
    <row r="287" spans="1:7" x14ac:dyDescent="0.25">
      <c r="A287" s="82" t="s">
        <v>1109</v>
      </c>
      <c r="B287" s="82" t="s">
        <v>1109</v>
      </c>
      <c r="C287" s="82" t="s">
        <v>4090</v>
      </c>
      <c r="D287" s="83">
        <v>806</v>
      </c>
      <c r="E287" s="82" t="s">
        <v>4089</v>
      </c>
      <c r="F287" s="82" t="s">
        <v>4088</v>
      </c>
      <c r="G287" s="82" t="s">
        <v>2674</v>
      </c>
    </row>
    <row r="288" spans="1:7" x14ac:dyDescent="0.25">
      <c r="A288" s="82" t="s">
        <v>1112</v>
      </c>
      <c r="B288" s="82" t="s">
        <v>1112</v>
      </c>
      <c r="C288" s="82" t="s">
        <v>1110</v>
      </c>
      <c r="D288" s="83">
        <v>554</v>
      </c>
      <c r="E288" s="82" t="s">
        <v>4087</v>
      </c>
      <c r="F288" s="82" t="s">
        <v>4086</v>
      </c>
    </row>
    <row r="289" spans="1:7" x14ac:dyDescent="0.25">
      <c r="A289" s="82" t="s">
        <v>1115</v>
      </c>
      <c r="B289" s="82" t="s">
        <v>1115</v>
      </c>
      <c r="C289" s="82" t="s">
        <v>4085</v>
      </c>
      <c r="D289" s="83">
        <v>732</v>
      </c>
      <c r="E289" s="82" t="s">
        <v>4084</v>
      </c>
      <c r="F289" s="82" t="s">
        <v>4083</v>
      </c>
    </row>
    <row r="290" spans="1:7" x14ac:dyDescent="0.25">
      <c r="A290" s="82" t="s">
        <v>1118</v>
      </c>
      <c r="B290" s="82" t="s">
        <v>1118</v>
      </c>
      <c r="C290" s="82" t="s">
        <v>4082</v>
      </c>
      <c r="D290" s="83">
        <v>770</v>
      </c>
      <c r="E290" s="82" t="s">
        <v>4081</v>
      </c>
      <c r="F290" s="82" t="s">
        <v>4080</v>
      </c>
    </row>
    <row r="291" spans="1:7" x14ac:dyDescent="0.25">
      <c r="A291" s="82" t="s">
        <v>1121</v>
      </c>
      <c r="B291" s="82" t="s">
        <v>1121</v>
      </c>
      <c r="C291" s="82" t="s">
        <v>4079</v>
      </c>
      <c r="D291" s="83">
        <v>347</v>
      </c>
      <c r="E291" s="82" t="s">
        <v>4078</v>
      </c>
      <c r="F291" s="82" t="s">
        <v>4077</v>
      </c>
    </row>
    <row r="292" spans="1:7" x14ac:dyDescent="0.25">
      <c r="A292" s="82" t="s">
        <v>1124</v>
      </c>
      <c r="B292" s="82" t="s">
        <v>1124</v>
      </c>
      <c r="C292" s="82" t="s">
        <v>4076</v>
      </c>
      <c r="D292" s="83">
        <v>742</v>
      </c>
      <c r="E292" s="82" t="s">
        <v>4075</v>
      </c>
      <c r="F292" s="82" t="s">
        <v>4074</v>
      </c>
    </row>
    <row r="293" spans="1:7" x14ac:dyDescent="0.25">
      <c r="A293" s="82" t="s">
        <v>1127</v>
      </c>
      <c r="B293" s="82" t="s">
        <v>1127</v>
      </c>
      <c r="C293" s="82" t="s">
        <v>4073</v>
      </c>
      <c r="D293" s="83">
        <v>293</v>
      </c>
      <c r="E293" s="82" t="s">
        <v>4072</v>
      </c>
      <c r="F293" s="82" t="s">
        <v>4071</v>
      </c>
    </row>
    <row r="294" spans="1:7" x14ac:dyDescent="0.25">
      <c r="A294" s="82" t="s">
        <v>1130</v>
      </c>
      <c r="B294" s="82" t="s">
        <v>1130</v>
      </c>
      <c r="C294" s="82" t="s">
        <v>4070</v>
      </c>
      <c r="D294" s="83">
        <v>956</v>
      </c>
      <c r="E294" s="82" t="s">
        <v>4069</v>
      </c>
      <c r="F294" s="82" t="s">
        <v>4068</v>
      </c>
    </row>
    <row r="295" spans="1:7" x14ac:dyDescent="0.25">
      <c r="A295" s="82" t="s">
        <v>1133</v>
      </c>
      <c r="B295" s="82" t="s">
        <v>1133</v>
      </c>
      <c r="C295" s="82" t="s">
        <v>4067</v>
      </c>
      <c r="D295" s="83">
        <v>645</v>
      </c>
      <c r="E295" s="82" t="s">
        <v>4066</v>
      </c>
      <c r="F295" s="82" t="s">
        <v>4065</v>
      </c>
      <c r="G295" s="82" t="s">
        <v>2793</v>
      </c>
    </row>
    <row r="296" spans="1:7" x14ac:dyDescent="0.25">
      <c r="A296" s="82" t="s">
        <v>1136</v>
      </c>
      <c r="B296" s="82" t="s">
        <v>1136</v>
      </c>
      <c r="C296" s="82" t="s">
        <v>4064</v>
      </c>
      <c r="D296" s="83">
        <v>486</v>
      </c>
      <c r="E296" s="82" t="s">
        <v>4063</v>
      </c>
      <c r="F296" s="82" t="s">
        <v>4062</v>
      </c>
      <c r="G296" s="82" t="s">
        <v>2741</v>
      </c>
    </row>
    <row r="297" spans="1:7" x14ac:dyDescent="0.25">
      <c r="A297" s="82" t="s">
        <v>1139</v>
      </c>
      <c r="B297" s="82" t="s">
        <v>1139</v>
      </c>
      <c r="C297" s="82" t="s">
        <v>4061</v>
      </c>
      <c r="D297" s="83">
        <v>597</v>
      </c>
      <c r="E297" s="82" t="s">
        <v>4060</v>
      </c>
      <c r="F297" s="82" t="s">
        <v>4059</v>
      </c>
    </row>
    <row r="298" spans="1:7" x14ac:dyDescent="0.25">
      <c r="A298" s="82" t="s">
        <v>1142</v>
      </c>
      <c r="B298" s="82" t="s">
        <v>1142</v>
      </c>
      <c r="C298" s="82" t="s">
        <v>4058</v>
      </c>
      <c r="D298" s="83">
        <v>2647</v>
      </c>
      <c r="E298" s="82" t="s">
        <v>4057</v>
      </c>
      <c r="F298" s="82" t="s">
        <v>4056</v>
      </c>
    </row>
    <row r="299" spans="1:7" x14ac:dyDescent="0.25">
      <c r="A299" s="82" t="s">
        <v>1145</v>
      </c>
      <c r="B299" s="82" t="s">
        <v>1145</v>
      </c>
      <c r="C299" s="82" t="s">
        <v>4055</v>
      </c>
      <c r="D299" s="83">
        <v>487</v>
      </c>
      <c r="E299" s="82" t="s">
        <v>4054</v>
      </c>
      <c r="F299" s="82" t="s">
        <v>4053</v>
      </c>
      <c r="G299" s="82" t="s">
        <v>2647</v>
      </c>
    </row>
    <row r="300" spans="1:7" x14ac:dyDescent="0.25">
      <c r="A300" s="82" t="s">
        <v>1148</v>
      </c>
      <c r="B300" s="82" t="s">
        <v>1148</v>
      </c>
      <c r="C300" s="82" t="s">
        <v>4052</v>
      </c>
      <c r="D300" s="83">
        <v>1096</v>
      </c>
      <c r="E300" s="82" t="s">
        <v>4051</v>
      </c>
      <c r="F300" s="82" t="s">
        <v>4050</v>
      </c>
    </row>
    <row r="301" spans="1:7" x14ac:dyDescent="0.25">
      <c r="A301" s="82" t="s">
        <v>1154</v>
      </c>
      <c r="B301" s="82" t="s">
        <v>1154</v>
      </c>
      <c r="C301" s="82" t="s">
        <v>1152</v>
      </c>
      <c r="D301" s="83">
        <v>125</v>
      </c>
      <c r="E301" s="82" t="s">
        <v>4049</v>
      </c>
      <c r="F301" s="82" t="s">
        <v>4048</v>
      </c>
    </row>
    <row r="302" spans="1:7" x14ac:dyDescent="0.25">
      <c r="A302" s="82" t="s">
        <v>1157</v>
      </c>
      <c r="B302" s="82" t="s">
        <v>1157</v>
      </c>
      <c r="C302" s="82" t="s">
        <v>4047</v>
      </c>
      <c r="D302" s="83">
        <v>539</v>
      </c>
      <c r="E302" s="82" t="s">
        <v>4046</v>
      </c>
      <c r="F302" s="82" t="s">
        <v>4045</v>
      </c>
    </row>
    <row r="303" spans="1:7" x14ac:dyDescent="0.25">
      <c r="A303" s="82" t="s">
        <v>1160</v>
      </c>
      <c r="B303" s="82" t="s">
        <v>4044</v>
      </c>
      <c r="C303" s="82" t="s">
        <v>4043</v>
      </c>
      <c r="D303" s="83">
        <v>117</v>
      </c>
      <c r="E303" s="82" t="s">
        <v>4042</v>
      </c>
      <c r="F303" s="82" t="s">
        <v>4041</v>
      </c>
    </row>
    <row r="304" spans="1:7" x14ac:dyDescent="0.25">
      <c r="A304" s="82" t="s">
        <v>1163</v>
      </c>
      <c r="B304" s="82" t="s">
        <v>1163</v>
      </c>
      <c r="C304" s="82" t="s">
        <v>4040</v>
      </c>
      <c r="D304" s="83">
        <v>1247</v>
      </c>
      <c r="E304" s="82" t="s">
        <v>4039</v>
      </c>
      <c r="F304" s="82" t="s">
        <v>4038</v>
      </c>
    </row>
    <row r="305" spans="1:7" x14ac:dyDescent="0.25">
      <c r="A305" s="82" t="s">
        <v>1166</v>
      </c>
      <c r="B305" s="82" t="s">
        <v>1166</v>
      </c>
      <c r="C305" s="82" t="s">
        <v>4037</v>
      </c>
      <c r="D305" s="83">
        <v>119</v>
      </c>
      <c r="E305" s="82" t="s">
        <v>4036</v>
      </c>
      <c r="F305" s="82" t="s">
        <v>4035</v>
      </c>
    </row>
    <row r="306" spans="1:7" x14ac:dyDescent="0.25">
      <c r="A306" s="82" t="s">
        <v>1169</v>
      </c>
      <c r="B306" s="82" t="s">
        <v>1169</v>
      </c>
      <c r="C306" s="82" t="s">
        <v>4034</v>
      </c>
      <c r="D306" s="83">
        <v>282</v>
      </c>
      <c r="E306" s="82" t="s">
        <v>4033</v>
      </c>
      <c r="F306" s="82" t="s">
        <v>4032</v>
      </c>
      <c r="G306" s="82" t="s">
        <v>4031</v>
      </c>
    </row>
    <row r="307" spans="1:7" x14ac:dyDescent="0.25">
      <c r="A307" s="82" t="s">
        <v>1172</v>
      </c>
      <c r="B307" s="82" t="s">
        <v>1172</v>
      </c>
      <c r="C307" s="82" t="s">
        <v>4030</v>
      </c>
      <c r="D307" s="83">
        <v>2413</v>
      </c>
      <c r="E307" s="82" t="s">
        <v>4029</v>
      </c>
      <c r="F307" s="82" t="s">
        <v>4028</v>
      </c>
    </row>
    <row r="308" spans="1:7" x14ac:dyDescent="0.25">
      <c r="A308" s="82" t="s">
        <v>1175</v>
      </c>
      <c r="B308" s="82" t="s">
        <v>1175</v>
      </c>
      <c r="C308" s="82" t="s">
        <v>1173</v>
      </c>
      <c r="D308" s="83">
        <v>1150</v>
      </c>
      <c r="E308" s="82" t="s">
        <v>4027</v>
      </c>
      <c r="F308" s="82" t="s">
        <v>4026</v>
      </c>
    </row>
    <row r="309" spans="1:7" x14ac:dyDescent="0.25">
      <c r="A309" s="82" t="s">
        <v>1178</v>
      </c>
      <c r="B309" s="82" t="s">
        <v>1178</v>
      </c>
      <c r="C309" s="82" t="s">
        <v>4025</v>
      </c>
      <c r="D309" s="83">
        <v>355</v>
      </c>
      <c r="E309" s="82" t="s">
        <v>4024</v>
      </c>
      <c r="F309" s="82" t="s">
        <v>4023</v>
      </c>
    </row>
    <row r="310" spans="1:7" x14ac:dyDescent="0.25">
      <c r="A310" s="82" t="s">
        <v>1181</v>
      </c>
      <c r="B310" s="82" t="s">
        <v>1181</v>
      </c>
      <c r="C310" s="82" t="s">
        <v>4022</v>
      </c>
      <c r="D310" s="83">
        <v>664</v>
      </c>
      <c r="E310" s="82" t="s">
        <v>4021</v>
      </c>
      <c r="F310" s="82" t="s">
        <v>4020</v>
      </c>
    </row>
    <row r="311" spans="1:7" x14ac:dyDescent="0.25">
      <c r="A311" s="82" t="s">
        <v>1184</v>
      </c>
      <c r="B311" s="82" t="s">
        <v>1184</v>
      </c>
      <c r="C311" s="82" t="s">
        <v>4019</v>
      </c>
      <c r="D311" s="83">
        <v>390</v>
      </c>
      <c r="E311" s="82" t="s">
        <v>4018</v>
      </c>
      <c r="F311" s="82" t="s">
        <v>4017</v>
      </c>
    </row>
    <row r="312" spans="1:7" x14ac:dyDescent="0.25">
      <c r="A312" s="82" t="s">
        <v>1187</v>
      </c>
      <c r="B312" s="82" t="s">
        <v>1187</v>
      </c>
      <c r="C312" s="82" t="s">
        <v>4016</v>
      </c>
      <c r="D312" s="83">
        <v>1368</v>
      </c>
      <c r="E312" s="82" t="s">
        <v>4015</v>
      </c>
      <c r="F312" s="82" t="s">
        <v>4014</v>
      </c>
    </row>
    <row r="313" spans="1:7" x14ac:dyDescent="0.25">
      <c r="A313" s="82" t="s">
        <v>1190</v>
      </c>
      <c r="B313" s="82" t="s">
        <v>1190</v>
      </c>
      <c r="C313" s="82" t="s">
        <v>4013</v>
      </c>
      <c r="D313" s="83">
        <v>368</v>
      </c>
      <c r="E313" s="82" t="s">
        <v>4012</v>
      </c>
      <c r="F313" s="82" t="s">
        <v>4011</v>
      </c>
    </row>
    <row r="314" spans="1:7" x14ac:dyDescent="0.25">
      <c r="A314" s="82" t="s">
        <v>1193</v>
      </c>
      <c r="B314" s="82" t="s">
        <v>1193</v>
      </c>
      <c r="C314" s="82" t="s">
        <v>4010</v>
      </c>
      <c r="D314" s="83">
        <v>935</v>
      </c>
      <c r="E314" s="82" t="s">
        <v>4009</v>
      </c>
      <c r="F314" s="82" t="s">
        <v>4008</v>
      </c>
    </row>
    <row r="315" spans="1:7" x14ac:dyDescent="0.25">
      <c r="A315" s="82" t="s">
        <v>1196</v>
      </c>
      <c r="B315" s="82" t="s">
        <v>1196</v>
      </c>
      <c r="C315" s="82" t="s">
        <v>4007</v>
      </c>
      <c r="D315" s="83">
        <v>217</v>
      </c>
      <c r="E315" s="82" t="s">
        <v>4006</v>
      </c>
      <c r="F315" s="82" t="s">
        <v>4005</v>
      </c>
    </row>
    <row r="316" spans="1:7" x14ac:dyDescent="0.25">
      <c r="A316" s="82" t="s">
        <v>1199</v>
      </c>
      <c r="B316" s="82" t="s">
        <v>1199</v>
      </c>
      <c r="C316" s="82" t="s">
        <v>4004</v>
      </c>
      <c r="D316" s="83">
        <v>406</v>
      </c>
      <c r="E316" s="82" t="s">
        <v>4003</v>
      </c>
      <c r="F316" s="82" t="s">
        <v>4002</v>
      </c>
    </row>
    <row r="317" spans="1:7" x14ac:dyDescent="0.25">
      <c r="A317" s="82" t="s">
        <v>1202</v>
      </c>
      <c r="B317" s="82" t="s">
        <v>1202</v>
      </c>
      <c r="C317" s="82" t="s">
        <v>4001</v>
      </c>
      <c r="D317" s="83">
        <v>348</v>
      </c>
      <c r="E317" s="82" t="s">
        <v>4000</v>
      </c>
      <c r="F317" s="82" t="s">
        <v>3999</v>
      </c>
    </row>
    <row r="318" spans="1:7" x14ac:dyDescent="0.25">
      <c r="A318" s="82" t="s">
        <v>1205</v>
      </c>
      <c r="B318" s="82" t="s">
        <v>1205</v>
      </c>
      <c r="C318" s="82" t="s">
        <v>3998</v>
      </c>
      <c r="D318" s="83">
        <v>602</v>
      </c>
      <c r="E318" s="82" t="s">
        <v>3997</v>
      </c>
      <c r="F318" s="82" t="s">
        <v>3996</v>
      </c>
      <c r="G318" s="82" t="s">
        <v>3995</v>
      </c>
    </row>
    <row r="319" spans="1:7" x14ac:dyDescent="0.25">
      <c r="A319" s="82" t="s">
        <v>1208</v>
      </c>
      <c r="B319" s="82" t="s">
        <v>1208</v>
      </c>
      <c r="C319" s="82" t="s">
        <v>3994</v>
      </c>
      <c r="D319" s="83">
        <v>434</v>
      </c>
      <c r="E319" s="82" t="s">
        <v>3993</v>
      </c>
      <c r="F319" s="82" t="s">
        <v>3992</v>
      </c>
      <c r="G319" s="82" t="s">
        <v>2710</v>
      </c>
    </row>
    <row r="320" spans="1:7" x14ac:dyDescent="0.25">
      <c r="A320" s="82" t="s">
        <v>1211</v>
      </c>
      <c r="B320" s="82" t="s">
        <v>1211</v>
      </c>
      <c r="C320" s="82" t="s">
        <v>1209</v>
      </c>
      <c r="D320" s="83">
        <v>1152</v>
      </c>
      <c r="E320" s="82" t="s">
        <v>3991</v>
      </c>
      <c r="F320" s="82" t="s">
        <v>3990</v>
      </c>
    </row>
    <row r="321" spans="1:7" x14ac:dyDescent="0.25">
      <c r="A321" s="82" t="s">
        <v>1214</v>
      </c>
      <c r="B321" s="82" t="s">
        <v>1214</v>
      </c>
      <c r="C321" s="82" t="s">
        <v>3989</v>
      </c>
      <c r="D321" s="83">
        <v>1347</v>
      </c>
      <c r="E321" s="82" t="s">
        <v>3988</v>
      </c>
      <c r="F321" s="82" t="s">
        <v>3987</v>
      </c>
    </row>
    <row r="322" spans="1:7" x14ac:dyDescent="0.25">
      <c r="A322" s="82" t="s">
        <v>1217</v>
      </c>
      <c r="B322" s="82" t="s">
        <v>1217</v>
      </c>
      <c r="C322" s="82" t="s">
        <v>3986</v>
      </c>
      <c r="D322" s="83">
        <v>364</v>
      </c>
      <c r="E322" s="82" t="s">
        <v>3985</v>
      </c>
      <c r="F322" s="82" t="s">
        <v>3984</v>
      </c>
      <c r="G322" s="82" t="s">
        <v>3903</v>
      </c>
    </row>
    <row r="323" spans="1:7" x14ac:dyDescent="0.25">
      <c r="A323" s="82" t="s">
        <v>1220</v>
      </c>
      <c r="B323" s="82" t="s">
        <v>1220</v>
      </c>
      <c r="C323" s="82" t="s">
        <v>3983</v>
      </c>
      <c r="D323" s="83">
        <v>339</v>
      </c>
      <c r="E323" s="82" t="s">
        <v>3982</v>
      </c>
      <c r="F323" s="82" t="s">
        <v>3981</v>
      </c>
    </row>
    <row r="324" spans="1:7" x14ac:dyDescent="0.25">
      <c r="A324" s="82" t="s">
        <v>1223</v>
      </c>
      <c r="B324" s="82" t="s">
        <v>1223</v>
      </c>
      <c r="C324" s="82" t="s">
        <v>3980</v>
      </c>
      <c r="D324" s="83">
        <v>136</v>
      </c>
      <c r="E324" s="82" t="s">
        <v>3979</v>
      </c>
      <c r="F324" s="82" t="s">
        <v>3978</v>
      </c>
    </row>
    <row r="325" spans="1:7" x14ac:dyDescent="0.25">
      <c r="A325" s="82" t="s">
        <v>1226</v>
      </c>
      <c r="B325" s="82" t="s">
        <v>1226</v>
      </c>
      <c r="C325" s="82" t="s">
        <v>3977</v>
      </c>
      <c r="D325" s="83">
        <v>714</v>
      </c>
      <c r="E325" s="82" t="s">
        <v>3976</v>
      </c>
      <c r="F325" s="82" t="s">
        <v>3975</v>
      </c>
      <c r="G325" s="82" t="s">
        <v>3974</v>
      </c>
    </row>
    <row r="326" spans="1:7" x14ac:dyDescent="0.25">
      <c r="A326" s="82" t="s">
        <v>1229</v>
      </c>
      <c r="B326" s="82" t="s">
        <v>1229</v>
      </c>
      <c r="C326" s="82" t="s">
        <v>3973</v>
      </c>
      <c r="D326" s="83">
        <v>1003</v>
      </c>
      <c r="E326" s="82" t="s">
        <v>3972</v>
      </c>
      <c r="F326" s="82" t="s">
        <v>3971</v>
      </c>
    </row>
    <row r="327" spans="1:7" x14ac:dyDescent="0.25">
      <c r="A327" s="82" t="s">
        <v>1232</v>
      </c>
      <c r="B327" s="82" t="s">
        <v>1232</v>
      </c>
      <c r="C327" s="82" t="s">
        <v>3970</v>
      </c>
      <c r="D327" s="83">
        <v>4244</v>
      </c>
      <c r="E327" s="82" t="s">
        <v>3969</v>
      </c>
      <c r="F327" s="82" t="s">
        <v>3968</v>
      </c>
    </row>
    <row r="328" spans="1:7" x14ac:dyDescent="0.25">
      <c r="A328" s="82" t="s">
        <v>1235</v>
      </c>
      <c r="B328" s="82" t="s">
        <v>1235</v>
      </c>
      <c r="C328" s="82" t="s">
        <v>1233</v>
      </c>
      <c r="D328" s="83">
        <v>640</v>
      </c>
      <c r="E328" s="82" t="s">
        <v>3967</v>
      </c>
      <c r="F328" s="82" t="s">
        <v>3966</v>
      </c>
    </row>
    <row r="329" spans="1:7" x14ac:dyDescent="0.25">
      <c r="A329" s="82" t="s">
        <v>1238</v>
      </c>
      <c r="B329" s="82" t="s">
        <v>1238</v>
      </c>
      <c r="C329" s="82" t="s">
        <v>3965</v>
      </c>
      <c r="D329" s="83">
        <v>154</v>
      </c>
      <c r="E329" s="82" t="s">
        <v>3964</v>
      </c>
      <c r="F329" s="82" t="s">
        <v>3963</v>
      </c>
    </row>
    <row r="330" spans="1:7" x14ac:dyDescent="0.25">
      <c r="A330" s="82" t="s">
        <v>1241</v>
      </c>
      <c r="B330" s="82" t="s">
        <v>1241</v>
      </c>
      <c r="C330" s="82" t="s">
        <v>3962</v>
      </c>
      <c r="D330" s="83">
        <v>598</v>
      </c>
      <c r="E330" s="82" t="s">
        <v>3961</v>
      </c>
      <c r="F330" s="82" t="s">
        <v>3960</v>
      </c>
      <c r="G330" s="82" t="s">
        <v>3959</v>
      </c>
    </row>
    <row r="331" spans="1:7" x14ac:dyDescent="0.25">
      <c r="A331" s="82" t="s">
        <v>1244</v>
      </c>
      <c r="B331" s="82" t="s">
        <v>1244</v>
      </c>
      <c r="C331" s="82" t="s">
        <v>1242</v>
      </c>
      <c r="D331" s="83">
        <v>1025</v>
      </c>
      <c r="E331" s="82" t="s">
        <v>3958</v>
      </c>
      <c r="F331" s="82" t="s">
        <v>3957</v>
      </c>
    </row>
    <row r="332" spans="1:7" x14ac:dyDescent="0.25">
      <c r="A332" s="82" t="s">
        <v>1247</v>
      </c>
      <c r="B332" s="82" t="s">
        <v>1247</v>
      </c>
      <c r="C332" s="82" t="s">
        <v>3956</v>
      </c>
      <c r="D332" s="83">
        <v>1053</v>
      </c>
      <c r="E332" s="82" t="s">
        <v>3955</v>
      </c>
      <c r="F332" s="82" t="s">
        <v>3954</v>
      </c>
    </row>
    <row r="333" spans="1:7" x14ac:dyDescent="0.25">
      <c r="A333" s="82" t="s">
        <v>1250</v>
      </c>
      <c r="B333" s="82" t="s">
        <v>1250</v>
      </c>
      <c r="C333" s="82" t="s">
        <v>3953</v>
      </c>
      <c r="D333" s="83">
        <v>1575</v>
      </c>
      <c r="E333" s="82" t="s">
        <v>3952</v>
      </c>
      <c r="F333" s="82" t="s">
        <v>3951</v>
      </c>
    </row>
    <row r="334" spans="1:7" x14ac:dyDescent="0.25">
      <c r="A334" s="82" t="s">
        <v>1253</v>
      </c>
      <c r="B334" s="82" t="s">
        <v>1253</v>
      </c>
      <c r="C334" s="82" t="s">
        <v>3950</v>
      </c>
      <c r="D334" s="83">
        <v>441</v>
      </c>
      <c r="E334" s="82" t="s">
        <v>3949</v>
      </c>
      <c r="F334" s="82" t="s">
        <v>3948</v>
      </c>
      <c r="G334" s="82" t="s">
        <v>3947</v>
      </c>
    </row>
    <row r="335" spans="1:7" x14ac:dyDescent="0.25">
      <c r="A335" s="82" t="s">
        <v>1256</v>
      </c>
      <c r="B335" s="82" t="s">
        <v>1256</v>
      </c>
      <c r="C335" s="82" t="s">
        <v>1254</v>
      </c>
      <c r="D335" s="83">
        <v>493</v>
      </c>
      <c r="E335" s="82" t="s">
        <v>3946</v>
      </c>
      <c r="F335" s="82" t="s">
        <v>3945</v>
      </c>
    </row>
    <row r="336" spans="1:7" x14ac:dyDescent="0.25">
      <c r="A336" s="82" t="s">
        <v>1259</v>
      </c>
      <c r="B336" s="82" t="s">
        <v>1259</v>
      </c>
      <c r="C336" s="82" t="s">
        <v>3944</v>
      </c>
      <c r="D336" s="83">
        <v>375</v>
      </c>
      <c r="E336" s="82" t="s">
        <v>3943</v>
      </c>
      <c r="F336" s="82" t="s">
        <v>3942</v>
      </c>
    </row>
    <row r="337" spans="1:7" x14ac:dyDescent="0.25">
      <c r="A337" s="82" t="s">
        <v>1262</v>
      </c>
      <c r="B337" s="82" t="s">
        <v>1262</v>
      </c>
      <c r="C337" s="82" t="s">
        <v>3941</v>
      </c>
      <c r="D337" s="83">
        <v>256</v>
      </c>
      <c r="E337" s="82" t="s">
        <v>3940</v>
      </c>
      <c r="F337" s="82" t="s">
        <v>3939</v>
      </c>
    </row>
    <row r="338" spans="1:7" x14ac:dyDescent="0.25">
      <c r="A338" s="82" t="s">
        <v>1265</v>
      </c>
      <c r="B338" s="82" t="s">
        <v>1265</v>
      </c>
      <c r="C338" s="82" t="s">
        <v>3938</v>
      </c>
      <c r="D338" s="83">
        <v>245</v>
      </c>
      <c r="E338" s="82" t="s">
        <v>3937</v>
      </c>
      <c r="F338" s="82" t="s">
        <v>3936</v>
      </c>
    </row>
    <row r="339" spans="1:7" x14ac:dyDescent="0.25">
      <c r="A339" s="82" t="s">
        <v>1268</v>
      </c>
      <c r="B339" s="82" t="s">
        <v>1268</v>
      </c>
      <c r="C339" s="82" t="s">
        <v>1266</v>
      </c>
      <c r="D339" s="83">
        <v>3685</v>
      </c>
      <c r="E339" s="82" t="s">
        <v>3935</v>
      </c>
      <c r="F339" s="82" t="s">
        <v>3934</v>
      </c>
    </row>
    <row r="340" spans="1:7" x14ac:dyDescent="0.25">
      <c r="A340" s="82" t="s">
        <v>1271</v>
      </c>
      <c r="B340" s="82" t="s">
        <v>1271</v>
      </c>
      <c r="C340" s="82" t="s">
        <v>1269</v>
      </c>
      <c r="D340" s="83">
        <v>601</v>
      </c>
      <c r="E340" s="82" t="s">
        <v>3933</v>
      </c>
      <c r="F340" s="82" t="s">
        <v>3932</v>
      </c>
      <c r="G340" s="82" t="s">
        <v>3931</v>
      </c>
    </row>
    <row r="341" spans="1:7" x14ac:dyDescent="0.25">
      <c r="A341" s="82" t="s">
        <v>1274</v>
      </c>
      <c r="B341" s="82" t="s">
        <v>1274</v>
      </c>
      <c r="C341" s="82" t="s">
        <v>3930</v>
      </c>
      <c r="D341" s="83">
        <v>2210</v>
      </c>
      <c r="E341" s="82" t="s">
        <v>3929</v>
      </c>
      <c r="F341" s="82" t="s">
        <v>3928</v>
      </c>
    </row>
    <row r="342" spans="1:7" x14ac:dyDescent="0.25">
      <c r="A342" s="82" t="s">
        <v>1277</v>
      </c>
      <c r="B342" s="82" t="s">
        <v>1277</v>
      </c>
      <c r="C342" s="82" t="s">
        <v>3927</v>
      </c>
      <c r="D342" s="83">
        <v>1353</v>
      </c>
      <c r="E342" s="82" t="s">
        <v>3926</v>
      </c>
      <c r="F342" s="82" t="s">
        <v>3925</v>
      </c>
    </row>
    <row r="343" spans="1:7" x14ac:dyDescent="0.25">
      <c r="A343" s="82" t="s">
        <v>1280</v>
      </c>
      <c r="B343" s="82" t="s">
        <v>1280</v>
      </c>
      <c r="C343" s="82" t="s">
        <v>3924</v>
      </c>
      <c r="D343" s="83">
        <v>1323</v>
      </c>
      <c r="E343" s="82" t="s">
        <v>3923</v>
      </c>
      <c r="F343" s="82" t="s">
        <v>3922</v>
      </c>
    </row>
    <row r="344" spans="1:7" x14ac:dyDescent="0.25">
      <c r="A344" s="82" t="s">
        <v>1283</v>
      </c>
      <c r="B344" s="82" t="s">
        <v>1283</v>
      </c>
    </row>
    <row r="345" spans="1:7" x14ac:dyDescent="0.25">
      <c r="A345" s="82" t="s">
        <v>1286</v>
      </c>
      <c r="B345" s="82" t="s">
        <v>1286</v>
      </c>
      <c r="C345" s="82" t="s">
        <v>3921</v>
      </c>
      <c r="D345" s="83">
        <v>429</v>
      </c>
      <c r="E345" s="82" t="s">
        <v>3920</v>
      </c>
      <c r="F345" s="82" t="s">
        <v>3919</v>
      </c>
      <c r="G345" s="82" t="s">
        <v>3359</v>
      </c>
    </row>
    <row r="346" spans="1:7" x14ac:dyDescent="0.25">
      <c r="A346" s="82" t="s">
        <v>1289</v>
      </c>
      <c r="B346" s="82" t="s">
        <v>1289</v>
      </c>
      <c r="C346" s="82" t="s">
        <v>3918</v>
      </c>
      <c r="D346" s="83">
        <v>894</v>
      </c>
      <c r="E346" s="82" t="s">
        <v>3917</v>
      </c>
      <c r="F346" s="82" t="s">
        <v>3916</v>
      </c>
      <c r="G346" s="82" t="s">
        <v>2674</v>
      </c>
    </row>
    <row r="347" spans="1:7" x14ac:dyDescent="0.25">
      <c r="A347" s="82" t="s">
        <v>1292</v>
      </c>
      <c r="B347" s="82" t="s">
        <v>1292</v>
      </c>
      <c r="C347" s="82" t="s">
        <v>3915</v>
      </c>
      <c r="D347" s="83">
        <v>357</v>
      </c>
      <c r="E347" s="82" t="s">
        <v>3914</v>
      </c>
      <c r="F347" s="82" t="s">
        <v>3913</v>
      </c>
    </row>
    <row r="348" spans="1:7" x14ac:dyDescent="0.25">
      <c r="A348" s="82" t="s">
        <v>1295</v>
      </c>
      <c r="B348" s="82" t="s">
        <v>1295</v>
      </c>
      <c r="C348" s="82" t="s">
        <v>3912</v>
      </c>
      <c r="D348" s="83">
        <v>474</v>
      </c>
      <c r="E348" s="82" t="s">
        <v>3911</v>
      </c>
      <c r="F348" s="82" t="s">
        <v>3910</v>
      </c>
    </row>
    <row r="349" spans="1:7" x14ac:dyDescent="0.25">
      <c r="A349" s="82" t="s">
        <v>1298</v>
      </c>
      <c r="B349" s="82" t="s">
        <v>1298</v>
      </c>
      <c r="C349" s="82" t="s">
        <v>3909</v>
      </c>
      <c r="D349" s="83">
        <v>522</v>
      </c>
      <c r="E349" s="82" t="s">
        <v>3908</v>
      </c>
      <c r="F349" s="82" t="s">
        <v>3907</v>
      </c>
    </row>
    <row r="350" spans="1:7" x14ac:dyDescent="0.25">
      <c r="A350" s="82" t="s">
        <v>1301</v>
      </c>
      <c r="B350" s="82" t="s">
        <v>1301</v>
      </c>
      <c r="C350" s="82" t="s">
        <v>3906</v>
      </c>
      <c r="D350" s="83">
        <v>364</v>
      </c>
      <c r="E350" s="82" t="s">
        <v>3905</v>
      </c>
      <c r="F350" s="82" t="s">
        <v>3904</v>
      </c>
      <c r="G350" s="82" t="s">
        <v>3903</v>
      </c>
    </row>
    <row r="351" spans="1:7" x14ac:dyDescent="0.25">
      <c r="A351" s="82" t="s">
        <v>1304</v>
      </c>
      <c r="B351" s="82" t="s">
        <v>1304</v>
      </c>
      <c r="C351" s="82" t="s">
        <v>3902</v>
      </c>
      <c r="D351" s="83">
        <v>392</v>
      </c>
      <c r="E351" s="82" t="s">
        <v>3901</v>
      </c>
      <c r="F351" s="82" t="s">
        <v>3900</v>
      </c>
    </row>
    <row r="352" spans="1:7" x14ac:dyDescent="0.25">
      <c r="A352" s="82" t="s">
        <v>3899</v>
      </c>
      <c r="B352" s="82" t="s">
        <v>1307</v>
      </c>
      <c r="C352" s="82" t="s">
        <v>3898</v>
      </c>
      <c r="D352" s="83">
        <v>117</v>
      </c>
      <c r="E352" s="82" t="s">
        <v>3897</v>
      </c>
      <c r="F352" s="82" t="s">
        <v>3896</v>
      </c>
    </row>
    <row r="353" spans="1:7" x14ac:dyDescent="0.25">
      <c r="A353" s="82" t="s">
        <v>1310</v>
      </c>
      <c r="B353" s="82" t="s">
        <v>1310</v>
      </c>
      <c r="C353" s="82" t="s">
        <v>3895</v>
      </c>
      <c r="D353" s="83">
        <v>125</v>
      </c>
      <c r="E353" s="82" t="s">
        <v>3894</v>
      </c>
      <c r="F353" s="82" t="s">
        <v>3893</v>
      </c>
    </row>
    <row r="354" spans="1:7" x14ac:dyDescent="0.25">
      <c r="A354" s="82" t="s">
        <v>1313</v>
      </c>
      <c r="B354" s="82" t="s">
        <v>1313</v>
      </c>
      <c r="C354" s="82" t="s">
        <v>3892</v>
      </c>
      <c r="D354" s="83">
        <v>1533</v>
      </c>
      <c r="E354" s="82" t="s">
        <v>3891</v>
      </c>
      <c r="F354" s="82" t="s">
        <v>3890</v>
      </c>
    </row>
    <row r="355" spans="1:7" x14ac:dyDescent="0.25">
      <c r="A355" s="82" t="s">
        <v>1316</v>
      </c>
      <c r="B355" s="82" t="s">
        <v>1316</v>
      </c>
      <c r="C355" s="82" t="s">
        <v>3889</v>
      </c>
      <c r="D355" s="83">
        <v>826</v>
      </c>
      <c r="E355" s="82" t="s">
        <v>3888</v>
      </c>
      <c r="F355" s="82" t="s">
        <v>3887</v>
      </c>
    </row>
    <row r="356" spans="1:7" x14ac:dyDescent="0.25">
      <c r="A356" s="82" t="s">
        <v>1319</v>
      </c>
      <c r="B356" s="82" t="s">
        <v>1319</v>
      </c>
      <c r="C356" s="82" t="s">
        <v>3886</v>
      </c>
      <c r="D356" s="83">
        <v>194</v>
      </c>
      <c r="E356" s="82" t="s">
        <v>3885</v>
      </c>
      <c r="F356" s="82" t="s">
        <v>3884</v>
      </c>
    </row>
    <row r="357" spans="1:7" x14ac:dyDescent="0.25">
      <c r="A357" s="82" t="s">
        <v>1322</v>
      </c>
      <c r="B357" s="82" t="s">
        <v>1322</v>
      </c>
      <c r="C357" s="82" t="s">
        <v>3883</v>
      </c>
      <c r="D357" s="83">
        <v>1893</v>
      </c>
      <c r="E357" s="82" t="s">
        <v>3882</v>
      </c>
      <c r="F357" s="82" t="s">
        <v>3881</v>
      </c>
    </row>
    <row r="358" spans="1:7" x14ac:dyDescent="0.25">
      <c r="A358" s="82" t="s">
        <v>1325</v>
      </c>
      <c r="B358" s="82" t="s">
        <v>1325</v>
      </c>
      <c r="C358" s="82" t="s">
        <v>3880</v>
      </c>
      <c r="D358" s="83">
        <v>677</v>
      </c>
      <c r="E358" s="82" t="s">
        <v>3879</v>
      </c>
      <c r="F358" s="82" t="s">
        <v>3878</v>
      </c>
    </row>
    <row r="359" spans="1:7" x14ac:dyDescent="0.25">
      <c r="A359" s="82" t="s">
        <v>1328</v>
      </c>
      <c r="B359" s="82" t="s">
        <v>1328</v>
      </c>
      <c r="C359" s="82" t="s">
        <v>1326</v>
      </c>
      <c r="D359" s="83">
        <v>352</v>
      </c>
      <c r="E359" s="82" t="s">
        <v>3877</v>
      </c>
      <c r="F359" s="82" t="s">
        <v>3876</v>
      </c>
    </row>
    <row r="360" spans="1:7" x14ac:dyDescent="0.25">
      <c r="A360" s="82" t="s">
        <v>1331</v>
      </c>
      <c r="B360" s="82" t="s">
        <v>1331</v>
      </c>
      <c r="C360" s="82" t="s">
        <v>3875</v>
      </c>
      <c r="D360" s="83">
        <v>208</v>
      </c>
      <c r="E360" s="82" t="s">
        <v>3874</v>
      </c>
      <c r="F360" s="82" t="s">
        <v>3873</v>
      </c>
    </row>
    <row r="361" spans="1:7" x14ac:dyDescent="0.25">
      <c r="A361" s="82" t="s">
        <v>1334</v>
      </c>
      <c r="B361" s="82" t="s">
        <v>1334</v>
      </c>
      <c r="C361" s="82" t="s">
        <v>3872</v>
      </c>
      <c r="D361" s="83">
        <v>165</v>
      </c>
      <c r="E361" s="82" t="s">
        <v>3871</v>
      </c>
      <c r="F361" s="82" t="s">
        <v>3870</v>
      </c>
    </row>
    <row r="362" spans="1:7" x14ac:dyDescent="0.25">
      <c r="A362" s="82" t="s">
        <v>1337</v>
      </c>
      <c r="B362" s="82" t="s">
        <v>1337</v>
      </c>
      <c r="C362" s="82" t="s">
        <v>3869</v>
      </c>
      <c r="D362" s="83">
        <v>931</v>
      </c>
      <c r="E362" s="82" t="s">
        <v>3868</v>
      </c>
      <c r="F362" s="82" t="s">
        <v>3867</v>
      </c>
    </row>
    <row r="363" spans="1:7" x14ac:dyDescent="0.25">
      <c r="A363" s="82" t="s">
        <v>1340</v>
      </c>
      <c r="B363" s="82" t="s">
        <v>1340</v>
      </c>
      <c r="C363" s="82" t="s">
        <v>3866</v>
      </c>
      <c r="D363" s="83">
        <v>1894</v>
      </c>
      <c r="E363" s="82" t="s">
        <v>3865</v>
      </c>
      <c r="F363" s="82" t="s">
        <v>3864</v>
      </c>
    </row>
    <row r="364" spans="1:7" x14ac:dyDescent="0.25">
      <c r="A364" s="82" t="s">
        <v>1343</v>
      </c>
      <c r="B364" s="82" t="s">
        <v>1343</v>
      </c>
      <c r="C364" s="82" t="s">
        <v>2691</v>
      </c>
      <c r="D364" s="83">
        <v>7182</v>
      </c>
      <c r="E364" s="82" t="s">
        <v>3863</v>
      </c>
      <c r="F364" s="82" t="s">
        <v>3862</v>
      </c>
      <c r="G364" s="82" t="s">
        <v>2688</v>
      </c>
    </row>
    <row r="365" spans="1:7" x14ac:dyDescent="0.25">
      <c r="A365" s="82" t="s">
        <v>1346</v>
      </c>
      <c r="B365" s="82" t="s">
        <v>1346</v>
      </c>
      <c r="C365" s="82" t="s">
        <v>3861</v>
      </c>
      <c r="D365" s="83">
        <v>246</v>
      </c>
      <c r="E365" s="82" t="s">
        <v>3860</v>
      </c>
      <c r="F365" s="82" t="s">
        <v>3859</v>
      </c>
    </row>
    <row r="366" spans="1:7" x14ac:dyDescent="0.25">
      <c r="A366" s="82" t="s">
        <v>1349</v>
      </c>
      <c r="B366" s="82" t="s">
        <v>1349</v>
      </c>
      <c r="C366" s="82" t="s">
        <v>3858</v>
      </c>
      <c r="D366" s="83">
        <v>323</v>
      </c>
      <c r="E366" s="82" t="s">
        <v>3857</v>
      </c>
      <c r="F366" s="82" t="s">
        <v>3856</v>
      </c>
    </row>
    <row r="367" spans="1:7" x14ac:dyDescent="0.25">
      <c r="A367" s="82" t="s">
        <v>1352</v>
      </c>
      <c r="B367" s="82" t="s">
        <v>1352</v>
      </c>
      <c r="C367" s="82" t="s">
        <v>3855</v>
      </c>
      <c r="D367" s="83">
        <v>193</v>
      </c>
      <c r="E367" s="82" t="s">
        <v>3854</v>
      </c>
      <c r="F367" s="82" t="s">
        <v>3853</v>
      </c>
      <c r="G367" s="82" t="s">
        <v>3852</v>
      </c>
    </row>
    <row r="368" spans="1:7" x14ac:dyDescent="0.25">
      <c r="A368" s="82" t="s">
        <v>1355</v>
      </c>
      <c r="B368" s="82" t="s">
        <v>1355</v>
      </c>
      <c r="C368" s="82" t="s">
        <v>1353</v>
      </c>
      <c r="D368" s="83">
        <v>347</v>
      </c>
      <c r="E368" s="82" t="s">
        <v>3851</v>
      </c>
      <c r="F368" s="82" t="s">
        <v>3850</v>
      </c>
    </row>
    <row r="369" spans="1:7" x14ac:dyDescent="0.25">
      <c r="A369" s="82" t="s">
        <v>1358</v>
      </c>
      <c r="B369" s="82" t="s">
        <v>1358</v>
      </c>
      <c r="C369" s="82" t="s">
        <v>3849</v>
      </c>
      <c r="D369" s="83">
        <v>1704</v>
      </c>
      <c r="E369" s="82" t="s">
        <v>3848</v>
      </c>
      <c r="F369" s="82" t="s">
        <v>3847</v>
      </c>
    </row>
    <row r="370" spans="1:7" x14ac:dyDescent="0.25">
      <c r="A370" s="82" t="s">
        <v>1361</v>
      </c>
      <c r="B370" s="82" t="s">
        <v>1361</v>
      </c>
      <c r="C370" s="82" t="s">
        <v>3846</v>
      </c>
      <c r="D370" s="83">
        <v>760</v>
      </c>
      <c r="E370" s="82" t="s">
        <v>3845</v>
      </c>
      <c r="F370" s="82" t="s">
        <v>3844</v>
      </c>
    </row>
    <row r="371" spans="1:7" x14ac:dyDescent="0.25">
      <c r="A371" s="82" t="s">
        <v>1364</v>
      </c>
      <c r="B371" s="82" t="s">
        <v>1364</v>
      </c>
      <c r="C371" s="82" t="s">
        <v>1362</v>
      </c>
      <c r="D371" s="83">
        <v>888</v>
      </c>
      <c r="E371" s="82" t="s">
        <v>3843</v>
      </c>
      <c r="F371" s="82" t="s">
        <v>3842</v>
      </c>
      <c r="G371" s="82" t="s">
        <v>3841</v>
      </c>
    </row>
    <row r="372" spans="1:7" x14ac:dyDescent="0.25">
      <c r="A372" s="82" t="s">
        <v>1367</v>
      </c>
      <c r="B372" s="82" t="s">
        <v>1367</v>
      </c>
      <c r="C372" s="82" t="s">
        <v>3840</v>
      </c>
      <c r="D372" s="83">
        <v>2442</v>
      </c>
      <c r="E372" s="82" t="s">
        <v>3839</v>
      </c>
      <c r="F372" s="82" t="s">
        <v>3838</v>
      </c>
      <c r="G372" s="82" t="s">
        <v>2684</v>
      </c>
    </row>
    <row r="373" spans="1:7" x14ac:dyDescent="0.25">
      <c r="A373" s="82" t="s">
        <v>1370</v>
      </c>
      <c r="B373" s="82" t="s">
        <v>1370</v>
      </c>
      <c r="C373" s="82" t="s">
        <v>3837</v>
      </c>
      <c r="D373" s="83">
        <v>558</v>
      </c>
      <c r="E373" s="82" t="s">
        <v>3836</v>
      </c>
      <c r="F373" s="82" t="s">
        <v>3835</v>
      </c>
      <c r="G373" s="82" t="s">
        <v>3834</v>
      </c>
    </row>
    <row r="374" spans="1:7" x14ac:dyDescent="0.25">
      <c r="A374" s="82" t="s">
        <v>1373</v>
      </c>
      <c r="B374" s="82" t="s">
        <v>1373</v>
      </c>
      <c r="C374" s="82" t="s">
        <v>3833</v>
      </c>
      <c r="D374" s="83">
        <v>2595</v>
      </c>
      <c r="E374" s="82" t="s">
        <v>3832</v>
      </c>
      <c r="F374" s="82" t="s">
        <v>3831</v>
      </c>
    </row>
    <row r="375" spans="1:7" x14ac:dyDescent="0.25">
      <c r="A375" s="82" t="s">
        <v>1376</v>
      </c>
      <c r="B375" s="82" t="s">
        <v>1376</v>
      </c>
      <c r="C375" s="82" t="s">
        <v>3830</v>
      </c>
      <c r="D375" s="83">
        <v>2285</v>
      </c>
      <c r="E375" s="82" t="s">
        <v>3829</v>
      </c>
      <c r="F375" s="82" t="s">
        <v>3828</v>
      </c>
    </row>
    <row r="376" spans="1:7" x14ac:dyDescent="0.25">
      <c r="A376" s="82" t="s">
        <v>1379</v>
      </c>
      <c r="B376" s="82" t="s">
        <v>1379</v>
      </c>
      <c r="C376" s="82" t="s">
        <v>3827</v>
      </c>
      <c r="D376" s="83">
        <v>507</v>
      </c>
      <c r="E376" s="82" t="s">
        <v>3826</v>
      </c>
      <c r="F376" s="82" t="s">
        <v>3825</v>
      </c>
      <c r="G376" s="82" t="s">
        <v>3824</v>
      </c>
    </row>
    <row r="377" spans="1:7" x14ac:dyDescent="0.25">
      <c r="A377" s="82" t="s">
        <v>1382</v>
      </c>
      <c r="B377" s="82" t="s">
        <v>1382</v>
      </c>
      <c r="C377" s="82" t="s">
        <v>3823</v>
      </c>
      <c r="D377" s="83">
        <v>1198</v>
      </c>
      <c r="E377" s="82" t="s">
        <v>3822</v>
      </c>
      <c r="F377" s="82" t="s">
        <v>3821</v>
      </c>
    </row>
    <row r="378" spans="1:7" x14ac:dyDescent="0.25">
      <c r="A378" s="82" t="s">
        <v>1385</v>
      </c>
      <c r="B378" s="82" t="s">
        <v>1385</v>
      </c>
      <c r="C378" s="82" t="s">
        <v>3820</v>
      </c>
      <c r="D378" s="83">
        <v>937</v>
      </c>
      <c r="E378" s="82" t="s">
        <v>3819</v>
      </c>
      <c r="F378" s="82" t="s">
        <v>3818</v>
      </c>
    </row>
    <row r="379" spans="1:7" x14ac:dyDescent="0.25">
      <c r="A379" s="82" t="s">
        <v>1388</v>
      </c>
      <c r="B379" s="82" t="s">
        <v>1388</v>
      </c>
      <c r="C379" s="82" t="s">
        <v>3817</v>
      </c>
      <c r="D379" s="83">
        <v>644</v>
      </c>
      <c r="E379" s="82" t="s">
        <v>3816</v>
      </c>
      <c r="F379" s="82" t="s">
        <v>3815</v>
      </c>
      <c r="G379" s="82" t="s">
        <v>3814</v>
      </c>
    </row>
    <row r="380" spans="1:7" x14ac:dyDescent="0.25">
      <c r="A380" s="82" t="s">
        <v>1391</v>
      </c>
      <c r="B380" s="82" t="s">
        <v>1391</v>
      </c>
      <c r="C380" s="82" t="s">
        <v>3813</v>
      </c>
      <c r="D380" s="83">
        <v>375</v>
      </c>
      <c r="E380" s="82" t="s">
        <v>3812</v>
      </c>
      <c r="F380" s="82" t="s">
        <v>3811</v>
      </c>
    </row>
    <row r="381" spans="1:7" x14ac:dyDescent="0.25">
      <c r="A381" s="82" t="s">
        <v>1394</v>
      </c>
      <c r="B381" s="82" t="s">
        <v>1394</v>
      </c>
      <c r="C381" s="82" t="s">
        <v>3810</v>
      </c>
      <c r="D381" s="83">
        <v>445</v>
      </c>
      <c r="E381" s="82" t="s">
        <v>3809</v>
      </c>
      <c r="F381" s="82" t="s">
        <v>3808</v>
      </c>
    </row>
    <row r="382" spans="1:7" x14ac:dyDescent="0.25">
      <c r="A382" s="82" t="s">
        <v>1397</v>
      </c>
      <c r="B382" s="82" t="s">
        <v>1397</v>
      </c>
      <c r="C382" s="82" t="s">
        <v>3807</v>
      </c>
      <c r="D382" s="83">
        <v>1247</v>
      </c>
      <c r="E382" s="82" t="s">
        <v>3806</v>
      </c>
      <c r="F382" s="82" t="s">
        <v>3805</v>
      </c>
    </row>
    <row r="383" spans="1:7" x14ac:dyDescent="0.25">
      <c r="A383" s="82" t="s">
        <v>1400</v>
      </c>
      <c r="B383" s="82" t="s">
        <v>1400</v>
      </c>
      <c r="D383" s="83">
        <v>634</v>
      </c>
      <c r="E383" s="82" t="s">
        <v>3804</v>
      </c>
      <c r="F383" s="82" t="s">
        <v>3803</v>
      </c>
    </row>
    <row r="384" spans="1:7" x14ac:dyDescent="0.25">
      <c r="A384" s="82" t="s">
        <v>1403</v>
      </c>
      <c r="B384" s="82" t="s">
        <v>1403</v>
      </c>
      <c r="C384" s="82" t="s">
        <v>1401</v>
      </c>
      <c r="D384" s="83">
        <v>892</v>
      </c>
      <c r="E384" s="82" t="s">
        <v>3802</v>
      </c>
      <c r="F384" s="82" t="s">
        <v>3801</v>
      </c>
    </row>
    <row r="385" spans="1:7" x14ac:dyDescent="0.25">
      <c r="A385" s="82" t="s">
        <v>1406</v>
      </c>
      <c r="B385" s="82" t="s">
        <v>1406</v>
      </c>
      <c r="C385" s="82" t="s">
        <v>3800</v>
      </c>
      <c r="D385" s="83">
        <v>747</v>
      </c>
      <c r="E385" s="82" t="s">
        <v>3799</v>
      </c>
      <c r="F385" s="82" t="s">
        <v>3798</v>
      </c>
      <c r="G385" s="82" t="s">
        <v>3175</v>
      </c>
    </row>
    <row r="386" spans="1:7" x14ac:dyDescent="0.25">
      <c r="A386" s="82" t="s">
        <v>1409</v>
      </c>
      <c r="B386" s="82" t="s">
        <v>1409</v>
      </c>
      <c r="C386" s="82" t="s">
        <v>3797</v>
      </c>
      <c r="D386" s="83">
        <v>268</v>
      </c>
      <c r="E386" s="82" t="s">
        <v>3796</v>
      </c>
      <c r="F386" s="82" t="s">
        <v>3795</v>
      </c>
    </row>
    <row r="387" spans="1:7" x14ac:dyDescent="0.25">
      <c r="A387" s="82" t="s">
        <v>1412</v>
      </c>
      <c r="B387" s="82" t="s">
        <v>1412</v>
      </c>
      <c r="C387" s="82" t="s">
        <v>3794</v>
      </c>
      <c r="D387" s="83">
        <v>526</v>
      </c>
      <c r="E387" s="82" t="s">
        <v>3793</v>
      </c>
      <c r="F387" s="82" t="s">
        <v>3792</v>
      </c>
    </row>
    <row r="388" spans="1:7" x14ac:dyDescent="0.25">
      <c r="A388" s="82" t="s">
        <v>1415</v>
      </c>
      <c r="B388" s="82" t="s">
        <v>1415</v>
      </c>
      <c r="C388" s="82" t="s">
        <v>3791</v>
      </c>
      <c r="D388" s="83">
        <v>763</v>
      </c>
      <c r="E388" s="82" t="s">
        <v>3790</v>
      </c>
      <c r="F388" s="82" t="s">
        <v>3789</v>
      </c>
      <c r="G388" s="82" t="s">
        <v>3788</v>
      </c>
    </row>
    <row r="389" spans="1:7" x14ac:dyDescent="0.25">
      <c r="A389" s="82" t="s">
        <v>1418</v>
      </c>
      <c r="B389" s="82" t="s">
        <v>1418</v>
      </c>
      <c r="C389" s="82" t="s">
        <v>3787</v>
      </c>
      <c r="D389" s="83">
        <v>271</v>
      </c>
      <c r="E389" s="82" t="s">
        <v>3786</v>
      </c>
      <c r="F389" s="82" t="s">
        <v>3785</v>
      </c>
    </row>
    <row r="390" spans="1:7" x14ac:dyDescent="0.25">
      <c r="A390" s="82" t="s">
        <v>1421</v>
      </c>
      <c r="B390" s="82" t="s">
        <v>1421</v>
      </c>
      <c r="C390" s="82" t="s">
        <v>3784</v>
      </c>
      <c r="D390" s="83">
        <v>655</v>
      </c>
      <c r="E390" s="82" t="s">
        <v>3783</v>
      </c>
      <c r="F390" s="82" t="s">
        <v>3782</v>
      </c>
    </row>
    <row r="391" spans="1:7" x14ac:dyDescent="0.25">
      <c r="A391" s="82" t="s">
        <v>1424</v>
      </c>
      <c r="B391" s="82" t="s">
        <v>1424</v>
      </c>
      <c r="C391" s="82" t="s">
        <v>3781</v>
      </c>
      <c r="D391" s="83">
        <v>2768</v>
      </c>
      <c r="E391" s="82" t="s">
        <v>3780</v>
      </c>
      <c r="F391" s="82" t="s">
        <v>3779</v>
      </c>
    </row>
    <row r="392" spans="1:7" x14ac:dyDescent="0.25">
      <c r="A392" s="82" t="s">
        <v>1427</v>
      </c>
      <c r="B392" s="82" t="s">
        <v>1427</v>
      </c>
      <c r="C392" s="82" t="s">
        <v>3778</v>
      </c>
      <c r="D392" s="83">
        <v>775</v>
      </c>
      <c r="E392" s="82" t="s">
        <v>3777</v>
      </c>
      <c r="F392" s="82" t="s">
        <v>3776</v>
      </c>
      <c r="G392" s="82" t="s">
        <v>3249</v>
      </c>
    </row>
    <row r="393" spans="1:7" x14ac:dyDescent="0.25">
      <c r="A393" s="82" t="s">
        <v>1430</v>
      </c>
      <c r="B393" s="82" t="s">
        <v>1430</v>
      </c>
      <c r="C393" s="82" t="s">
        <v>3775</v>
      </c>
      <c r="D393" s="83">
        <v>140</v>
      </c>
      <c r="E393" s="82" t="s">
        <v>3774</v>
      </c>
      <c r="F393" s="82" t="s">
        <v>3773</v>
      </c>
    </row>
    <row r="394" spans="1:7" x14ac:dyDescent="0.25">
      <c r="A394" s="82" t="s">
        <v>1433</v>
      </c>
      <c r="B394" s="82" t="s">
        <v>1433</v>
      </c>
      <c r="C394" s="82" t="s">
        <v>3772</v>
      </c>
      <c r="D394" s="83">
        <v>507</v>
      </c>
      <c r="E394" s="82" t="s">
        <v>3771</v>
      </c>
      <c r="F394" s="82" t="s">
        <v>3770</v>
      </c>
    </row>
    <row r="395" spans="1:7" x14ac:dyDescent="0.25">
      <c r="A395" s="82" t="s">
        <v>1436</v>
      </c>
      <c r="B395" s="82" t="s">
        <v>1436</v>
      </c>
      <c r="C395" s="82" t="s">
        <v>1434</v>
      </c>
      <c r="D395" s="83">
        <v>147</v>
      </c>
      <c r="E395" s="82" t="s">
        <v>3769</v>
      </c>
      <c r="F395" s="82" t="s">
        <v>3768</v>
      </c>
    </row>
    <row r="396" spans="1:7" x14ac:dyDescent="0.25">
      <c r="A396" s="82" t="s">
        <v>1439</v>
      </c>
      <c r="B396" s="82" t="s">
        <v>1439</v>
      </c>
      <c r="C396" s="82" t="s">
        <v>3767</v>
      </c>
      <c r="D396" s="83">
        <v>1337</v>
      </c>
      <c r="E396" s="82" t="s">
        <v>3766</v>
      </c>
      <c r="F396" s="82" t="s">
        <v>3765</v>
      </c>
    </row>
    <row r="397" spans="1:7" x14ac:dyDescent="0.25">
      <c r="A397" s="82" t="s">
        <v>1442</v>
      </c>
      <c r="B397" s="82" t="s">
        <v>1442</v>
      </c>
      <c r="C397" s="82" t="s">
        <v>1440</v>
      </c>
      <c r="D397" s="83">
        <v>4967</v>
      </c>
      <c r="E397" s="82" t="s">
        <v>3764</v>
      </c>
      <c r="F397" s="82" t="s">
        <v>3763</v>
      </c>
    </row>
    <row r="398" spans="1:7" x14ac:dyDescent="0.25">
      <c r="A398" s="82" t="s">
        <v>1445</v>
      </c>
      <c r="B398" s="82" t="s">
        <v>1445</v>
      </c>
      <c r="C398" s="82" t="s">
        <v>3762</v>
      </c>
      <c r="D398" s="83">
        <v>683</v>
      </c>
      <c r="E398" s="82" t="s">
        <v>3761</v>
      </c>
      <c r="F398" s="82" t="s">
        <v>3760</v>
      </c>
    </row>
    <row r="399" spans="1:7" x14ac:dyDescent="0.25">
      <c r="A399" s="82" t="s">
        <v>1448</v>
      </c>
      <c r="B399" s="82" t="s">
        <v>1448</v>
      </c>
      <c r="C399" s="82" t="s">
        <v>3759</v>
      </c>
      <c r="D399" s="83">
        <v>873</v>
      </c>
      <c r="E399" s="82" t="s">
        <v>3758</v>
      </c>
      <c r="F399" s="82" t="s">
        <v>3757</v>
      </c>
    </row>
    <row r="400" spans="1:7" x14ac:dyDescent="0.25">
      <c r="A400" s="82" t="s">
        <v>1451</v>
      </c>
      <c r="B400" s="82" t="s">
        <v>1451</v>
      </c>
      <c r="C400" s="82" t="s">
        <v>3756</v>
      </c>
      <c r="D400" s="83">
        <v>371</v>
      </c>
      <c r="E400" s="82" t="s">
        <v>3755</v>
      </c>
      <c r="F400" s="82" t="s">
        <v>3754</v>
      </c>
    </row>
    <row r="401" spans="1:7" x14ac:dyDescent="0.25">
      <c r="A401" s="82" t="s">
        <v>1454</v>
      </c>
      <c r="B401" s="82" t="s">
        <v>1454</v>
      </c>
      <c r="C401" s="82" t="s">
        <v>1452</v>
      </c>
      <c r="D401" s="83">
        <v>525</v>
      </c>
      <c r="E401" s="82" t="s">
        <v>3753</v>
      </c>
      <c r="F401" s="82" t="s">
        <v>3752</v>
      </c>
    </row>
    <row r="402" spans="1:7" x14ac:dyDescent="0.25">
      <c r="A402" s="82" t="s">
        <v>1457</v>
      </c>
      <c r="B402" s="82" t="s">
        <v>1457</v>
      </c>
      <c r="C402" s="82" t="s">
        <v>3751</v>
      </c>
      <c r="D402" s="83">
        <v>340</v>
      </c>
      <c r="E402" s="82" t="s">
        <v>3750</v>
      </c>
      <c r="F402" s="82" t="s">
        <v>3749</v>
      </c>
    </row>
    <row r="403" spans="1:7" x14ac:dyDescent="0.25">
      <c r="A403" s="82" t="s">
        <v>1460</v>
      </c>
      <c r="B403" s="82" t="s">
        <v>1460</v>
      </c>
      <c r="C403" s="82" t="s">
        <v>3748</v>
      </c>
      <c r="D403" s="83">
        <v>270</v>
      </c>
      <c r="E403" s="82" t="s">
        <v>3747</v>
      </c>
      <c r="F403" s="82" t="s">
        <v>3746</v>
      </c>
    </row>
    <row r="404" spans="1:7" x14ac:dyDescent="0.25">
      <c r="A404" s="82" t="s">
        <v>1463</v>
      </c>
      <c r="B404" s="82" t="s">
        <v>1463</v>
      </c>
      <c r="C404" s="82" t="s">
        <v>3745</v>
      </c>
      <c r="D404" s="83">
        <v>165</v>
      </c>
      <c r="E404" s="82" t="s">
        <v>3744</v>
      </c>
      <c r="F404" s="82" t="s">
        <v>3743</v>
      </c>
      <c r="G404" s="82" t="s">
        <v>3742</v>
      </c>
    </row>
    <row r="405" spans="1:7" x14ac:dyDescent="0.25">
      <c r="A405" s="82" t="s">
        <v>1466</v>
      </c>
      <c r="B405" s="82" t="s">
        <v>1466</v>
      </c>
      <c r="C405" s="82" t="s">
        <v>3741</v>
      </c>
      <c r="D405" s="83">
        <v>1346</v>
      </c>
      <c r="E405" s="82" t="s">
        <v>3740</v>
      </c>
      <c r="F405" s="82" t="s">
        <v>3739</v>
      </c>
    </row>
    <row r="406" spans="1:7" x14ac:dyDescent="0.25">
      <c r="A406" s="82" t="s">
        <v>1469</v>
      </c>
      <c r="B406" s="82" t="s">
        <v>1469</v>
      </c>
      <c r="C406" s="82" t="s">
        <v>3738</v>
      </c>
      <c r="D406" s="83">
        <v>692</v>
      </c>
      <c r="E406" s="82" t="s">
        <v>3737</v>
      </c>
      <c r="F406" s="82" t="s">
        <v>3736</v>
      </c>
      <c r="G406" s="82" t="s">
        <v>2647</v>
      </c>
    </row>
    <row r="407" spans="1:7" x14ac:dyDescent="0.25">
      <c r="A407" s="82" t="s">
        <v>1472</v>
      </c>
      <c r="B407" s="82" t="s">
        <v>1472</v>
      </c>
      <c r="C407" s="82" t="s">
        <v>3735</v>
      </c>
      <c r="D407" s="83">
        <v>1134</v>
      </c>
      <c r="E407" s="82" t="s">
        <v>3734</v>
      </c>
      <c r="F407" s="82" t="s">
        <v>3733</v>
      </c>
    </row>
    <row r="408" spans="1:7" x14ac:dyDescent="0.25">
      <c r="A408" s="82" t="s">
        <v>1475</v>
      </c>
      <c r="B408" s="82" t="s">
        <v>1475</v>
      </c>
      <c r="C408" s="82" t="s">
        <v>3732</v>
      </c>
      <c r="D408" s="83">
        <v>780</v>
      </c>
      <c r="E408" s="82" t="s">
        <v>3731</v>
      </c>
      <c r="F408" s="82" t="s">
        <v>3730</v>
      </c>
      <c r="G408" s="82" t="s">
        <v>3729</v>
      </c>
    </row>
    <row r="409" spans="1:7" x14ac:dyDescent="0.25">
      <c r="A409" s="82" t="s">
        <v>1478</v>
      </c>
      <c r="B409" s="82" t="s">
        <v>1478</v>
      </c>
      <c r="C409" s="82" t="s">
        <v>1476</v>
      </c>
      <c r="D409" s="83">
        <v>653</v>
      </c>
      <c r="E409" s="82" t="s">
        <v>3728</v>
      </c>
      <c r="F409" s="82" t="s">
        <v>3727</v>
      </c>
      <c r="G409" s="82" t="s">
        <v>3726</v>
      </c>
    </row>
    <row r="410" spans="1:7" x14ac:dyDescent="0.25">
      <c r="A410" s="82" t="s">
        <v>1481</v>
      </c>
      <c r="B410" s="82" t="s">
        <v>1481</v>
      </c>
      <c r="C410" s="82" t="s">
        <v>3725</v>
      </c>
      <c r="D410" s="83">
        <v>310</v>
      </c>
      <c r="E410" s="82" t="s">
        <v>3724</v>
      </c>
      <c r="F410" s="82" t="s">
        <v>3723</v>
      </c>
    </row>
    <row r="411" spans="1:7" x14ac:dyDescent="0.25">
      <c r="A411" s="82" t="s">
        <v>1484</v>
      </c>
      <c r="B411" s="82" t="s">
        <v>1484</v>
      </c>
      <c r="C411" s="82" t="s">
        <v>3722</v>
      </c>
      <c r="D411" s="83">
        <v>3027</v>
      </c>
      <c r="E411" s="82" t="s">
        <v>3721</v>
      </c>
      <c r="F411" s="82" t="s">
        <v>3720</v>
      </c>
    </row>
    <row r="412" spans="1:7" x14ac:dyDescent="0.25">
      <c r="A412" s="82" t="s">
        <v>1487</v>
      </c>
      <c r="B412" s="82" t="s">
        <v>1487</v>
      </c>
      <c r="C412" s="82" t="s">
        <v>3719</v>
      </c>
      <c r="D412" s="83">
        <v>216</v>
      </c>
      <c r="E412" s="82" t="s">
        <v>3718</v>
      </c>
      <c r="F412" s="82" t="s">
        <v>3717</v>
      </c>
    </row>
    <row r="413" spans="1:7" x14ac:dyDescent="0.25">
      <c r="A413" s="82" t="s">
        <v>1490</v>
      </c>
      <c r="B413" s="82" t="s">
        <v>1490</v>
      </c>
      <c r="C413" s="82" t="s">
        <v>1488</v>
      </c>
      <c r="D413" s="83">
        <v>347</v>
      </c>
      <c r="E413" s="82" t="s">
        <v>3716</v>
      </c>
      <c r="F413" s="82" t="s">
        <v>3715</v>
      </c>
    </row>
    <row r="414" spans="1:7" x14ac:dyDescent="0.25">
      <c r="A414" s="82" t="s">
        <v>1493</v>
      </c>
      <c r="B414" s="82" t="s">
        <v>1493</v>
      </c>
      <c r="C414" s="82" t="s">
        <v>3714</v>
      </c>
      <c r="D414" s="83">
        <v>1118</v>
      </c>
      <c r="E414" s="82" t="s">
        <v>3713</v>
      </c>
      <c r="F414" s="82" t="s">
        <v>3712</v>
      </c>
    </row>
    <row r="415" spans="1:7" x14ac:dyDescent="0.25">
      <c r="A415" s="82" t="s">
        <v>1496</v>
      </c>
      <c r="B415" s="82" t="s">
        <v>1496</v>
      </c>
      <c r="C415" s="82" t="s">
        <v>3711</v>
      </c>
      <c r="D415" s="83">
        <v>717</v>
      </c>
      <c r="E415" s="82" t="s">
        <v>3710</v>
      </c>
      <c r="F415" s="82" t="s">
        <v>3709</v>
      </c>
    </row>
    <row r="416" spans="1:7" x14ac:dyDescent="0.25">
      <c r="A416" s="82" t="s">
        <v>1499</v>
      </c>
      <c r="B416" s="82" t="s">
        <v>1499</v>
      </c>
      <c r="C416" s="82" t="s">
        <v>1497</v>
      </c>
      <c r="D416" s="83">
        <v>770</v>
      </c>
      <c r="E416" s="82" t="s">
        <v>3708</v>
      </c>
      <c r="F416" s="82" t="s">
        <v>3707</v>
      </c>
    </row>
    <row r="417" spans="1:7" x14ac:dyDescent="0.25">
      <c r="A417" s="82" t="s">
        <v>1502</v>
      </c>
      <c r="B417" s="82" t="s">
        <v>1502</v>
      </c>
      <c r="C417" s="82" t="s">
        <v>3706</v>
      </c>
      <c r="D417" s="83">
        <v>301</v>
      </c>
      <c r="E417" s="82" t="s">
        <v>3705</v>
      </c>
      <c r="F417" s="82" t="s">
        <v>3704</v>
      </c>
    </row>
    <row r="418" spans="1:7" x14ac:dyDescent="0.25">
      <c r="A418" s="82" t="s">
        <v>1505</v>
      </c>
      <c r="B418" s="82" t="s">
        <v>1505</v>
      </c>
      <c r="C418" s="82" t="s">
        <v>3703</v>
      </c>
      <c r="D418" s="83">
        <v>684</v>
      </c>
      <c r="E418" s="82" t="s">
        <v>3702</v>
      </c>
      <c r="F418" s="82" t="s">
        <v>3701</v>
      </c>
    </row>
    <row r="419" spans="1:7" x14ac:dyDescent="0.25">
      <c r="A419" s="82" t="s">
        <v>1508</v>
      </c>
      <c r="B419" s="82" t="s">
        <v>1508</v>
      </c>
      <c r="C419" s="82" t="s">
        <v>3700</v>
      </c>
      <c r="D419" s="83">
        <v>7968</v>
      </c>
      <c r="E419" s="82" t="s">
        <v>3699</v>
      </c>
      <c r="F419" s="82" t="s">
        <v>3698</v>
      </c>
      <c r="G419" s="82" t="s">
        <v>2741</v>
      </c>
    </row>
    <row r="420" spans="1:7" x14ac:dyDescent="0.25">
      <c r="A420" s="82" t="s">
        <v>1511</v>
      </c>
      <c r="B420" s="82" t="s">
        <v>1511</v>
      </c>
      <c r="C420" s="82" t="s">
        <v>3697</v>
      </c>
      <c r="D420" s="83">
        <v>361</v>
      </c>
      <c r="E420" s="82" t="s">
        <v>3696</v>
      </c>
      <c r="F420" s="82" t="s">
        <v>3695</v>
      </c>
      <c r="G420" s="82" t="s">
        <v>3694</v>
      </c>
    </row>
    <row r="421" spans="1:7" x14ac:dyDescent="0.25">
      <c r="A421" s="82" t="s">
        <v>1514</v>
      </c>
      <c r="B421" s="82" t="s">
        <v>1514</v>
      </c>
      <c r="C421" s="82" t="s">
        <v>3693</v>
      </c>
      <c r="D421" s="83">
        <v>4911</v>
      </c>
      <c r="E421" s="82" t="s">
        <v>3692</v>
      </c>
      <c r="F421" s="82" t="s">
        <v>3691</v>
      </c>
      <c r="G421" s="82" t="s">
        <v>2670</v>
      </c>
    </row>
    <row r="422" spans="1:7" x14ac:dyDescent="0.25">
      <c r="A422" s="82" t="s">
        <v>1517</v>
      </c>
      <c r="B422" s="82" t="s">
        <v>1517</v>
      </c>
      <c r="C422" s="82" t="s">
        <v>3690</v>
      </c>
      <c r="D422" s="83">
        <v>1008</v>
      </c>
      <c r="E422" s="82" t="s">
        <v>3689</v>
      </c>
      <c r="F422" s="82" t="s">
        <v>3688</v>
      </c>
      <c r="G422" s="82" t="s">
        <v>2674</v>
      </c>
    </row>
    <row r="423" spans="1:7" x14ac:dyDescent="0.25">
      <c r="A423" s="82" t="s">
        <v>1520</v>
      </c>
      <c r="B423" s="82" t="s">
        <v>1520</v>
      </c>
      <c r="D423" s="83">
        <v>1088</v>
      </c>
      <c r="E423" s="82" t="s">
        <v>3687</v>
      </c>
      <c r="F423" s="82" t="s">
        <v>3686</v>
      </c>
      <c r="G423" s="82" t="s">
        <v>3685</v>
      </c>
    </row>
    <row r="424" spans="1:7" x14ac:dyDescent="0.25">
      <c r="A424" s="82" t="s">
        <v>1523</v>
      </c>
      <c r="B424" s="82" t="s">
        <v>1523</v>
      </c>
      <c r="C424" s="82" t="s">
        <v>1521</v>
      </c>
      <c r="D424" s="83">
        <v>946</v>
      </c>
      <c r="E424" s="82" t="s">
        <v>3684</v>
      </c>
      <c r="F424" s="82" t="s">
        <v>3683</v>
      </c>
    </row>
    <row r="425" spans="1:7" x14ac:dyDescent="0.25">
      <c r="A425" s="82" t="s">
        <v>1526</v>
      </c>
      <c r="B425" s="82" t="s">
        <v>1526</v>
      </c>
      <c r="C425" s="82" t="s">
        <v>3682</v>
      </c>
      <c r="D425" s="83">
        <v>415</v>
      </c>
      <c r="E425" s="82" t="s">
        <v>3681</v>
      </c>
      <c r="F425" s="82" t="s">
        <v>3680</v>
      </c>
    </row>
    <row r="426" spans="1:7" x14ac:dyDescent="0.25">
      <c r="A426" s="82" t="s">
        <v>1529</v>
      </c>
      <c r="B426" s="82" t="s">
        <v>1529</v>
      </c>
      <c r="C426" s="82" t="s">
        <v>3679</v>
      </c>
      <c r="D426" s="83">
        <v>460</v>
      </c>
      <c r="E426" s="82" t="s">
        <v>3678</v>
      </c>
      <c r="F426" s="82" t="s">
        <v>3677</v>
      </c>
    </row>
    <row r="427" spans="1:7" x14ac:dyDescent="0.25">
      <c r="A427" s="82" t="s">
        <v>1532</v>
      </c>
      <c r="B427" s="82" t="s">
        <v>1532</v>
      </c>
      <c r="C427" s="82" t="s">
        <v>3676</v>
      </c>
      <c r="D427" s="83">
        <v>364</v>
      </c>
      <c r="E427" s="82" t="s">
        <v>3675</v>
      </c>
      <c r="F427" s="82" t="s">
        <v>3674</v>
      </c>
      <c r="G427" s="82" t="s">
        <v>3673</v>
      </c>
    </row>
    <row r="428" spans="1:7" x14ac:dyDescent="0.25">
      <c r="A428" s="82" t="s">
        <v>1535</v>
      </c>
      <c r="B428" s="82" t="s">
        <v>1535</v>
      </c>
      <c r="C428" s="82" t="s">
        <v>3672</v>
      </c>
      <c r="D428" s="83">
        <v>209</v>
      </c>
      <c r="E428" s="82" t="s">
        <v>3671</v>
      </c>
      <c r="F428" s="82" t="s">
        <v>3670</v>
      </c>
      <c r="G428" s="82" t="s">
        <v>3669</v>
      </c>
    </row>
    <row r="429" spans="1:7" x14ac:dyDescent="0.25">
      <c r="A429" s="82" t="s">
        <v>1538</v>
      </c>
      <c r="B429" s="82" t="s">
        <v>1538</v>
      </c>
      <c r="C429" s="82" t="s">
        <v>3668</v>
      </c>
      <c r="D429" s="83">
        <v>348</v>
      </c>
      <c r="E429" s="82" t="s">
        <v>3667</v>
      </c>
      <c r="F429" s="82" t="s">
        <v>3666</v>
      </c>
      <c r="G429" s="82" t="s">
        <v>2647</v>
      </c>
    </row>
    <row r="430" spans="1:7" x14ac:dyDescent="0.25">
      <c r="A430" s="82" t="s">
        <v>1541</v>
      </c>
      <c r="B430" s="82" t="s">
        <v>1541</v>
      </c>
      <c r="C430" s="82" t="s">
        <v>3665</v>
      </c>
      <c r="D430" s="83">
        <v>747</v>
      </c>
      <c r="E430" s="82" t="s">
        <v>3664</v>
      </c>
      <c r="F430" s="82" t="s">
        <v>3663</v>
      </c>
    </row>
    <row r="431" spans="1:7" x14ac:dyDescent="0.25">
      <c r="A431" s="82" t="s">
        <v>1544</v>
      </c>
      <c r="B431" s="82" t="s">
        <v>1544</v>
      </c>
      <c r="C431" s="82" t="s">
        <v>3662</v>
      </c>
      <c r="D431" s="83">
        <v>1306</v>
      </c>
      <c r="E431" s="82" t="s">
        <v>3661</v>
      </c>
      <c r="F431" s="82" t="s">
        <v>3660</v>
      </c>
      <c r="G431" s="82" t="s">
        <v>3067</v>
      </c>
    </row>
    <row r="432" spans="1:7" x14ac:dyDescent="0.25">
      <c r="A432" s="82" t="s">
        <v>1547</v>
      </c>
      <c r="B432" s="82" t="s">
        <v>1547</v>
      </c>
      <c r="C432" s="82" t="s">
        <v>3659</v>
      </c>
      <c r="D432" s="83">
        <v>427</v>
      </c>
      <c r="E432" s="82" t="s">
        <v>3658</v>
      </c>
      <c r="F432" s="82" t="s">
        <v>3657</v>
      </c>
      <c r="G432" s="82" t="s">
        <v>3637</v>
      </c>
    </row>
    <row r="433" spans="1:7" x14ac:dyDescent="0.25">
      <c r="A433" s="82" t="s">
        <v>1550</v>
      </c>
      <c r="B433" s="82" t="s">
        <v>1550</v>
      </c>
      <c r="C433" s="82" t="s">
        <v>3656</v>
      </c>
      <c r="D433" s="83">
        <v>746</v>
      </c>
      <c r="E433" s="82" t="s">
        <v>3655</v>
      </c>
      <c r="F433" s="82" t="s">
        <v>3654</v>
      </c>
    </row>
    <row r="434" spans="1:7" x14ac:dyDescent="0.25">
      <c r="A434" s="82" t="s">
        <v>1553</v>
      </c>
      <c r="B434" s="82" t="s">
        <v>1553</v>
      </c>
      <c r="C434" s="82" t="s">
        <v>3653</v>
      </c>
      <c r="D434" s="83">
        <v>435</v>
      </c>
      <c r="E434" s="82" t="s">
        <v>3652</v>
      </c>
      <c r="F434" s="82" t="s">
        <v>3651</v>
      </c>
      <c r="G434" s="82" t="s">
        <v>3650</v>
      </c>
    </row>
    <row r="435" spans="1:7" x14ac:dyDescent="0.25">
      <c r="A435" s="82" t="s">
        <v>1556</v>
      </c>
      <c r="B435" s="82" t="s">
        <v>1556</v>
      </c>
      <c r="C435" s="82" t="s">
        <v>3649</v>
      </c>
      <c r="D435" s="83">
        <v>660</v>
      </c>
      <c r="E435" s="82" t="s">
        <v>3648</v>
      </c>
      <c r="F435" s="82" t="s">
        <v>3647</v>
      </c>
    </row>
    <row r="436" spans="1:7" x14ac:dyDescent="0.25">
      <c r="A436" s="82" t="s">
        <v>3646</v>
      </c>
      <c r="B436" s="82" t="s">
        <v>1559</v>
      </c>
      <c r="C436" s="82" t="s">
        <v>3645</v>
      </c>
      <c r="D436" s="83">
        <v>116</v>
      </c>
      <c r="E436" s="82" t="s">
        <v>3644</v>
      </c>
      <c r="F436" s="82" t="s">
        <v>3643</v>
      </c>
    </row>
    <row r="437" spans="1:7" x14ac:dyDescent="0.25">
      <c r="A437" s="82" t="s">
        <v>3642</v>
      </c>
      <c r="B437" s="82" t="s">
        <v>584</v>
      </c>
      <c r="C437" s="82" t="s">
        <v>3641</v>
      </c>
      <c r="D437" s="83">
        <v>117</v>
      </c>
      <c r="E437" s="82" t="s">
        <v>2886</v>
      </c>
      <c r="F437" s="82" t="s">
        <v>2885</v>
      </c>
    </row>
    <row r="438" spans="1:7" x14ac:dyDescent="0.25">
      <c r="A438" s="82" t="s">
        <v>1565</v>
      </c>
      <c r="B438" s="82" t="s">
        <v>1565</v>
      </c>
      <c r="C438" s="82" t="s">
        <v>3640</v>
      </c>
      <c r="D438" s="83">
        <v>1369</v>
      </c>
      <c r="E438" s="82" t="s">
        <v>3639</v>
      </c>
      <c r="F438" s="82" t="s">
        <v>3638</v>
      </c>
      <c r="G438" s="82" t="s">
        <v>3637</v>
      </c>
    </row>
    <row r="439" spans="1:7" x14ac:dyDescent="0.25">
      <c r="A439" s="82" t="s">
        <v>1568</v>
      </c>
      <c r="B439" s="82" t="s">
        <v>1568</v>
      </c>
      <c r="C439" s="82" t="s">
        <v>3636</v>
      </c>
      <c r="D439" s="83">
        <v>103</v>
      </c>
      <c r="E439" s="82" t="s">
        <v>3635</v>
      </c>
      <c r="F439" s="82" t="s">
        <v>3634</v>
      </c>
    </row>
    <row r="440" spans="1:7" x14ac:dyDescent="0.25">
      <c r="A440" s="82" t="s">
        <v>1571</v>
      </c>
      <c r="B440" s="82" t="s">
        <v>1571</v>
      </c>
      <c r="C440" s="82" t="s">
        <v>3633</v>
      </c>
      <c r="D440" s="83">
        <v>101</v>
      </c>
      <c r="E440" s="82" t="s">
        <v>3632</v>
      </c>
      <c r="F440" s="82" t="s">
        <v>3631</v>
      </c>
    </row>
    <row r="441" spans="1:7" x14ac:dyDescent="0.25">
      <c r="A441" s="82" t="s">
        <v>1574</v>
      </c>
      <c r="B441" s="82" t="s">
        <v>1574</v>
      </c>
      <c r="C441" s="82" t="s">
        <v>3630</v>
      </c>
      <c r="D441" s="83">
        <v>149</v>
      </c>
      <c r="E441" s="82" t="s">
        <v>3629</v>
      </c>
      <c r="F441" s="82" t="s">
        <v>3628</v>
      </c>
    </row>
    <row r="442" spans="1:7" x14ac:dyDescent="0.25">
      <c r="A442" s="82" t="s">
        <v>1577</v>
      </c>
      <c r="B442" s="82" t="s">
        <v>1577</v>
      </c>
      <c r="C442" s="82" t="s">
        <v>3627</v>
      </c>
      <c r="D442" s="83">
        <v>581</v>
      </c>
      <c r="E442" s="82" t="s">
        <v>3626</v>
      </c>
      <c r="F442" s="82" t="s">
        <v>3625</v>
      </c>
    </row>
    <row r="443" spans="1:7" x14ac:dyDescent="0.25">
      <c r="A443" s="82" t="s">
        <v>1580</v>
      </c>
      <c r="B443" s="82" t="s">
        <v>1580</v>
      </c>
      <c r="C443" s="82" t="s">
        <v>3624</v>
      </c>
      <c r="D443" s="83">
        <v>818</v>
      </c>
      <c r="E443" s="82" t="s">
        <v>3623</v>
      </c>
      <c r="F443" s="82" t="s">
        <v>3622</v>
      </c>
    </row>
    <row r="444" spans="1:7" x14ac:dyDescent="0.25">
      <c r="A444" s="82" t="s">
        <v>1583</v>
      </c>
      <c r="B444" s="82" t="s">
        <v>1583</v>
      </c>
      <c r="C444" s="82" t="s">
        <v>3621</v>
      </c>
      <c r="D444" s="83">
        <v>1322</v>
      </c>
      <c r="E444" s="82" t="s">
        <v>3620</v>
      </c>
      <c r="F444" s="82" t="s">
        <v>3619</v>
      </c>
    </row>
    <row r="445" spans="1:7" x14ac:dyDescent="0.25">
      <c r="A445" s="82" t="s">
        <v>1586</v>
      </c>
      <c r="B445" s="82" t="s">
        <v>1586</v>
      </c>
      <c r="C445" s="82" t="s">
        <v>3618</v>
      </c>
      <c r="D445" s="83">
        <v>184</v>
      </c>
      <c r="E445" s="82" t="s">
        <v>3617</v>
      </c>
      <c r="F445" s="82" t="s">
        <v>3616</v>
      </c>
    </row>
    <row r="446" spans="1:7" x14ac:dyDescent="0.25">
      <c r="A446" s="82" t="s">
        <v>1589</v>
      </c>
      <c r="B446" s="82" t="s">
        <v>1589</v>
      </c>
      <c r="C446" s="82" t="s">
        <v>3615</v>
      </c>
      <c r="D446" s="83">
        <v>3433</v>
      </c>
      <c r="E446" s="82" t="s">
        <v>3614</v>
      </c>
      <c r="F446" s="82" t="s">
        <v>3613</v>
      </c>
    </row>
    <row r="447" spans="1:7" x14ac:dyDescent="0.25">
      <c r="A447" s="82" t="s">
        <v>1592</v>
      </c>
      <c r="B447" s="82" t="s">
        <v>1592</v>
      </c>
      <c r="C447" s="82" t="s">
        <v>1590</v>
      </c>
      <c r="D447" s="83">
        <v>1426</v>
      </c>
      <c r="E447" s="82" t="s">
        <v>3612</v>
      </c>
      <c r="F447" s="82" t="s">
        <v>3611</v>
      </c>
    </row>
    <row r="448" spans="1:7" x14ac:dyDescent="0.25">
      <c r="A448" s="82" t="s">
        <v>1595</v>
      </c>
      <c r="B448" s="82" t="s">
        <v>1595</v>
      </c>
      <c r="C448" s="82" t="s">
        <v>3610</v>
      </c>
      <c r="D448" s="83">
        <v>786</v>
      </c>
      <c r="E448" s="82" t="s">
        <v>3609</v>
      </c>
      <c r="F448" s="82" t="s">
        <v>3608</v>
      </c>
    </row>
    <row r="449" spans="1:7" x14ac:dyDescent="0.25">
      <c r="A449" s="82" t="s">
        <v>1598</v>
      </c>
      <c r="B449" s="82" t="s">
        <v>1598</v>
      </c>
      <c r="C449" s="82" t="s">
        <v>3607</v>
      </c>
      <c r="D449" s="83">
        <v>1043</v>
      </c>
      <c r="E449" s="82" t="s">
        <v>3606</v>
      </c>
      <c r="F449" s="82" t="s">
        <v>3605</v>
      </c>
    </row>
    <row r="450" spans="1:7" x14ac:dyDescent="0.25">
      <c r="A450" s="82" t="s">
        <v>1601</v>
      </c>
      <c r="B450" s="82" t="s">
        <v>1601</v>
      </c>
      <c r="C450" s="82" t="s">
        <v>3604</v>
      </c>
      <c r="D450" s="83">
        <v>729</v>
      </c>
      <c r="E450" s="82" t="s">
        <v>3603</v>
      </c>
      <c r="F450" s="82" t="s">
        <v>3602</v>
      </c>
    </row>
    <row r="451" spans="1:7" x14ac:dyDescent="0.25">
      <c r="A451" s="82" t="s">
        <v>1604</v>
      </c>
      <c r="B451" s="82" t="s">
        <v>1604</v>
      </c>
      <c r="C451" s="82" t="s">
        <v>3601</v>
      </c>
      <c r="D451" s="83">
        <v>1599</v>
      </c>
      <c r="E451" s="82" t="s">
        <v>3600</v>
      </c>
      <c r="F451" s="82" t="s">
        <v>3599</v>
      </c>
    </row>
    <row r="452" spans="1:7" x14ac:dyDescent="0.25">
      <c r="A452" s="82" t="s">
        <v>1607</v>
      </c>
      <c r="B452" s="82" t="s">
        <v>1607</v>
      </c>
      <c r="C452" s="82" t="s">
        <v>3598</v>
      </c>
      <c r="D452" s="83">
        <v>1464</v>
      </c>
      <c r="E452" s="82" t="s">
        <v>3597</v>
      </c>
      <c r="F452" s="82" t="s">
        <v>3596</v>
      </c>
    </row>
    <row r="453" spans="1:7" x14ac:dyDescent="0.25">
      <c r="A453" s="82" t="s">
        <v>1610</v>
      </c>
      <c r="B453" s="82" t="s">
        <v>1610</v>
      </c>
      <c r="C453" s="82" t="s">
        <v>3595</v>
      </c>
      <c r="D453" s="83">
        <v>176</v>
      </c>
      <c r="E453" s="82" t="s">
        <v>3594</v>
      </c>
      <c r="F453" s="82" t="s">
        <v>3593</v>
      </c>
    </row>
    <row r="454" spans="1:7" x14ac:dyDescent="0.25">
      <c r="A454" s="82" t="s">
        <v>1613</v>
      </c>
      <c r="B454" s="82" t="s">
        <v>1613</v>
      </c>
      <c r="C454" s="82" t="s">
        <v>3592</v>
      </c>
      <c r="D454" s="83">
        <v>205</v>
      </c>
      <c r="E454" s="82" t="s">
        <v>3591</v>
      </c>
      <c r="F454" s="82" t="s">
        <v>3590</v>
      </c>
    </row>
    <row r="455" spans="1:7" x14ac:dyDescent="0.25">
      <c r="A455" s="82" t="s">
        <v>1616</v>
      </c>
      <c r="B455" s="82" t="s">
        <v>1616</v>
      </c>
      <c r="C455" s="82" t="s">
        <v>3589</v>
      </c>
      <c r="D455" s="83">
        <v>146</v>
      </c>
      <c r="E455" s="82" t="s">
        <v>3588</v>
      </c>
      <c r="F455" s="82" t="s">
        <v>3587</v>
      </c>
    </row>
    <row r="456" spans="1:7" x14ac:dyDescent="0.25">
      <c r="A456" s="82" t="s">
        <v>1619</v>
      </c>
      <c r="B456" s="82" t="s">
        <v>1619</v>
      </c>
      <c r="C456" s="82" t="s">
        <v>3586</v>
      </c>
      <c r="D456" s="83">
        <v>210</v>
      </c>
      <c r="E456" s="82" t="s">
        <v>3585</v>
      </c>
      <c r="F456" s="82" t="s">
        <v>3584</v>
      </c>
      <c r="G456" s="82" t="s">
        <v>3583</v>
      </c>
    </row>
    <row r="457" spans="1:7" x14ac:dyDescent="0.25">
      <c r="A457" s="82" t="s">
        <v>1622</v>
      </c>
      <c r="B457" s="82" t="s">
        <v>1622</v>
      </c>
      <c r="C457" s="82" t="s">
        <v>3582</v>
      </c>
      <c r="D457" s="83">
        <v>346</v>
      </c>
      <c r="E457" s="82" t="s">
        <v>3581</v>
      </c>
      <c r="F457" s="82" t="s">
        <v>3580</v>
      </c>
    </row>
    <row r="458" spans="1:7" x14ac:dyDescent="0.25">
      <c r="A458" s="82" t="s">
        <v>1625</v>
      </c>
      <c r="B458" s="82" t="s">
        <v>1625</v>
      </c>
      <c r="C458" s="82" t="s">
        <v>3579</v>
      </c>
      <c r="D458" s="83">
        <v>391</v>
      </c>
      <c r="E458" s="82" t="s">
        <v>3578</v>
      </c>
      <c r="F458" s="82" t="s">
        <v>3577</v>
      </c>
    </row>
    <row r="459" spans="1:7" x14ac:dyDescent="0.25">
      <c r="A459" s="82" t="s">
        <v>1628</v>
      </c>
      <c r="B459" s="82" t="s">
        <v>1628</v>
      </c>
      <c r="C459" s="82" t="s">
        <v>3576</v>
      </c>
      <c r="D459" s="83">
        <v>390</v>
      </c>
      <c r="E459" s="82" t="s">
        <v>3575</v>
      </c>
      <c r="F459" s="82" t="s">
        <v>3574</v>
      </c>
    </row>
    <row r="460" spans="1:7" x14ac:dyDescent="0.25">
      <c r="A460" s="82" t="s">
        <v>1631</v>
      </c>
      <c r="B460" s="82" t="s">
        <v>1631</v>
      </c>
      <c r="C460" s="82" t="s">
        <v>3573</v>
      </c>
      <c r="D460" s="83">
        <v>710</v>
      </c>
      <c r="E460" s="82" t="s">
        <v>3572</v>
      </c>
      <c r="F460" s="82" t="s">
        <v>3571</v>
      </c>
    </row>
    <row r="461" spans="1:7" x14ac:dyDescent="0.25">
      <c r="A461" s="82" t="s">
        <v>1634</v>
      </c>
      <c r="B461" s="82" t="s">
        <v>1634</v>
      </c>
      <c r="C461" s="82" t="s">
        <v>3570</v>
      </c>
      <c r="D461" s="83">
        <v>2506</v>
      </c>
      <c r="E461" s="82" t="s">
        <v>3569</v>
      </c>
      <c r="F461" s="82" t="s">
        <v>3568</v>
      </c>
    </row>
    <row r="462" spans="1:7" x14ac:dyDescent="0.25">
      <c r="A462" s="82" t="s">
        <v>1637</v>
      </c>
      <c r="B462" s="82" t="s">
        <v>1637</v>
      </c>
      <c r="C462" s="82" t="s">
        <v>1635</v>
      </c>
      <c r="D462" s="83">
        <v>1172</v>
      </c>
      <c r="E462" s="82" t="s">
        <v>3567</v>
      </c>
      <c r="F462" s="82" t="s">
        <v>3566</v>
      </c>
      <c r="G462" s="82" t="s">
        <v>2741</v>
      </c>
    </row>
    <row r="463" spans="1:7" x14ac:dyDescent="0.25">
      <c r="A463" s="82" t="s">
        <v>1640</v>
      </c>
      <c r="B463" s="82" t="s">
        <v>1640</v>
      </c>
      <c r="C463" s="82" t="s">
        <v>3565</v>
      </c>
      <c r="D463" s="83">
        <v>1366</v>
      </c>
      <c r="E463" s="82" t="s">
        <v>3564</v>
      </c>
      <c r="F463" s="82" t="s">
        <v>3563</v>
      </c>
    </row>
    <row r="464" spans="1:7" x14ac:dyDescent="0.25">
      <c r="A464" s="82" t="s">
        <v>1643</v>
      </c>
      <c r="B464" s="82" t="s">
        <v>1643</v>
      </c>
      <c r="C464" s="82" t="s">
        <v>3562</v>
      </c>
      <c r="D464" s="83">
        <v>2214</v>
      </c>
      <c r="E464" s="82" t="s">
        <v>3561</v>
      </c>
      <c r="F464" s="82" t="s">
        <v>3560</v>
      </c>
    </row>
    <row r="465" spans="1:7" x14ac:dyDescent="0.25">
      <c r="A465" s="82" t="s">
        <v>1646</v>
      </c>
      <c r="B465" s="82" t="s">
        <v>1646</v>
      </c>
      <c r="C465" s="82" t="s">
        <v>1644</v>
      </c>
      <c r="D465" s="83">
        <v>1203</v>
      </c>
      <c r="E465" s="82" t="s">
        <v>3559</v>
      </c>
      <c r="F465" s="82" t="s">
        <v>3558</v>
      </c>
    </row>
    <row r="466" spans="1:7" x14ac:dyDescent="0.25">
      <c r="A466" s="82" t="s">
        <v>1649</v>
      </c>
      <c r="B466" s="82" t="s">
        <v>1649</v>
      </c>
      <c r="C466" s="82" t="s">
        <v>3557</v>
      </c>
      <c r="D466" s="83">
        <v>477</v>
      </c>
      <c r="E466" s="82" t="s">
        <v>3556</v>
      </c>
      <c r="F466" s="82" t="s">
        <v>3555</v>
      </c>
      <c r="G466" s="82" t="s">
        <v>3249</v>
      </c>
    </row>
    <row r="467" spans="1:7" x14ac:dyDescent="0.25">
      <c r="A467" s="82" t="s">
        <v>1652</v>
      </c>
      <c r="B467" s="82" t="s">
        <v>1652</v>
      </c>
      <c r="C467" s="82" t="s">
        <v>3554</v>
      </c>
      <c r="D467" s="83">
        <v>1035</v>
      </c>
      <c r="E467" s="82" t="s">
        <v>3553</v>
      </c>
      <c r="F467" s="82" t="s">
        <v>3552</v>
      </c>
    </row>
    <row r="468" spans="1:7" x14ac:dyDescent="0.25">
      <c r="A468" s="82" t="s">
        <v>1655</v>
      </c>
      <c r="B468" s="82" t="s">
        <v>1655</v>
      </c>
      <c r="C468" s="82" t="s">
        <v>3551</v>
      </c>
      <c r="D468" s="83">
        <v>1132</v>
      </c>
      <c r="E468" s="82" t="s">
        <v>3550</v>
      </c>
      <c r="F468" s="82" t="s">
        <v>3549</v>
      </c>
    </row>
    <row r="469" spans="1:7" x14ac:dyDescent="0.25">
      <c r="A469" s="82" t="s">
        <v>1658</v>
      </c>
      <c r="B469" s="82" t="s">
        <v>1658</v>
      </c>
      <c r="C469" s="82" t="s">
        <v>3548</v>
      </c>
      <c r="D469" s="83">
        <v>608</v>
      </c>
      <c r="E469" s="82" t="s">
        <v>3547</v>
      </c>
      <c r="F469" s="82" t="s">
        <v>3546</v>
      </c>
      <c r="G469" s="82" t="s">
        <v>3291</v>
      </c>
    </row>
    <row r="470" spans="1:7" x14ac:dyDescent="0.25">
      <c r="A470" s="82" t="s">
        <v>1661</v>
      </c>
      <c r="B470" s="82" t="s">
        <v>1661</v>
      </c>
      <c r="C470" s="82" t="s">
        <v>3545</v>
      </c>
      <c r="D470" s="83">
        <v>667</v>
      </c>
      <c r="E470" s="82" t="s">
        <v>3544</v>
      </c>
      <c r="F470" s="82" t="s">
        <v>3543</v>
      </c>
    </row>
    <row r="471" spans="1:7" x14ac:dyDescent="0.25">
      <c r="A471" s="82" t="s">
        <v>1664</v>
      </c>
      <c r="B471" s="82" t="s">
        <v>1664</v>
      </c>
      <c r="C471" s="82" t="s">
        <v>3542</v>
      </c>
      <c r="D471" s="83">
        <v>506</v>
      </c>
      <c r="E471" s="82" t="s">
        <v>3541</v>
      </c>
      <c r="F471" s="82" t="s">
        <v>3540</v>
      </c>
    </row>
    <row r="472" spans="1:7" x14ac:dyDescent="0.25">
      <c r="A472" s="82" t="s">
        <v>1667</v>
      </c>
      <c r="B472" s="82" t="s">
        <v>1667</v>
      </c>
      <c r="C472" s="82" t="s">
        <v>3539</v>
      </c>
      <c r="D472" s="83">
        <v>1673</v>
      </c>
      <c r="E472" s="82" t="s">
        <v>3538</v>
      </c>
      <c r="F472" s="82" t="s">
        <v>3537</v>
      </c>
    </row>
    <row r="473" spans="1:7" x14ac:dyDescent="0.25">
      <c r="A473" s="82" t="s">
        <v>1670</v>
      </c>
      <c r="B473" s="82" t="s">
        <v>1670</v>
      </c>
      <c r="C473" s="82" t="s">
        <v>3536</v>
      </c>
      <c r="D473" s="83">
        <v>2103</v>
      </c>
      <c r="E473" s="82" t="s">
        <v>3535</v>
      </c>
      <c r="F473" s="82" t="s">
        <v>3534</v>
      </c>
    </row>
    <row r="474" spans="1:7" x14ac:dyDescent="0.25">
      <c r="A474" s="82" t="s">
        <v>1673</v>
      </c>
      <c r="B474" s="82" t="s">
        <v>1673</v>
      </c>
      <c r="C474" s="82" t="s">
        <v>1671</v>
      </c>
      <c r="D474" s="83">
        <v>336</v>
      </c>
      <c r="E474" s="82" t="s">
        <v>3533</v>
      </c>
      <c r="F474" s="82" t="s">
        <v>3532</v>
      </c>
    </row>
    <row r="475" spans="1:7" x14ac:dyDescent="0.25">
      <c r="A475" s="82" t="s">
        <v>1676</v>
      </c>
      <c r="B475" s="82" t="s">
        <v>1676</v>
      </c>
      <c r="C475" s="82" t="s">
        <v>3531</v>
      </c>
      <c r="D475" s="83">
        <v>947</v>
      </c>
      <c r="E475" s="82" t="s">
        <v>3530</v>
      </c>
      <c r="F475" s="82" t="s">
        <v>3529</v>
      </c>
    </row>
    <row r="476" spans="1:7" x14ac:dyDescent="0.25">
      <c r="A476" s="82" t="s">
        <v>1679</v>
      </c>
      <c r="B476" s="82" t="s">
        <v>1679</v>
      </c>
      <c r="C476" s="82" t="s">
        <v>3528</v>
      </c>
      <c r="D476" s="83">
        <v>3298</v>
      </c>
      <c r="E476" s="82" t="s">
        <v>3527</v>
      </c>
      <c r="F476" s="82" t="s">
        <v>3526</v>
      </c>
    </row>
    <row r="477" spans="1:7" x14ac:dyDescent="0.25">
      <c r="A477" s="82" t="s">
        <v>1682</v>
      </c>
      <c r="B477" s="82" t="s">
        <v>1682</v>
      </c>
      <c r="C477" s="82" t="s">
        <v>3525</v>
      </c>
      <c r="D477" s="83">
        <v>1732</v>
      </c>
      <c r="E477" s="82" t="s">
        <v>3524</v>
      </c>
      <c r="F477" s="82" t="s">
        <v>3523</v>
      </c>
    </row>
    <row r="478" spans="1:7" x14ac:dyDescent="0.25">
      <c r="A478" s="82" t="s">
        <v>1685</v>
      </c>
      <c r="B478" s="82" t="s">
        <v>1685</v>
      </c>
      <c r="C478" s="82" t="s">
        <v>3522</v>
      </c>
      <c r="D478" s="83">
        <v>294</v>
      </c>
      <c r="E478" s="82" t="s">
        <v>3521</v>
      </c>
      <c r="F478" s="82" t="s">
        <v>3520</v>
      </c>
      <c r="G478" s="82" t="s">
        <v>3166</v>
      </c>
    </row>
    <row r="479" spans="1:7" x14ac:dyDescent="0.25">
      <c r="A479" s="82" t="s">
        <v>1688</v>
      </c>
      <c r="B479" s="82" t="s">
        <v>1688</v>
      </c>
      <c r="C479" s="82" t="s">
        <v>3519</v>
      </c>
      <c r="D479" s="83">
        <v>370</v>
      </c>
      <c r="E479" s="82" t="s">
        <v>3518</v>
      </c>
      <c r="F479" s="82" t="s">
        <v>3517</v>
      </c>
    </row>
    <row r="480" spans="1:7" x14ac:dyDescent="0.25">
      <c r="A480" s="82" t="s">
        <v>1691</v>
      </c>
      <c r="B480" s="82" t="s">
        <v>1691</v>
      </c>
      <c r="C480" s="82" t="s">
        <v>3516</v>
      </c>
      <c r="D480" s="83">
        <v>942</v>
      </c>
      <c r="E480" s="82" t="s">
        <v>3515</v>
      </c>
      <c r="F480" s="82" t="s">
        <v>3514</v>
      </c>
    </row>
    <row r="481" spans="1:7" x14ac:dyDescent="0.25">
      <c r="A481" s="82" t="s">
        <v>1694</v>
      </c>
      <c r="B481" s="82" t="s">
        <v>1694</v>
      </c>
      <c r="C481" s="82" t="s">
        <v>3513</v>
      </c>
      <c r="D481" s="83">
        <v>2039</v>
      </c>
      <c r="E481" s="82" t="s">
        <v>3512</v>
      </c>
      <c r="F481" s="82" t="s">
        <v>3511</v>
      </c>
    </row>
    <row r="482" spans="1:7" x14ac:dyDescent="0.25">
      <c r="A482" s="82" t="s">
        <v>1697</v>
      </c>
      <c r="B482" s="82" t="s">
        <v>1697</v>
      </c>
      <c r="C482" s="82" t="s">
        <v>1695</v>
      </c>
      <c r="D482" s="83">
        <v>274</v>
      </c>
      <c r="E482" s="82" t="s">
        <v>3510</v>
      </c>
      <c r="F482" s="82" t="s">
        <v>3509</v>
      </c>
    </row>
    <row r="483" spans="1:7" x14ac:dyDescent="0.25">
      <c r="A483" s="82" t="s">
        <v>1700</v>
      </c>
      <c r="B483" s="82" t="s">
        <v>1700</v>
      </c>
      <c r="C483" s="82" t="s">
        <v>3508</v>
      </c>
      <c r="D483" s="83">
        <v>975</v>
      </c>
      <c r="E483" s="82" t="s">
        <v>3507</v>
      </c>
      <c r="F483" s="82" t="s">
        <v>3506</v>
      </c>
      <c r="G483" s="82" t="s">
        <v>3249</v>
      </c>
    </row>
    <row r="484" spans="1:7" x14ac:dyDescent="0.25">
      <c r="A484" s="82" t="s">
        <v>1703</v>
      </c>
      <c r="B484" s="82" t="s">
        <v>1703</v>
      </c>
      <c r="C484" s="82" t="s">
        <v>1701</v>
      </c>
      <c r="D484" s="83">
        <v>932</v>
      </c>
      <c r="E484" s="82" t="s">
        <v>3505</v>
      </c>
      <c r="F484" s="82" t="s">
        <v>3504</v>
      </c>
    </row>
    <row r="485" spans="1:7" x14ac:dyDescent="0.25">
      <c r="A485" s="82" t="s">
        <v>1706</v>
      </c>
      <c r="B485" s="82" t="s">
        <v>1706</v>
      </c>
      <c r="C485" s="82" t="s">
        <v>3503</v>
      </c>
      <c r="D485" s="83">
        <v>2725</v>
      </c>
      <c r="E485" s="82" t="s">
        <v>3502</v>
      </c>
      <c r="F485" s="82" t="s">
        <v>3501</v>
      </c>
    </row>
    <row r="486" spans="1:7" x14ac:dyDescent="0.25">
      <c r="A486" s="82" t="s">
        <v>1709</v>
      </c>
      <c r="B486" s="82" t="s">
        <v>1709</v>
      </c>
      <c r="C486" s="82" t="s">
        <v>3500</v>
      </c>
      <c r="D486" s="83">
        <v>661</v>
      </c>
      <c r="E486" s="82" t="s">
        <v>3499</v>
      </c>
      <c r="F486" s="82" t="s">
        <v>3498</v>
      </c>
    </row>
    <row r="487" spans="1:7" x14ac:dyDescent="0.25">
      <c r="A487" s="82" t="s">
        <v>1712</v>
      </c>
      <c r="B487" s="82" t="s">
        <v>1712</v>
      </c>
      <c r="C487" s="82" t="s">
        <v>1710</v>
      </c>
      <c r="D487" s="83">
        <v>1275</v>
      </c>
      <c r="E487" s="82" t="s">
        <v>3497</v>
      </c>
      <c r="F487" s="82" t="s">
        <v>3496</v>
      </c>
      <c r="G487" s="82" t="s">
        <v>2741</v>
      </c>
    </row>
    <row r="488" spans="1:7" x14ac:dyDescent="0.25">
      <c r="A488" s="82" t="s">
        <v>1715</v>
      </c>
      <c r="B488" s="82" t="s">
        <v>1715</v>
      </c>
      <c r="C488" s="82" t="s">
        <v>1713</v>
      </c>
      <c r="D488" s="83">
        <v>309</v>
      </c>
      <c r="E488" s="82" t="s">
        <v>3495</v>
      </c>
      <c r="F488" s="82" t="s">
        <v>3494</v>
      </c>
    </row>
    <row r="489" spans="1:7" x14ac:dyDescent="0.25">
      <c r="A489" s="82" t="s">
        <v>1718</v>
      </c>
      <c r="B489" s="82" t="s">
        <v>1718</v>
      </c>
      <c r="C489" s="82" t="s">
        <v>3493</v>
      </c>
      <c r="D489" s="83">
        <v>822</v>
      </c>
      <c r="E489" s="82" t="s">
        <v>3492</v>
      </c>
      <c r="F489" s="82" t="s">
        <v>3491</v>
      </c>
      <c r="G489" s="82" t="s">
        <v>2880</v>
      </c>
    </row>
    <row r="490" spans="1:7" x14ac:dyDescent="0.25">
      <c r="A490" s="82" t="s">
        <v>1721</v>
      </c>
      <c r="B490" s="82" t="s">
        <v>1721</v>
      </c>
      <c r="C490" s="82" t="s">
        <v>3490</v>
      </c>
      <c r="D490" s="83">
        <v>1105</v>
      </c>
      <c r="E490" s="82" t="s">
        <v>3489</v>
      </c>
      <c r="F490" s="82" t="s">
        <v>3488</v>
      </c>
    </row>
    <row r="491" spans="1:7" x14ac:dyDescent="0.25">
      <c r="A491" s="82" t="s">
        <v>1724</v>
      </c>
      <c r="B491" s="82" t="s">
        <v>1724</v>
      </c>
      <c r="C491" s="82" t="s">
        <v>3487</v>
      </c>
      <c r="D491" s="83">
        <v>1001</v>
      </c>
      <c r="E491" s="82" t="s">
        <v>3486</v>
      </c>
      <c r="F491" s="82" t="s">
        <v>3485</v>
      </c>
      <c r="G491" s="82" t="s">
        <v>3484</v>
      </c>
    </row>
    <row r="492" spans="1:7" x14ac:dyDescent="0.25">
      <c r="A492" s="82" t="s">
        <v>1727</v>
      </c>
      <c r="B492" s="82" t="s">
        <v>1727</v>
      </c>
      <c r="C492" s="82" t="s">
        <v>3483</v>
      </c>
      <c r="D492" s="83">
        <v>540</v>
      </c>
      <c r="E492" s="82" t="s">
        <v>3482</v>
      </c>
      <c r="F492" s="82" t="s">
        <v>3481</v>
      </c>
    </row>
    <row r="493" spans="1:7" x14ac:dyDescent="0.25">
      <c r="A493" s="82" t="s">
        <v>1730</v>
      </c>
      <c r="B493" s="82" t="s">
        <v>3480</v>
      </c>
      <c r="C493" s="82" t="s">
        <v>3478</v>
      </c>
      <c r="D493" s="83">
        <v>644</v>
      </c>
      <c r="E493" s="82" t="s">
        <v>3477</v>
      </c>
      <c r="F493" s="82" t="s">
        <v>3476</v>
      </c>
    </row>
    <row r="494" spans="1:7" x14ac:dyDescent="0.25">
      <c r="A494" s="82" t="s">
        <v>1730</v>
      </c>
      <c r="B494" s="82" t="s">
        <v>3479</v>
      </c>
      <c r="C494" s="82" t="s">
        <v>3478</v>
      </c>
      <c r="D494" s="83">
        <v>644</v>
      </c>
      <c r="E494" s="82" t="s">
        <v>3477</v>
      </c>
      <c r="F494" s="82" t="s">
        <v>3476</v>
      </c>
    </row>
    <row r="495" spans="1:7" x14ac:dyDescent="0.25">
      <c r="A495" s="82" t="s">
        <v>1733</v>
      </c>
      <c r="B495" s="82" t="s">
        <v>1733</v>
      </c>
      <c r="C495" s="82" t="s">
        <v>3475</v>
      </c>
      <c r="D495" s="83">
        <v>643</v>
      </c>
      <c r="E495" s="82" t="s">
        <v>3474</v>
      </c>
      <c r="F495" s="82" t="s">
        <v>3473</v>
      </c>
    </row>
    <row r="496" spans="1:7" x14ac:dyDescent="0.25">
      <c r="A496" s="82" t="s">
        <v>1736</v>
      </c>
      <c r="B496" s="82" t="s">
        <v>1736</v>
      </c>
      <c r="C496" s="82" t="s">
        <v>1734</v>
      </c>
      <c r="D496" s="83">
        <v>929</v>
      </c>
      <c r="E496" s="82" t="s">
        <v>3472</v>
      </c>
      <c r="F496" s="82" t="s">
        <v>3471</v>
      </c>
    </row>
    <row r="497" spans="1:7" x14ac:dyDescent="0.25">
      <c r="A497" s="82" t="s">
        <v>1739</v>
      </c>
      <c r="B497" s="82" t="s">
        <v>1739</v>
      </c>
      <c r="C497" s="82" t="s">
        <v>1737</v>
      </c>
      <c r="D497" s="83">
        <v>1865</v>
      </c>
      <c r="E497" s="82" t="s">
        <v>3470</v>
      </c>
      <c r="F497" s="82" t="s">
        <v>3469</v>
      </c>
    </row>
    <row r="498" spans="1:7" x14ac:dyDescent="0.25">
      <c r="A498" s="82" t="s">
        <v>1742</v>
      </c>
      <c r="B498" s="82" t="s">
        <v>1742</v>
      </c>
      <c r="C498" s="82" t="s">
        <v>3468</v>
      </c>
      <c r="D498" s="83">
        <v>705</v>
      </c>
      <c r="E498" s="82" t="s">
        <v>3467</v>
      </c>
      <c r="F498" s="82" t="s">
        <v>3466</v>
      </c>
    </row>
    <row r="499" spans="1:7" x14ac:dyDescent="0.25">
      <c r="A499" s="82" t="s">
        <v>1745</v>
      </c>
      <c r="B499" s="82" t="s">
        <v>1745</v>
      </c>
      <c r="C499" s="82" t="s">
        <v>3465</v>
      </c>
      <c r="D499" s="83">
        <v>225</v>
      </c>
      <c r="E499" s="82" t="s">
        <v>3464</v>
      </c>
      <c r="F499" s="82" t="s">
        <v>3463</v>
      </c>
    </row>
    <row r="500" spans="1:7" x14ac:dyDescent="0.25">
      <c r="A500" s="82" t="s">
        <v>1748</v>
      </c>
      <c r="B500" s="82" t="s">
        <v>1748</v>
      </c>
    </row>
    <row r="501" spans="1:7" x14ac:dyDescent="0.25">
      <c r="A501" s="82" t="s">
        <v>1751</v>
      </c>
      <c r="B501" s="82" t="s">
        <v>1751</v>
      </c>
      <c r="C501" s="82" t="s">
        <v>3462</v>
      </c>
      <c r="D501" s="83">
        <v>681</v>
      </c>
      <c r="E501" s="82" t="s">
        <v>3461</v>
      </c>
      <c r="F501" s="82" t="s">
        <v>3460</v>
      </c>
    </row>
    <row r="502" spans="1:7" x14ac:dyDescent="0.25">
      <c r="A502" s="82" t="s">
        <v>1754</v>
      </c>
      <c r="B502" s="82" t="s">
        <v>1754</v>
      </c>
      <c r="C502" s="82" t="s">
        <v>1752</v>
      </c>
      <c r="D502" s="83">
        <v>623</v>
      </c>
      <c r="E502" s="82" t="s">
        <v>3459</v>
      </c>
      <c r="F502" s="82" t="s">
        <v>3458</v>
      </c>
      <c r="G502" s="82" t="s">
        <v>3457</v>
      </c>
    </row>
    <row r="503" spans="1:7" x14ac:dyDescent="0.25">
      <c r="A503" s="82" t="s">
        <v>1757</v>
      </c>
      <c r="B503" s="82" t="s">
        <v>1757</v>
      </c>
      <c r="C503" s="82" t="s">
        <v>3456</v>
      </c>
      <c r="D503" s="83">
        <v>585</v>
      </c>
      <c r="E503" s="82" t="s">
        <v>3455</v>
      </c>
      <c r="F503" s="82" t="s">
        <v>3454</v>
      </c>
    </row>
    <row r="504" spans="1:7" x14ac:dyDescent="0.25">
      <c r="A504" s="82" t="s">
        <v>1760</v>
      </c>
      <c r="B504" s="82" t="s">
        <v>1760</v>
      </c>
      <c r="C504" s="82" t="s">
        <v>1758</v>
      </c>
      <c r="D504" s="83">
        <v>576</v>
      </c>
      <c r="E504" s="82" t="s">
        <v>3453</v>
      </c>
      <c r="F504" s="82" t="s">
        <v>3452</v>
      </c>
    </row>
    <row r="505" spans="1:7" x14ac:dyDescent="0.25">
      <c r="A505" s="82" t="s">
        <v>1763</v>
      </c>
      <c r="B505" s="82" t="s">
        <v>1763</v>
      </c>
      <c r="C505" s="82" t="s">
        <v>3451</v>
      </c>
      <c r="D505" s="83">
        <v>100</v>
      </c>
      <c r="E505" s="82" t="s">
        <v>3450</v>
      </c>
      <c r="F505" s="82" t="s">
        <v>3449</v>
      </c>
    </row>
    <row r="506" spans="1:7" x14ac:dyDescent="0.25">
      <c r="A506" s="82" t="s">
        <v>1766</v>
      </c>
      <c r="B506" s="82" t="s">
        <v>1766</v>
      </c>
      <c r="C506" s="82" t="s">
        <v>3448</v>
      </c>
      <c r="D506" s="83">
        <v>349</v>
      </c>
      <c r="E506" s="82" t="s">
        <v>3447</v>
      </c>
      <c r="F506" s="82" t="s">
        <v>3446</v>
      </c>
    </row>
    <row r="507" spans="1:7" x14ac:dyDescent="0.25">
      <c r="A507" s="82" t="s">
        <v>1769</v>
      </c>
      <c r="B507" s="82" t="s">
        <v>1769</v>
      </c>
      <c r="C507" s="82" t="s">
        <v>3445</v>
      </c>
      <c r="D507" s="83">
        <v>416</v>
      </c>
      <c r="E507" s="82" t="s">
        <v>3444</v>
      </c>
      <c r="F507" s="82" t="s">
        <v>3443</v>
      </c>
      <c r="G507" s="82" t="s">
        <v>3442</v>
      </c>
    </row>
    <row r="508" spans="1:7" x14ac:dyDescent="0.25">
      <c r="A508" s="82" t="s">
        <v>1772</v>
      </c>
      <c r="B508" s="82" t="s">
        <v>1772</v>
      </c>
      <c r="C508" s="82" t="s">
        <v>3441</v>
      </c>
      <c r="D508" s="83">
        <v>1010</v>
      </c>
      <c r="E508" s="82" t="s">
        <v>3440</v>
      </c>
      <c r="F508" s="82" t="s">
        <v>3439</v>
      </c>
      <c r="G508" s="82" t="s">
        <v>3438</v>
      </c>
    </row>
    <row r="509" spans="1:7" x14ac:dyDescent="0.25">
      <c r="A509" s="82" t="s">
        <v>1775</v>
      </c>
      <c r="B509" s="82" t="s">
        <v>1775</v>
      </c>
      <c r="C509" s="82" t="s">
        <v>3437</v>
      </c>
      <c r="D509" s="83">
        <v>1017</v>
      </c>
      <c r="E509" s="82" t="s">
        <v>3436</v>
      </c>
      <c r="F509" s="82" t="s">
        <v>3435</v>
      </c>
    </row>
    <row r="510" spans="1:7" x14ac:dyDescent="0.25">
      <c r="A510" s="82" t="s">
        <v>1778</v>
      </c>
      <c r="B510" s="82" t="s">
        <v>1778</v>
      </c>
      <c r="C510" s="82" t="s">
        <v>3434</v>
      </c>
      <c r="D510" s="83">
        <v>1024</v>
      </c>
      <c r="E510" s="82" t="s">
        <v>3433</v>
      </c>
      <c r="F510" s="82" t="s">
        <v>3432</v>
      </c>
    </row>
    <row r="511" spans="1:7" x14ac:dyDescent="0.25">
      <c r="A511" s="82" t="s">
        <v>1781</v>
      </c>
      <c r="B511" s="82" t="s">
        <v>1781</v>
      </c>
      <c r="C511" s="82" t="s">
        <v>3431</v>
      </c>
      <c r="D511" s="83">
        <v>1287</v>
      </c>
      <c r="E511" s="82" t="s">
        <v>3430</v>
      </c>
      <c r="F511" s="82" t="s">
        <v>3429</v>
      </c>
    </row>
    <row r="512" spans="1:7" x14ac:dyDescent="0.25">
      <c r="A512" s="82" t="s">
        <v>1784</v>
      </c>
      <c r="B512" s="82" t="s">
        <v>1784</v>
      </c>
      <c r="C512" s="82" t="s">
        <v>3428</v>
      </c>
      <c r="D512" s="83">
        <v>953</v>
      </c>
      <c r="E512" s="82" t="s">
        <v>3427</v>
      </c>
      <c r="F512" s="82" t="s">
        <v>3426</v>
      </c>
    </row>
    <row r="513" spans="1:7" x14ac:dyDescent="0.25">
      <c r="A513" s="82" t="s">
        <v>1787</v>
      </c>
      <c r="B513" s="82" t="s">
        <v>1787</v>
      </c>
      <c r="C513" s="82" t="s">
        <v>1785</v>
      </c>
      <c r="D513" s="83">
        <v>4377</v>
      </c>
      <c r="E513" s="82" t="s">
        <v>3425</v>
      </c>
      <c r="F513" s="82" t="s">
        <v>3424</v>
      </c>
    </row>
    <row r="514" spans="1:7" x14ac:dyDescent="0.25">
      <c r="A514" s="82" t="s">
        <v>1790</v>
      </c>
      <c r="B514" s="82" t="s">
        <v>1790</v>
      </c>
      <c r="C514" s="82" t="s">
        <v>3423</v>
      </c>
      <c r="D514" s="83">
        <v>2715</v>
      </c>
      <c r="E514" s="82" t="s">
        <v>3422</v>
      </c>
      <c r="F514" s="82" t="s">
        <v>3421</v>
      </c>
      <c r="G514" s="82" t="s">
        <v>2670</v>
      </c>
    </row>
    <row r="515" spans="1:7" x14ac:dyDescent="0.25">
      <c r="A515" s="82" t="s">
        <v>1793</v>
      </c>
      <c r="B515" s="82" t="s">
        <v>1793</v>
      </c>
      <c r="C515" s="82" t="s">
        <v>3420</v>
      </c>
      <c r="D515" s="83">
        <v>1127</v>
      </c>
      <c r="E515" s="82" t="s">
        <v>3419</v>
      </c>
      <c r="F515" s="82" t="s">
        <v>3418</v>
      </c>
    </row>
    <row r="516" spans="1:7" x14ac:dyDescent="0.25">
      <c r="A516" s="82" t="s">
        <v>1796</v>
      </c>
      <c r="B516" s="82" t="s">
        <v>1796</v>
      </c>
      <c r="C516" s="82" t="s">
        <v>3417</v>
      </c>
      <c r="D516" s="83">
        <v>706</v>
      </c>
      <c r="E516" s="82" t="s">
        <v>3416</v>
      </c>
      <c r="F516" s="82" t="s">
        <v>3415</v>
      </c>
    </row>
    <row r="517" spans="1:7" x14ac:dyDescent="0.25">
      <c r="A517" s="82" t="s">
        <v>1799</v>
      </c>
      <c r="B517" s="82" t="s">
        <v>1799</v>
      </c>
      <c r="C517" s="82" t="s">
        <v>3414</v>
      </c>
      <c r="D517" s="83">
        <v>950</v>
      </c>
      <c r="E517" s="82" t="s">
        <v>3413</v>
      </c>
      <c r="F517" s="82" t="s">
        <v>3412</v>
      </c>
    </row>
    <row r="518" spans="1:7" x14ac:dyDescent="0.25">
      <c r="A518" s="82" t="s">
        <v>1802</v>
      </c>
      <c r="B518" s="82" t="s">
        <v>1802</v>
      </c>
      <c r="C518" s="82" t="s">
        <v>3411</v>
      </c>
      <c r="D518" s="83">
        <v>922</v>
      </c>
      <c r="E518" s="82" t="s">
        <v>3410</v>
      </c>
      <c r="F518" s="82" t="s">
        <v>3409</v>
      </c>
    </row>
    <row r="519" spans="1:7" x14ac:dyDescent="0.25">
      <c r="A519" s="82" t="s">
        <v>1805</v>
      </c>
      <c r="B519" s="82" t="s">
        <v>1805</v>
      </c>
      <c r="C519" s="82" t="s">
        <v>3408</v>
      </c>
      <c r="D519" s="83">
        <v>188</v>
      </c>
      <c r="E519" s="82" t="s">
        <v>3407</v>
      </c>
      <c r="F519" s="82" t="s">
        <v>3406</v>
      </c>
    </row>
    <row r="520" spans="1:7" x14ac:dyDescent="0.25">
      <c r="A520" s="82" t="s">
        <v>1808</v>
      </c>
      <c r="B520" s="82" t="s">
        <v>1808</v>
      </c>
      <c r="C520" s="82" t="s">
        <v>3405</v>
      </c>
      <c r="D520" s="83">
        <v>1939</v>
      </c>
      <c r="E520" s="82" t="s">
        <v>3404</v>
      </c>
      <c r="F520" s="82" t="s">
        <v>3403</v>
      </c>
    </row>
    <row r="521" spans="1:7" x14ac:dyDescent="0.25">
      <c r="A521" s="82" t="s">
        <v>1811</v>
      </c>
      <c r="B521" s="82" t="s">
        <v>1811</v>
      </c>
      <c r="C521" s="82" t="s">
        <v>3402</v>
      </c>
      <c r="D521" s="83">
        <v>284</v>
      </c>
      <c r="E521" s="82" t="s">
        <v>3401</v>
      </c>
      <c r="F521" s="82" t="s">
        <v>3400</v>
      </c>
    </row>
    <row r="522" spans="1:7" x14ac:dyDescent="0.25">
      <c r="A522" s="82" t="s">
        <v>1814</v>
      </c>
      <c r="B522" s="82" t="s">
        <v>1814</v>
      </c>
      <c r="C522" s="82" t="s">
        <v>3399</v>
      </c>
      <c r="D522" s="83">
        <v>2804</v>
      </c>
      <c r="E522" s="82" t="s">
        <v>3398</v>
      </c>
      <c r="F522" s="82" t="s">
        <v>3397</v>
      </c>
    </row>
    <row r="523" spans="1:7" x14ac:dyDescent="0.25">
      <c r="A523" s="82" t="s">
        <v>1817</v>
      </c>
      <c r="B523" s="82" t="s">
        <v>1817</v>
      </c>
      <c r="C523" s="82" t="s">
        <v>3396</v>
      </c>
      <c r="D523" s="83">
        <v>333</v>
      </c>
      <c r="E523" s="82" t="s">
        <v>3395</v>
      </c>
      <c r="F523" s="82" t="s">
        <v>3394</v>
      </c>
    </row>
    <row r="524" spans="1:7" x14ac:dyDescent="0.25">
      <c r="A524" s="82" t="s">
        <v>1820</v>
      </c>
      <c r="B524" s="82" t="s">
        <v>1820</v>
      </c>
      <c r="C524" s="82" t="s">
        <v>3393</v>
      </c>
      <c r="D524" s="83">
        <v>420</v>
      </c>
      <c r="E524" s="82" t="s">
        <v>3392</v>
      </c>
      <c r="F524" s="82" t="s">
        <v>3391</v>
      </c>
      <c r="G524" s="82" t="s">
        <v>3067</v>
      </c>
    </row>
    <row r="525" spans="1:7" x14ac:dyDescent="0.25">
      <c r="A525" s="82" t="s">
        <v>1823</v>
      </c>
      <c r="B525" s="82" t="s">
        <v>1823</v>
      </c>
      <c r="C525" s="82" t="s">
        <v>3390</v>
      </c>
      <c r="D525" s="83">
        <v>319</v>
      </c>
      <c r="E525" s="82" t="s">
        <v>3389</v>
      </c>
      <c r="F525" s="82" t="s">
        <v>3388</v>
      </c>
      <c r="G525" s="82" t="s">
        <v>3387</v>
      </c>
    </row>
    <row r="526" spans="1:7" x14ac:dyDescent="0.25">
      <c r="A526" s="82" t="s">
        <v>1826</v>
      </c>
      <c r="B526" s="82" t="s">
        <v>1826</v>
      </c>
      <c r="C526" s="82" t="s">
        <v>3386</v>
      </c>
      <c r="D526" s="83">
        <v>447</v>
      </c>
      <c r="E526" s="82" t="s">
        <v>3385</v>
      </c>
      <c r="F526" s="82" t="s">
        <v>3384</v>
      </c>
      <c r="G526" s="82" t="s">
        <v>2741</v>
      </c>
    </row>
    <row r="527" spans="1:7" x14ac:dyDescent="0.25">
      <c r="A527" s="82" t="s">
        <v>1829</v>
      </c>
      <c r="B527" s="82" t="s">
        <v>1829</v>
      </c>
      <c r="C527" s="82" t="s">
        <v>3383</v>
      </c>
      <c r="D527" s="83">
        <v>755</v>
      </c>
      <c r="E527" s="82" t="s">
        <v>3382</v>
      </c>
      <c r="F527" s="82" t="s">
        <v>3381</v>
      </c>
      <c r="G527" s="82" t="s">
        <v>2647</v>
      </c>
    </row>
    <row r="528" spans="1:7" x14ac:dyDescent="0.25">
      <c r="A528" s="82" t="s">
        <v>1832</v>
      </c>
      <c r="B528" s="82" t="s">
        <v>1832</v>
      </c>
      <c r="C528" s="82" t="s">
        <v>3380</v>
      </c>
      <c r="D528" s="83">
        <v>783</v>
      </c>
      <c r="E528" s="82" t="s">
        <v>3379</v>
      </c>
      <c r="F528" s="82" t="s">
        <v>3378</v>
      </c>
    </row>
    <row r="529" spans="1:7" x14ac:dyDescent="0.25">
      <c r="A529" s="82" t="s">
        <v>1835</v>
      </c>
      <c r="B529" s="82" t="s">
        <v>1835</v>
      </c>
      <c r="C529" s="82" t="s">
        <v>3377</v>
      </c>
      <c r="D529" s="83">
        <v>1909</v>
      </c>
      <c r="E529" s="82" t="s">
        <v>3376</v>
      </c>
      <c r="F529" s="82" t="s">
        <v>3375</v>
      </c>
    </row>
    <row r="530" spans="1:7" x14ac:dyDescent="0.25">
      <c r="A530" s="82" t="s">
        <v>1838</v>
      </c>
      <c r="B530" s="82" t="s">
        <v>1838</v>
      </c>
      <c r="C530" s="82" t="s">
        <v>3374</v>
      </c>
      <c r="D530" s="83">
        <v>1187</v>
      </c>
      <c r="E530" s="82" t="s">
        <v>3373</v>
      </c>
      <c r="F530" s="82" t="s">
        <v>3372</v>
      </c>
    </row>
    <row r="531" spans="1:7" x14ac:dyDescent="0.25">
      <c r="A531" s="82" t="s">
        <v>1841</v>
      </c>
      <c r="B531" s="82" t="s">
        <v>1841</v>
      </c>
      <c r="C531" s="82" t="s">
        <v>3371</v>
      </c>
      <c r="D531" s="83">
        <v>34350</v>
      </c>
      <c r="E531" s="84" t="s">
        <v>3370</v>
      </c>
      <c r="F531" s="82" t="s">
        <v>3369</v>
      </c>
      <c r="G531" s="82" t="s">
        <v>2741</v>
      </c>
    </row>
    <row r="532" spans="1:7" x14ac:dyDescent="0.25">
      <c r="A532" s="82" t="s">
        <v>1844</v>
      </c>
      <c r="B532" s="82" t="s">
        <v>1844</v>
      </c>
      <c r="C532" s="82" t="s">
        <v>3368</v>
      </c>
      <c r="D532" s="83">
        <v>527</v>
      </c>
      <c r="E532" s="82" t="s">
        <v>3367</v>
      </c>
      <c r="F532" s="82" t="s">
        <v>3366</v>
      </c>
    </row>
    <row r="533" spans="1:7" x14ac:dyDescent="0.25">
      <c r="A533" s="82" t="s">
        <v>1847</v>
      </c>
      <c r="B533" s="82" t="s">
        <v>1847</v>
      </c>
      <c r="C533" s="82" t="s">
        <v>3365</v>
      </c>
      <c r="D533" s="83">
        <v>316</v>
      </c>
      <c r="E533" s="82" t="s">
        <v>3364</v>
      </c>
      <c r="F533" s="82" t="s">
        <v>3363</v>
      </c>
    </row>
    <row r="534" spans="1:7" x14ac:dyDescent="0.25">
      <c r="A534" s="82" t="s">
        <v>1850</v>
      </c>
      <c r="B534" s="82" t="s">
        <v>1850</v>
      </c>
      <c r="C534" s="82" t="s">
        <v>3362</v>
      </c>
      <c r="D534" s="83">
        <v>689</v>
      </c>
      <c r="E534" s="82" t="s">
        <v>3361</v>
      </c>
      <c r="F534" s="82" t="s">
        <v>3360</v>
      </c>
      <c r="G534" s="82" t="s">
        <v>3359</v>
      </c>
    </row>
    <row r="535" spans="1:7" x14ac:dyDescent="0.25">
      <c r="A535" s="82" t="s">
        <v>1853</v>
      </c>
      <c r="B535" s="82" t="s">
        <v>1853</v>
      </c>
      <c r="C535" s="82" t="s">
        <v>3358</v>
      </c>
      <c r="D535" s="83">
        <v>1105</v>
      </c>
      <c r="E535" s="82" t="s">
        <v>3357</v>
      </c>
      <c r="F535" s="82" t="s">
        <v>3356</v>
      </c>
    </row>
    <row r="536" spans="1:7" x14ac:dyDescent="0.25">
      <c r="A536" s="82" t="s">
        <v>1856</v>
      </c>
      <c r="B536" s="82" t="s">
        <v>1856</v>
      </c>
      <c r="C536" s="82" t="s">
        <v>3355</v>
      </c>
      <c r="D536" s="83">
        <v>1186</v>
      </c>
      <c r="E536" s="82" t="s">
        <v>3354</v>
      </c>
      <c r="F536" s="82" t="s">
        <v>3353</v>
      </c>
    </row>
    <row r="537" spans="1:7" x14ac:dyDescent="0.25">
      <c r="A537" s="82" t="s">
        <v>1859</v>
      </c>
      <c r="B537" s="82" t="s">
        <v>1859</v>
      </c>
      <c r="C537" s="82" t="s">
        <v>3352</v>
      </c>
      <c r="D537" s="83">
        <v>575</v>
      </c>
      <c r="E537" s="82" t="s">
        <v>3351</v>
      </c>
      <c r="F537" s="82" t="s">
        <v>3350</v>
      </c>
      <c r="G537" s="82" t="s">
        <v>3349</v>
      </c>
    </row>
    <row r="538" spans="1:7" x14ac:dyDescent="0.25">
      <c r="A538" s="82" t="s">
        <v>1862</v>
      </c>
      <c r="B538" s="82" t="s">
        <v>1862</v>
      </c>
      <c r="C538" s="82" t="s">
        <v>3348</v>
      </c>
      <c r="D538" s="83">
        <v>832</v>
      </c>
      <c r="E538" s="82" t="s">
        <v>3347</v>
      </c>
      <c r="F538" s="82" t="s">
        <v>3346</v>
      </c>
    </row>
    <row r="539" spans="1:7" x14ac:dyDescent="0.25">
      <c r="A539" s="82" t="s">
        <v>1865</v>
      </c>
      <c r="B539" s="82" t="s">
        <v>1865</v>
      </c>
      <c r="C539" s="82" t="s">
        <v>3345</v>
      </c>
      <c r="D539" s="83">
        <v>509</v>
      </c>
      <c r="E539" s="82" t="s">
        <v>3344</v>
      </c>
      <c r="F539" s="82" t="s">
        <v>3343</v>
      </c>
      <c r="G539" s="82" t="s">
        <v>3342</v>
      </c>
    </row>
    <row r="540" spans="1:7" x14ac:dyDescent="0.25">
      <c r="A540" s="82" t="s">
        <v>1868</v>
      </c>
      <c r="B540" s="82" t="s">
        <v>1868</v>
      </c>
      <c r="C540" s="82" t="s">
        <v>1866</v>
      </c>
      <c r="D540" s="83">
        <v>331</v>
      </c>
      <c r="E540" s="82" t="s">
        <v>3341</v>
      </c>
      <c r="F540" s="82" t="s">
        <v>3340</v>
      </c>
    </row>
    <row r="541" spans="1:7" x14ac:dyDescent="0.25">
      <c r="A541" s="82" t="s">
        <v>1871</v>
      </c>
      <c r="B541" s="82" t="s">
        <v>1871</v>
      </c>
      <c r="C541" s="82" t="s">
        <v>3339</v>
      </c>
      <c r="D541" s="83">
        <v>599</v>
      </c>
      <c r="E541" s="82" t="s">
        <v>3338</v>
      </c>
      <c r="F541" s="82" t="s">
        <v>3337</v>
      </c>
    </row>
    <row r="542" spans="1:7" x14ac:dyDescent="0.25">
      <c r="A542" s="82" t="s">
        <v>1874</v>
      </c>
      <c r="B542" s="82" t="s">
        <v>1874</v>
      </c>
      <c r="C542" s="82" t="s">
        <v>3336</v>
      </c>
      <c r="D542" s="83">
        <v>1331</v>
      </c>
      <c r="E542" s="82" t="s">
        <v>3335</v>
      </c>
      <c r="F542" s="82" t="s">
        <v>3334</v>
      </c>
    </row>
    <row r="543" spans="1:7" x14ac:dyDescent="0.25">
      <c r="A543" s="82" t="s">
        <v>1877</v>
      </c>
      <c r="B543" s="82" t="s">
        <v>1877</v>
      </c>
      <c r="C543" s="82" t="s">
        <v>3333</v>
      </c>
      <c r="D543" s="83">
        <v>524</v>
      </c>
      <c r="E543" s="82" t="s">
        <v>3332</v>
      </c>
      <c r="F543" s="82" t="s">
        <v>3331</v>
      </c>
      <c r="G543" s="82" t="s">
        <v>3067</v>
      </c>
    </row>
    <row r="544" spans="1:7" x14ac:dyDescent="0.25">
      <c r="A544" s="82" t="s">
        <v>1880</v>
      </c>
      <c r="B544" s="82" t="s">
        <v>1880</v>
      </c>
      <c r="C544" s="82" t="s">
        <v>3330</v>
      </c>
      <c r="D544" s="83">
        <v>201</v>
      </c>
      <c r="E544" s="82" t="s">
        <v>3329</v>
      </c>
      <c r="F544" s="82" t="s">
        <v>3328</v>
      </c>
      <c r="G544" s="82" t="s">
        <v>3327</v>
      </c>
    </row>
    <row r="545" spans="1:7" x14ac:dyDescent="0.25">
      <c r="A545" s="82" t="s">
        <v>1883</v>
      </c>
      <c r="B545" s="82" t="s">
        <v>1883</v>
      </c>
      <c r="C545" s="82" t="s">
        <v>3326</v>
      </c>
      <c r="D545" s="83">
        <v>321</v>
      </c>
      <c r="E545" s="82" t="s">
        <v>3325</v>
      </c>
      <c r="F545" s="82" t="s">
        <v>3324</v>
      </c>
    </row>
    <row r="546" spans="1:7" x14ac:dyDescent="0.25">
      <c r="A546" s="82" t="s">
        <v>1886</v>
      </c>
      <c r="B546" s="82" t="s">
        <v>1886</v>
      </c>
      <c r="C546" s="82" t="s">
        <v>3323</v>
      </c>
      <c r="D546" s="83">
        <v>531</v>
      </c>
      <c r="E546" s="82" t="s">
        <v>3322</v>
      </c>
      <c r="F546" s="82" t="s">
        <v>3321</v>
      </c>
    </row>
    <row r="547" spans="1:7" x14ac:dyDescent="0.25">
      <c r="A547" s="82" t="s">
        <v>1889</v>
      </c>
      <c r="B547" s="82" t="s">
        <v>1889</v>
      </c>
      <c r="C547" s="82" t="s">
        <v>3320</v>
      </c>
      <c r="D547" s="83">
        <v>870</v>
      </c>
      <c r="E547" s="82" t="s">
        <v>3319</v>
      </c>
      <c r="F547" s="82" t="s">
        <v>3318</v>
      </c>
    </row>
    <row r="548" spans="1:7" x14ac:dyDescent="0.25">
      <c r="A548" s="82" t="s">
        <v>1892</v>
      </c>
      <c r="B548" s="82" t="s">
        <v>1892</v>
      </c>
      <c r="C548" s="82" t="s">
        <v>3317</v>
      </c>
      <c r="D548" s="83">
        <v>2320</v>
      </c>
      <c r="E548" s="82" t="s">
        <v>3316</v>
      </c>
      <c r="F548" s="82" t="s">
        <v>3315</v>
      </c>
    </row>
    <row r="549" spans="1:7" x14ac:dyDescent="0.25">
      <c r="A549" s="82" t="s">
        <v>1895</v>
      </c>
      <c r="B549" s="82" t="s">
        <v>1895</v>
      </c>
      <c r="C549" s="82" t="s">
        <v>3314</v>
      </c>
      <c r="D549" s="83">
        <v>1128</v>
      </c>
      <c r="E549" s="82" t="s">
        <v>3313</v>
      </c>
      <c r="F549" s="82" t="s">
        <v>3312</v>
      </c>
    </row>
    <row r="550" spans="1:7" x14ac:dyDescent="0.25">
      <c r="A550" s="82" t="s">
        <v>1898</v>
      </c>
      <c r="B550" s="82" t="s">
        <v>1898</v>
      </c>
      <c r="C550" s="82" t="s">
        <v>3311</v>
      </c>
      <c r="D550" s="83">
        <v>1431</v>
      </c>
      <c r="E550" s="82" t="s">
        <v>3310</v>
      </c>
      <c r="F550" s="82" t="s">
        <v>3309</v>
      </c>
    </row>
    <row r="551" spans="1:7" x14ac:dyDescent="0.25">
      <c r="A551" s="82" t="s">
        <v>1901</v>
      </c>
      <c r="B551" s="82" t="s">
        <v>1901</v>
      </c>
      <c r="C551" s="82" t="s">
        <v>3308</v>
      </c>
      <c r="D551" s="83">
        <v>1271</v>
      </c>
      <c r="E551" s="82" t="s">
        <v>3307</v>
      </c>
      <c r="F551" s="82" t="s">
        <v>3306</v>
      </c>
      <c r="G551" s="82" t="s">
        <v>2741</v>
      </c>
    </row>
    <row r="552" spans="1:7" x14ac:dyDescent="0.25">
      <c r="A552" s="82" t="s">
        <v>1904</v>
      </c>
      <c r="B552" s="82" t="s">
        <v>1904</v>
      </c>
      <c r="C552" s="82" t="s">
        <v>3305</v>
      </c>
      <c r="D552" s="83">
        <v>327</v>
      </c>
      <c r="E552" s="82" t="s">
        <v>3304</v>
      </c>
      <c r="F552" s="82" t="s">
        <v>3303</v>
      </c>
    </row>
    <row r="553" spans="1:7" x14ac:dyDescent="0.25">
      <c r="A553" s="82" t="s">
        <v>1907</v>
      </c>
      <c r="B553" s="82" t="s">
        <v>1907</v>
      </c>
      <c r="C553" s="82" t="s">
        <v>3302</v>
      </c>
      <c r="D553" s="83">
        <v>335</v>
      </c>
      <c r="E553" s="82" t="s">
        <v>3301</v>
      </c>
      <c r="F553" s="82" t="s">
        <v>2926</v>
      </c>
    </row>
    <row r="554" spans="1:7" x14ac:dyDescent="0.25">
      <c r="A554" s="82" t="s">
        <v>1910</v>
      </c>
      <c r="B554" s="82" t="s">
        <v>1910</v>
      </c>
      <c r="C554" s="82" t="s">
        <v>3300</v>
      </c>
      <c r="D554" s="83">
        <v>448</v>
      </c>
      <c r="E554" s="82" t="s">
        <v>3299</v>
      </c>
      <c r="F554" s="82" t="s">
        <v>3298</v>
      </c>
    </row>
    <row r="555" spans="1:7" x14ac:dyDescent="0.25">
      <c r="A555" s="82" t="s">
        <v>1913</v>
      </c>
      <c r="B555" s="82" t="s">
        <v>1913</v>
      </c>
      <c r="C555" s="82" t="s">
        <v>3297</v>
      </c>
      <c r="D555" s="83">
        <v>550</v>
      </c>
      <c r="E555" s="82" t="s">
        <v>3296</v>
      </c>
      <c r="F555" s="82" t="s">
        <v>3295</v>
      </c>
    </row>
    <row r="556" spans="1:7" x14ac:dyDescent="0.25">
      <c r="A556" s="82" t="s">
        <v>1916</v>
      </c>
      <c r="B556" s="82" t="s">
        <v>1916</v>
      </c>
      <c r="C556" s="82" t="s">
        <v>3294</v>
      </c>
      <c r="D556" s="83">
        <v>601</v>
      </c>
      <c r="E556" s="82" t="s">
        <v>3293</v>
      </c>
      <c r="F556" s="82" t="s">
        <v>3292</v>
      </c>
      <c r="G556" s="82" t="s">
        <v>3291</v>
      </c>
    </row>
    <row r="557" spans="1:7" x14ac:dyDescent="0.25">
      <c r="A557" s="82" t="s">
        <v>1919</v>
      </c>
      <c r="B557" s="82" t="s">
        <v>1919</v>
      </c>
      <c r="C557" s="82" t="s">
        <v>3290</v>
      </c>
      <c r="D557" s="83">
        <v>429</v>
      </c>
      <c r="E557" s="82" t="s">
        <v>3289</v>
      </c>
      <c r="F557" s="82" t="s">
        <v>3288</v>
      </c>
    </row>
    <row r="558" spans="1:7" x14ac:dyDescent="0.25">
      <c r="A558" s="82" t="s">
        <v>1922</v>
      </c>
      <c r="B558" s="82" t="s">
        <v>1922</v>
      </c>
      <c r="C558" s="82" t="s">
        <v>3287</v>
      </c>
      <c r="D558" s="83">
        <v>553</v>
      </c>
      <c r="E558" s="82" t="s">
        <v>3286</v>
      </c>
      <c r="F558" s="82" t="s">
        <v>3285</v>
      </c>
      <c r="G558" s="82" t="s">
        <v>3229</v>
      </c>
    </row>
    <row r="559" spans="1:7" x14ac:dyDescent="0.25">
      <c r="A559" s="82" t="s">
        <v>1925</v>
      </c>
      <c r="B559" s="82" t="s">
        <v>1925</v>
      </c>
      <c r="C559" s="82" t="s">
        <v>3284</v>
      </c>
      <c r="D559" s="83">
        <v>509</v>
      </c>
      <c r="E559" s="82" t="s">
        <v>3283</v>
      </c>
      <c r="F559" s="82" t="s">
        <v>3282</v>
      </c>
      <c r="G559" s="82" t="s">
        <v>3281</v>
      </c>
    </row>
    <row r="560" spans="1:7" x14ac:dyDescent="0.25">
      <c r="A560" s="82" t="s">
        <v>1928</v>
      </c>
      <c r="B560" s="82" t="s">
        <v>1928</v>
      </c>
      <c r="C560" s="82" t="s">
        <v>3280</v>
      </c>
      <c r="D560" s="83">
        <v>305</v>
      </c>
      <c r="E560" s="82" t="s">
        <v>3279</v>
      </c>
      <c r="F560" s="82" t="s">
        <v>3278</v>
      </c>
    </row>
    <row r="561" spans="1:7" x14ac:dyDescent="0.25">
      <c r="A561" s="82" t="s">
        <v>1931</v>
      </c>
      <c r="B561" s="82" t="s">
        <v>1931</v>
      </c>
      <c r="C561" s="82" t="s">
        <v>3277</v>
      </c>
      <c r="D561" s="83">
        <v>2813</v>
      </c>
      <c r="E561" s="82" t="s">
        <v>3276</v>
      </c>
      <c r="F561" s="82" t="s">
        <v>3275</v>
      </c>
    </row>
    <row r="562" spans="1:7" x14ac:dyDescent="0.25">
      <c r="A562" s="82" t="s">
        <v>1934</v>
      </c>
      <c r="B562" s="82" t="s">
        <v>1934</v>
      </c>
      <c r="C562" s="82" t="s">
        <v>3274</v>
      </c>
      <c r="D562" s="83">
        <v>374</v>
      </c>
      <c r="E562" s="82" t="s">
        <v>3273</v>
      </c>
      <c r="F562" s="82" t="s">
        <v>3272</v>
      </c>
    </row>
    <row r="563" spans="1:7" x14ac:dyDescent="0.25">
      <c r="A563" s="82" t="s">
        <v>1937</v>
      </c>
      <c r="B563" s="82" t="s">
        <v>1937</v>
      </c>
      <c r="C563" s="82" t="s">
        <v>1935</v>
      </c>
      <c r="D563" s="83">
        <v>1721</v>
      </c>
      <c r="E563" s="82" t="s">
        <v>3271</v>
      </c>
      <c r="F563" s="82" t="s">
        <v>3270</v>
      </c>
    </row>
    <row r="564" spans="1:7" x14ac:dyDescent="0.25">
      <c r="A564" s="82" t="s">
        <v>1940</v>
      </c>
      <c r="B564" s="82" t="s">
        <v>1940</v>
      </c>
      <c r="C564" s="82" t="s">
        <v>1938</v>
      </c>
      <c r="D564" s="83">
        <v>323</v>
      </c>
      <c r="E564" s="82" t="s">
        <v>3269</v>
      </c>
      <c r="F564" s="82" t="s">
        <v>3268</v>
      </c>
    </row>
    <row r="565" spans="1:7" x14ac:dyDescent="0.25">
      <c r="A565" s="82" t="s">
        <v>1943</v>
      </c>
      <c r="B565" s="82" t="s">
        <v>1943</v>
      </c>
      <c r="C565" s="82" t="s">
        <v>1941</v>
      </c>
      <c r="D565" s="83">
        <v>662</v>
      </c>
      <c r="E565" s="82" t="s">
        <v>3267</v>
      </c>
      <c r="F565" s="82" t="s">
        <v>3266</v>
      </c>
    </row>
    <row r="566" spans="1:7" x14ac:dyDescent="0.25">
      <c r="A566" s="82" t="s">
        <v>1946</v>
      </c>
      <c r="B566" s="82" t="s">
        <v>1946</v>
      </c>
      <c r="C566" s="82" t="s">
        <v>3265</v>
      </c>
      <c r="D566" s="83">
        <v>275</v>
      </c>
      <c r="E566" s="82" t="s">
        <v>3264</v>
      </c>
      <c r="F566" s="82" t="s">
        <v>3263</v>
      </c>
    </row>
    <row r="567" spans="1:7" x14ac:dyDescent="0.25">
      <c r="A567" s="82" t="s">
        <v>1949</v>
      </c>
      <c r="B567" s="82" t="s">
        <v>1949</v>
      </c>
      <c r="C567" s="82" t="s">
        <v>3262</v>
      </c>
      <c r="D567" s="83">
        <v>377</v>
      </c>
      <c r="E567" s="82" t="s">
        <v>3261</v>
      </c>
      <c r="F567" s="82" t="s">
        <v>3260</v>
      </c>
      <c r="G567" s="82" t="s">
        <v>3259</v>
      </c>
    </row>
    <row r="568" spans="1:7" x14ac:dyDescent="0.25">
      <c r="A568" s="82" t="s">
        <v>1952</v>
      </c>
      <c r="B568" s="82" t="s">
        <v>1952</v>
      </c>
      <c r="C568" s="82" t="s">
        <v>3258</v>
      </c>
      <c r="D568" s="83">
        <v>490</v>
      </c>
      <c r="E568" s="82" t="s">
        <v>3257</v>
      </c>
      <c r="F568" s="82" t="s">
        <v>3256</v>
      </c>
    </row>
    <row r="569" spans="1:7" x14ac:dyDescent="0.25">
      <c r="A569" s="82" t="s">
        <v>1955</v>
      </c>
      <c r="B569" s="82" t="s">
        <v>1955</v>
      </c>
      <c r="C569" s="82" t="s">
        <v>3255</v>
      </c>
      <c r="D569" s="83">
        <v>261</v>
      </c>
      <c r="E569" s="82" t="s">
        <v>3254</v>
      </c>
      <c r="F569" s="82" t="s">
        <v>3253</v>
      </c>
    </row>
    <row r="570" spans="1:7" x14ac:dyDescent="0.25">
      <c r="A570" s="82" t="s">
        <v>1958</v>
      </c>
      <c r="B570" s="82" t="s">
        <v>1958</v>
      </c>
      <c r="C570" s="82" t="s">
        <v>3252</v>
      </c>
      <c r="D570" s="83">
        <v>5183</v>
      </c>
      <c r="E570" s="82" t="s">
        <v>3251</v>
      </c>
      <c r="F570" s="82" t="s">
        <v>3250</v>
      </c>
      <c r="G570" s="82" t="s">
        <v>3249</v>
      </c>
    </row>
    <row r="571" spans="1:7" x14ac:dyDescent="0.25">
      <c r="A571" s="82" t="s">
        <v>1961</v>
      </c>
      <c r="B571" s="82" t="s">
        <v>1961</v>
      </c>
      <c r="C571" s="82" t="s">
        <v>3248</v>
      </c>
      <c r="D571" s="83">
        <v>3801</v>
      </c>
      <c r="E571" s="82" t="s">
        <v>3247</v>
      </c>
      <c r="F571" s="82" t="s">
        <v>3246</v>
      </c>
    </row>
    <row r="572" spans="1:7" x14ac:dyDescent="0.25">
      <c r="A572" s="82" t="s">
        <v>1964</v>
      </c>
      <c r="B572" s="82" t="s">
        <v>1964</v>
      </c>
      <c r="C572" s="82" t="s">
        <v>3245</v>
      </c>
      <c r="D572" s="83">
        <v>610</v>
      </c>
      <c r="E572" s="82" t="s">
        <v>3244</v>
      </c>
      <c r="F572" s="82" t="s">
        <v>3243</v>
      </c>
    </row>
    <row r="573" spans="1:7" x14ac:dyDescent="0.25">
      <c r="A573" s="82" t="s">
        <v>1967</v>
      </c>
      <c r="B573" s="82" t="s">
        <v>1967</v>
      </c>
      <c r="C573" s="82" t="s">
        <v>3242</v>
      </c>
      <c r="D573" s="83">
        <v>2236</v>
      </c>
      <c r="E573" s="82" t="s">
        <v>3241</v>
      </c>
      <c r="F573" s="82" t="s">
        <v>3240</v>
      </c>
    </row>
    <row r="574" spans="1:7" x14ac:dyDescent="0.25">
      <c r="A574" s="82" t="s">
        <v>1970</v>
      </c>
      <c r="B574" s="82" t="s">
        <v>1970</v>
      </c>
      <c r="C574" s="82" t="s">
        <v>3239</v>
      </c>
      <c r="D574" s="83">
        <v>1287</v>
      </c>
      <c r="E574" s="82" t="s">
        <v>3238</v>
      </c>
      <c r="F574" s="82" t="s">
        <v>3237</v>
      </c>
    </row>
    <row r="575" spans="1:7" x14ac:dyDescent="0.25">
      <c r="A575" s="82" t="s">
        <v>1973</v>
      </c>
      <c r="B575" s="82" t="s">
        <v>1973</v>
      </c>
      <c r="C575" s="82" t="s">
        <v>3236</v>
      </c>
      <c r="D575" s="83">
        <v>6306</v>
      </c>
      <c r="E575" s="82" t="s">
        <v>3235</v>
      </c>
      <c r="F575" s="82" t="s">
        <v>3234</v>
      </c>
      <c r="G575" s="82" t="s">
        <v>3233</v>
      </c>
    </row>
    <row r="576" spans="1:7" x14ac:dyDescent="0.25">
      <c r="A576" s="82" t="s">
        <v>1976</v>
      </c>
      <c r="B576" s="82" t="s">
        <v>1976</v>
      </c>
      <c r="C576" s="82" t="s">
        <v>3232</v>
      </c>
      <c r="D576" s="83">
        <v>1158</v>
      </c>
      <c r="E576" s="82" t="s">
        <v>3231</v>
      </c>
      <c r="F576" s="82" t="s">
        <v>3230</v>
      </c>
      <c r="G576" s="82" t="s">
        <v>3229</v>
      </c>
    </row>
    <row r="577" spans="1:7" x14ac:dyDescent="0.25">
      <c r="A577" s="82" t="s">
        <v>1979</v>
      </c>
      <c r="B577" s="82" t="s">
        <v>1979</v>
      </c>
      <c r="C577" s="82" t="s">
        <v>3228</v>
      </c>
      <c r="D577" s="83">
        <v>5179</v>
      </c>
      <c r="E577" s="82" t="s">
        <v>3227</v>
      </c>
      <c r="F577" s="82" t="s">
        <v>3226</v>
      </c>
    </row>
    <row r="578" spans="1:7" x14ac:dyDescent="0.25">
      <c r="A578" s="82" t="s">
        <v>1982</v>
      </c>
      <c r="B578" s="82" t="s">
        <v>1982</v>
      </c>
      <c r="C578" s="82" t="s">
        <v>3225</v>
      </c>
      <c r="D578" s="83">
        <v>1883</v>
      </c>
      <c r="E578" s="82" t="s">
        <v>3224</v>
      </c>
      <c r="F578" s="82" t="s">
        <v>3223</v>
      </c>
    </row>
    <row r="579" spans="1:7" x14ac:dyDescent="0.25">
      <c r="A579" s="82" t="s">
        <v>1985</v>
      </c>
      <c r="B579" s="82" t="s">
        <v>1985</v>
      </c>
      <c r="C579" s="82" t="s">
        <v>3222</v>
      </c>
      <c r="D579" s="83">
        <v>441</v>
      </c>
      <c r="E579" s="82" t="s">
        <v>3221</v>
      </c>
      <c r="F579" s="82" t="s">
        <v>3220</v>
      </c>
    </row>
    <row r="580" spans="1:7" x14ac:dyDescent="0.25">
      <c r="A580" s="82" t="s">
        <v>1988</v>
      </c>
      <c r="B580" s="82" t="s">
        <v>1988</v>
      </c>
      <c r="C580" s="82" t="s">
        <v>1986</v>
      </c>
      <c r="D580" s="83">
        <v>453</v>
      </c>
      <c r="E580" s="82" t="s">
        <v>3219</v>
      </c>
      <c r="F580" s="82" t="s">
        <v>3218</v>
      </c>
    </row>
    <row r="581" spans="1:7" x14ac:dyDescent="0.25">
      <c r="A581" s="82" t="s">
        <v>1991</v>
      </c>
      <c r="B581" s="82" t="s">
        <v>1991</v>
      </c>
      <c r="C581" s="82" t="s">
        <v>3217</v>
      </c>
      <c r="D581" s="83">
        <v>324</v>
      </c>
      <c r="E581" s="82" t="s">
        <v>3216</v>
      </c>
      <c r="F581" s="82" t="s">
        <v>3215</v>
      </c>
    </row>
    <row r="582" spans="1:7" x14ac:dyDescent="0.25">
      <c r="A582" s="82" t="s">
        <v>1994</v>
      </c>
      <c r="B582" s="82" t="s">
        <v>1994</v>
      </c>
      <c r="D582" s="83">
        <v>486</v>
      </c>
      <c r="E582" s="82" t="s">
        <v>3214</v>
      </c>
      <c r="F582" s="82" t="s">
        <v>3213</v>
      </c>
    </row>
    <row r="583" spans="1:7" x14ac:dyDescent="0.25">
      <c r="A583" s="82" t="s">
        <v>1997</v>
      </c>
      <c r="B583" s="82" t="s">
        <v>1997</v>
      </c>
      <c r="C583" s="82" t="s">
        <v>3212</v>
      </c>
      <c r="D583" s="83">
        <v>681</v>
      </c>
      <c r="E583" s="82" t="s">
        <v>3211</v>
      </c>
      <c r="F583" s="82" t="s">
        <v>3210</v>
      </c>
    </row>
    <row r="584" spans="1:7" x14ac:dyDescent="0.25">
      <c r="A584" s="82" t="s">
        <v>2000</v>
      </c>
      <c r="B584" s="82" t="s">
        <v>2000</v>
      </c>
      <c r="C584" s="82" t="s">
        <v>3209</v>
      </c>
      <c r="D584" s="83">
        <v>1013</v>
      </c>
      <c r="E584" s="82" t="s">
        <v>3208</v>
      </c>
      <c r="F584" s="82" t="s">
        <v>3207</v>
      </c>
    </row>
    <row r="585" spans="1:7" x14ac:dyDescent="0.25">
      <c r="A585" s="82" t="s">
        <v>2003</v>
      </c>
      <c r="B585" s="82" t="s">
        <v>2003</v>
      </c>
      <c r="C585" s="82" t="s">
        <v>3206</v>
      </c>
      <c r="D585" s="83">
        <v>631</v>
      </c>
      <c r="E585" s="82" t="s">
        <v>3205</v>
      </c>
      <c r="F585" s="82" t="s">
        <v>3204</v>
      </c>
    </row>
    <row r="586" spans="1:7" x14ac:dyDescent="0.25">
      <c r="A586" s="82" t="s">
        <v>2006</v>
      </c>
      <c r="B586" s="82" t="s">
        <v>2006</v>
      </c>
      <c r="C586" s="82" t="s">
        <v>3203</v>
      </c>
      <c r="D586" s="83">
        <v>1573</v>
      </c>
      <c r="E586" s="82" t="s">
        <v>3202</v>
      </c>
      <c r="F586" s="82" t="s">
        <v>3201</v>
      </c>
      <c r="G586" s="82" t="s">
        <v>3200</v>
      </c>
    </row>
    <row r="587" spans="1:7" x14ac:dyDescent="0.25">
      <c r="A587" s="82" t="s">
        <v>2009</v>
      </c>
      <c r="B587" s="82" t="s">
        <v>2009</v>
      </c>
      <c r="C587" s="82" t="s">
        <v>3199</v>
      </c>
      <c r="D587" s="83">
        <v>577</v>
      </c>
      <c r="E587" s="82" t="s">
        <v>3198</v>
      </c>
      <c r="F587" s="82" t="s">
        <v>3197</v>
      </c>
    </row>
    <row r="588" spans="1:7" x14ac:dyDescent="0.25">
      <c r="A588" s="82" t="s">
        <v>2012</v>
      </c>
      <c r="B588" s="82" t="s">
        <v>2012</v>
      </c>
      <c r="C588" s="82" t="s">
        <v>3196</v>
      </c>
      <c r="D588" s="83">
        <v>631</v>
      </c>
      <c r="E588" s="82" t="s">
        <v>3195</v>
      </c>
      <c r="F588" s="82" t="s">
        <v>3194</v>
      </c>
    </row>
    <row r="589" spans="1:7" x14ac:dyDescent="0.25">
      <c r="A589" s="82" t="s">
        <v>2015</v>
      </c>
      <c r="B589" s="82" t="s">
        <v>2015</v>
      </c>
      <c r="C589" s="82" t="s">
        <v>3193</v>
      </c>
      <c r="D589" s="83">
        <v>729</v>
      </c>
      <c r="E589" s="82" t="s">
        <v>3192</v>
      </c>
      <c r="F589" s="82" t="s">
        <v>3191</v>
      </c>
      <c r="G589" s="82" t="s">
        <v>2741</v>
      </c>
    </row>
    <row r="590" spans="1:7" x14ac:dyDescent="0.25">
      <c r="A590" s="82" t="s">
        <v>2018</v>
      </c>
      <c r="B590" s="82" t="s">
        <v>2018</v>
      </c>
      <c r="C590" s="82" t="s">
        <v>3190</v>
      </c>
      <c r="D590" s="83">
        <v>859</v>
      </c>
      <c r="E590" s="82" t="s">
        <v>3189</v>
      </c>
      <c r="F590" s="82" t="s">
        <v>3188</v>
      </c>
      <c r="G590" s="82" t="s">
        <v>3187</v>
      </c>
    </row>
    <row r="591" spans="1:7" x14ac:dyDescent="0.25">
      <c r="A591" s="82" t="s">
        <v>2021</v>
      </c>
      <c r="B591" s="82" t="s">
        <v>2021</v>
      </c>
      <c r="C591" s="82" t="s">
        <v>3186</v>
      </c>
      <c r="D591" s="83">
        <v>833</v>
      </c>
      <c r="E591" s="82" t="s">
        <v>3185</v>
      </c>
      <c r="F591" s="82" t="s">
        <v>3184</v>
      </c>
    </row>
    <row r="592" spans="1:7" x14ac:dyDescent="0.25">
      <c r="A592" s="82" t="s">
        <v>2024</v>
      </c>
      <c r="B592" s="82" t="s">
        <v>2024</v>
      </c>
      <c r="C592" s="82" t="s">
        <v>2022</v>
      </c>
      <c r="D592" s="83">
        <v>538</v>
      </c>
      <c r="E592" s="82" t="s">
        <v>3183</v>
      </c>
      <c r="F592" s="82" t="s">
        <v>3182</v>
      </c>
    </row>
    <row r="593" spans="1:7" x14ac:dyDescent="0.25">
      <c r="A593" s="82" t="s">
        <v>2027</v>
      </c>
      <c r="B593" s="82" t="s">
        <v>2027</v>
      </c>
      <c r="C593" s="82" t="s">
        <v>3181</v>
      </c>
      <c r="D593" s="83">
        <v>1273</v>
      </c>
      <c r="E593" s="82" t="s">
        <v>3180</v>
      </c>
      <c r="F593" s="82" t="s">
        <v>3179</v>
      </c>
    </row>
    <row r="594" spans="1:7" x14ac:dyDescent="0.25">
      <c r="A594" s="82" t="s">
        <v>2030</v>
      </c>
      <c r="B594" s="82" t="s">
        <v>2030</v>
      </c>
      <c r="C594" s="82" t="s">
        <v>3178</v>
      </c>
      <c r="D594" s="83">
        <v>1942</v>
      </c>
      <c r="E594" s="82" t="s">
        <v>3177</v>
      </c>
      <c r="F594" s="82" t="s">
        <v>3176</v>
      </c>
      <c r="G594" s="82" t="s">
        <v>3175</v>
      </c>
    </row>
    <row r="595" spans="1:7" x14ac:dyDescent="0.25">
      <c r="A595" s="82" t="s">
        <v>2033</v>
      </c>
      <c r="B595" s="82" t="s">
        <v>2033</v>
      </c>
      <c r="C595" s="82" t="s">
        <v>3174</v>
      </c>
      <c r="D595" s="83">
        <v>297</v>
      </c>
      <c r="E595" s="82" t="s">
        <v>3173</v>
      </c>
      <c r="F595" s="82" t="s">
        <v>3172</v>
      </c>
    </row>
    <row r="596" spans="1:7" x14ac:dyDescent="0.25">
      <c r="A596" s="82" t="s">
        <v>2036</v>
      </c>
      <c r="B596" s="82" t="s">
        <v>2036</v>
      </c>
      <c r="C596" s="82" t="s">
        <v>3171</v>
      </c>
      <c r="D596" s="83">
        <v>323</v>
      </c>
      <c r="E596" s="82" t="s">
        <v>3170</v>
      </c>
      <c r="F596" s="82" t="s">
        <v>3169</v>
      </c>
    </row>
    <row r="597" spans="1:7" x14ac:dyDescent="0.25">
      <c r="A597" s="82" t="s">
        <v>2039</v>
      </c>
      <c r="B597" s="82" t="s">
        <v>2039</v>
      </c>
      <c r="C597" s="82" t="s">
        <v>2037</v>
      </c>
      <c r="D597" s="83">
        <v>544</v>
      </c>
      <c r="E597" s="82" t="s">
        <v>3168</v>
      </c>
      <c r="F597" s="82" t="s">
        <v>3167</v>
      </c>
      <c r="G597" s="82" t="s">
        <v>3166</v>
      </c>
    </row>
    <row r="598" spans="1:7" x14ac:dyDescent="0.25">
      <c r="A598" s="82" t="s">
        <v>2042</v>
      </c>
      <c r="B598" s="82" t="s">
        <v>2042</v>
      </c>
      <c r="C598" s="82" t="s">
        <v>3165</v>
      </c>
      <c r="D598" s="83">
        <v>735</v>
      </c>
      <c r="E598" s="82" t="s">
        <v>3164</v>
      </c>
      <c r="F598" s="82" t="s">
        <v>3163</v>
      </c>
    </row>
    <row r="599" spans="1:7" x14ac:dyDescent="0.25">
      <c r="A599" s="82" t="s">
        <v>2045</v>
      </c>
      <c r="B599" s="82" t="s">
        <v>2045</v>
      </c>
      <c r="C599" s="82" t="s">
        <v>3162</v>
      </c>
      <c r="D599" s="83">
        <v>317</v>
      </c>
      <c r="E599" s="82" t="s">
        <v>3161</v>
      </c>
      <c r="F599" s="82" t="s">
        <v>3160</v>
      </c>
    </row>
    <row r="600" spans="1:7" x14ac:dyDescent="0.25">
      <c r="A600" s="82" t="s">
        <v>2048</v>
      </c>
      <c r="B600" s="82" t="s">
        <v>2048</v>
      </c>
      <c r="C600" s="82" t="s">
        <v>3159</v>
      </c>
      <c r="D600" s="83">
        <v>599</v>
      </c>
      <c r="E600" s="82" t="s">
        <v>3158</v>
      </c>
      <c r="F600" s="82" t="s">
        <v>3157</v>
      </c>
    </row>
    <row r="601" spans="1:7" x14ac:dyDescent="0.25">
      <c r="A601" s="82" t="s">
        <v>2051</v>
      </c>
      <c r="B601" s="82" t="s">
        <v>2051</v>
      </c>
      <c r="C601" s="82" t="s">
        <v>3156</v>
      </c>
      <c r="D601" s="83">
        <v>808</v>
      </c>
      <c r="E601" s="82" t="s">
        <v>3155</v>
      </c>
      <c r="F601" s="82" t="s">
        <v>3154</v>
      </c>
    </row>
    <row r="602" spans="1:7" x14ac:dyDescent="0.25">
      <c r="A602" s="82" t="s">
        <v>2054</v>
      </c>
      <c r="B602" s="82" t="s">
        <v>2054</v>
      </c>
      <c r="C602" s="82" t="s">
        <v>3153</v>
      </c>
      <c r="D602" s="83">
        <v>314</v>
      </c>
      <c r="E602" s="82" t="s">
        <v>3152</v>
      </c>
      <c r="F602" s="82" t="s">
        <v>3151</v>
      </c>
    </row>
    <row r="603" spans="1:7" x14ac:dyDescent="0.25">
      <c r="A603" s="82" t="s">
        <v>2057</v>
      </c>
      <c r="B603" s="82" t="s">
        <v>2057</v>
      </c>
      <c r="C603" s="82" t="s">
        <v>2055</v>
      </c>
      <c r="D603" s="83">
        <v>439</v>
      </c>
      <c r="E603" s="82" t="s">
        <v>3150</v>
      </c>
      <c r="F603" s="82" t="s">
        <v>3149</v>
      </c>
    </row>
    <row r="604" spans="1:7" x14ac:dyDescent="0.25">
      <c r="A604" s="82" t="s">
        <v>2060</v>
      </c>
      <c r="B604" s="82" t="s">
        <v>3148</v>
      </c>
      <c r="C604" s="82" t="s">
        <v>3147</v>
      </c>
      <c r="D604" s="83">
        <v>149</v>
      </c>
      <c r="E604" s="82" t="s">
        <v>3142</v>
      </c>
      <c r="F604" s="82" t="s">
        <v>3141</v>
      </c>
    </row>
    <row r="605" spans="1:7" x14ac:dyDescent="0.25">
      <c r="A605" s="82" t="s">
        <v>2060</v>
      </c>
      <c r="B605" s="82" t="s">
        <v>3146</v>
      </c>
      <c r="C605" s="82" t="s">
        <v>3145</v>
      </c>
      <c r="D605" s="83">
        <v>149</v>
      </c>
      <c r="E605" s="82" t="s">
        <v>3142</v>
      </c>
      <c r="F605" s="82" t="s">
        <v>3141</v>
      </c>
    </row>
    <row r="606" spans="1:7" x14ac:dyDescent="0.25">
      <c r="A606" s="82" t="s">
        <v>2060</v>
      </c>
      <c r="B606" s="82" t="s">
        <v>3144</v>
      </c>
      <c r="C606" s="82" t="s">
        <v>3143</v>
      </c>
      <c r="D606" s="83">
        <v>149</v>
      </c>
      <c r="E606" s="82" t="s">
        <v>3142</v>
      </c>
      <c r="F606" s="82" t="s">
        <v>3141</v>
      </c>
    </row>
    <row r="607" spans="1:7" x14ac:dyDescent="0.25">
      <c r="A607" s="82" t="s">
        <v>2063</v>
      </c>
      <c r="B607" s="82" t="s">
        <v>2063</v>
      </c>
      <c r="D607" s="83">
        <v>133</v>
      </c>
      <c r="E607" s="82" t="s">
        <v>3140</v>
      </c>
      <c r="F607" s="82" t="s">
        <v>3139</v>
      </c>
    </row>
    <row r="608" spans="1:7" x14ac:dyDescent="0.25">
      <c r="A608" s="82" t="s">
        <v>2066</v>
      </c>
      <c r="B608" s="82" t="s">
        <v>2066</v>
      </c>
      <c r="C608" s="82" t="s">
        <v>3138</v>
      </c>
      <c r="D608" s="83">
        <v>323</v>
      </c>
      <c r="E608" s="82" t="s">
        <v>3137</v>
      </c>
      <c r="F608" s="82" t="s">
        <v>3136</v>
      </c>
    </row>
    <row r="609" spans="1:7" x14ac:dyDescent="0.25">
      <c r="A609" s="82" t="s">
        <v>2069</v>
      </c>
      <c r="B609" s="82" t="s">
        <v>2069</v>
      </c>
      <c r="C609" s="82" t="s">
        <v>3135</v>
      </c>
      <c r="D609" s="83">
        <v>1100</v>
      </c>
      <c r="E609" s="82" t="s">
        <v>3134</v>
      </c>
      <c r="F609" s="82" t="s">
        <v>3133</v>
      </c>
    </row>
    <row r="610" spans="1:7" x14ac:dyDescent="0.25">
      <c r="A610" s="82" t="s">
        <v>2072</v>
      </c>
      <c r="B610" s="82" t="s">
        <v>2072</v>
      </c>
      <c r="C610" s="82" t="s">
        <v>3132</v>
      </c>
      <c r="D610" s="83">
        <v>1091</v>
      </c>
      <c r="E610" s="82" t="s">
        <v>3131</v>
      </c>
      <c r="F610" s="82" t="s">
        <v>3130</v>
      </c>
    </row>
    <row r="611" spans="1:7" x14ac:dyDescent="0.25">
      <c r="A611" s="82" t="s">
        <v>2075</v>
      </c>
      <c r="B611" s="82" t="s">
        <v>2075</v>
      </c>
      <c r="C611" s="82" t="s">
        <v>3129</v>
      </c>
      <c r="D611" s="83">
        <v>295</v>
      </c>
      <c r="E611" s="82" t="s">
        <v>3128</v>
      </c>
      <c r="F611" s="82" t="s">
        <v>3127</v>
      </c>
    </row>
    <row r="612" spans="1:7" x14ac:dyDescent="0.25">
      <c r="A612" s="82" t="s">
        <v>2078</v>
      </c>
      <c r="B612" s="82" t="s">
        <v>2078</v>
      </c>
      <c r="C612" s="82" t="s">
        <v>3126</v>
      </c>
      <c r="D612" s="83">
        <v>581</v>
      </c>
      <c r="E612" s="82" t="s">
        <v>3125</v>
      </c>
      <c r="F612" s="82" t="s">
        <v>3124</v>
      </c>
    </row>
    <row r="613" spans="1:7" x14ac:dyDescent="0.25">
      <c r="A613" s="82" t="s">
        <v>2081</v>
      </c>
      <c r="B613" s="82" t="s">
        <v>2081</v>
      </c>
      <c r="C613" s="82" t="s">
        <v>3123</v>
      </c>
      <c r="D613" s="83">
        <v>770</v>
      </c>
      <c r="E613" s="82" t="s">
        <v>3122</v>
      </c>
      <c r="F613" s="82" t="s">
        <v>3121</v>
      </c>
    </row>
    <row r="614" spans="1:7" x14ac:dyDescent="0.25">
      <c r="A614" s="82" t="s">
        <v>2084</v>
      </c>
      <c r="B614" s="82" t="s">
        <v>2084</v>
      </c>
      <c r="C614" s="82" t="s">
        <v>3120</v>
      </c>
      <c r="D614" s="83">
        <v>1403</v>
      </c>
      <c r="E614" s="82" t="s">
        <v>3119</v>
      </c>
      <c r="F614" s="82" t="s">
        <v>3118</v>
      </c>
    </row>
    <row r="615" spans="1:7" x14ac:dyDescent="0.25">
      <c r="A615" s="82" t="s">
        <v>2087</v>
      </c>
      <c r="B615" s="82" t="s">
        <v>2087</v>
      </c>
      <c r="C615" s="82" t="s">
        <v>2085</v>
      </c>
      <c r="D615" s="83">
        <v>354</v>
      </c>
      <c r="E615" s="82" t="s">
        <v>3117</v>
      </c>
      <c r="F615" s="82" t="s">
        <v>3116</v>
      </c>
      <c r="G615" s="82" t="s">
        <v>3115</v>
      </c>
    </row>
    <row r="616" spans="1:7" x14ac:dyDescent="0.25">
      <c r="A616" s="82" t="s">
        <v>2090</v>
      </c>
      <c r="B616" s="82" t="s">
        <v>2090</v>
      </c>
      <c r="C616" s="82" t="s">
        <v>2088</v>
      </c>
      <c r="D616" s="83">
        <v>334</v>
      </c>
      <c r="E616" s="82" t="s">
        <v>3114</v>
      </c>
      <c r="F616" s="82" t="s">
        <v>3113</v>
      </c>
      <c r="G616" s="82" t="s">
        <v>3112</v>
      </c>
    </row>
    <row r="617" spans="1:7" x14ac:dyDescent="0.25">
      <c r="A617" s="82" t="s">
        <v>2093</v>
      </c>
      <c r="B617" s="82" t="s">
        <v>2093</v>
      </c>
      <c r="C617" s="82" t="s">
        <v>3111</v>
      </c>
      <c r="D617" s="83">
        <v>1388</v>
      </c>
      <c r="E617" s="82" t="s">
        <v>3110</v>
      </c>
      <c r="F617" s="82" t="s">
        <v>3109</v>
      </c>
    </row>
    <row r="618" spans="1:7" x14ac:dyDescent="0.25">
      <c r="A618" s="82" t="s">
        <v>2096</v>
      </c>
      <c r="B618" s="82" t="s">
        <v>2096</v>
      </c>
      <c r="C618" s="82" t="s">
        <v>2094</v>
      </c>
      <c r="D618" s="83">
        <v>181</v>
      </c>
      <c r="E618" s="82" t="s">
        <v>3108</v>
      </c>
      <c r="F618" s="82" t="s">
        <v>3107</v>
      </c>
    </row>
    <row r="619" spans="1:7" x14ac:dyDescent="0.25">
      <c r="A619" s="82" t="s">
        <v>2099</v>
      </c>
      <c r="B619" s="82" t="s">
        <v>2099</v>
      </c>
      <c r="C619" s="82" t="s">
        <v>3106</v>
      </c>
      <c r="D619" s="83">
        <v>224</v>
      </c>
      <c r="E619" s="82" t="s">
        <v>3105</v>
      </c>
      <c r="F619" s="82" t="s">
        <v>3104</v>
      </c>
    </row>
    <row r="620" spans="1:7" x14ac:dyDescent="0.25">
      <c r="A620" s="82" t="s">
        <v>2102</v>
      </c>
      <c r="B620" s="82" t="s">
        <v>2102</v>
      </c>
      <c r="C620" s="82" t="s">
        <v>3103</v>
      </c>
      <c r="D620" s="83">
        <v>224</v>
      </c>
      <c r="E620" s="82" t="s">
        <v>3102</v>
      </c>
      <c r="F620" s="82" t="s">
        <v>3101</v>
      </c>
    </row>
    <row r="621" spans="1:7" x14ac:dyDescent="0.25">
      <c r="A621" s="82" t="s">
        <v>2105</v>
      </c>
      <c r="B621" s="82" t="s">
        <v>2105</v>
      </c>
      <c r="C621" s="82" t="s">
        <v>2103</v>
      </c>
      <c r="D621" s="83">
        <v>418</v>
      </c>
      <c r="E621" s="82" t="s">
        <v>3100</v>
      </c>
      <c r="F621" s="82" t="s">
        <v>3099</v>
      </c>
    </row>
    <row r="622" spans="1:7" x14ac:dyDescent="0.25">
      <c r="A622" s="82" t="s">
        <v>2108</v>
      </c>
      <c r="B622" s="82" t="s">
        <v>2108</v>
      </c>
      <c r="C622" s="82" t="s">
        <v>3098</v>
      </c>
      <c r="D622" s="83">
        <v>494</v>
      </c>
      <c r="E622" s="82" t="s">
        <v>3097</v>
      </c>
      <c r="F622" s="82" t="s">
        <v>3096</v>
      </c>
      <c r="G622" s="82" t="s">
        <v>3095</v>
      </c>
    </row>
    <row r="623" spans="1:7" x14ac:dyDescent="0.25">
      <c r="A623" s="82" t="s">
        <v>2111</v>
      </c>
      <c r="B623" s="82" t="s">
        <v>2111</v>
      </c>
      <c r="C623" s="82" t="s">
        <v>3094</v>
      </c>
      <c r="D623" s="83">
        <v>625</v>
      </c>
      <c r="E623" s="82" t="s">
        <v>3093</v>
      </c>
      <c r="F623" s="82" t="s">
        <v>3092</v>
      </c>
    </row>
    <row r="624" spans="1:7" x14ac:dyDescent="0.25">
      <c r="A624" s="82" t="s">
        <v>2114</v>
      </c>
      <c r="B624" s="82" t="s">
        <v>2114</v>
      </c>
      <c r="C624" s="82" t="s">
        <v>3091</v>
      </c>
      <c r="D624" s="83">
        <v>503</v>
      </c>
      <c r="E624" s="82" t="s">
        <v>3090</v>
      </c>
      <c r="F624" s="82" t="s">
        <v>3089</v>
      </c>
    </row>
    <row r="625" spans="1:7" x14ac:dyDescent="0.25">
      <c r="A625" s="82" t="s">
        <v>2117</v>
      </c>
      <c r="B625" s="82" t="s">
        <v>2117</v>
      </c>
      <c r="C625" s="82" t="s">
        <v>3088</v>
      </c>
      <c r="D625" s="83">
        <v>371</v>
      </c>
      <c r="E625" s="82" t="s">
        <v>3087</v>
      </c>
      <c r="F625" s="82" t="s">
        <v>3086</v>
      </c>
      <c r="G625" s="82" t="s">
        <v>3085</v>
      </c>
    </row>
    <row r="626" spans="1:7" x14ac:dyDescent="0.25">
      <c r="A626" s="82" t="s">
        <v>2120</v>
      </c>
      <c r="B626" s="82" t="s">
        <v>2120</v>
      </c>
      <c r="C626" s="82" t="s">
        <v>2118</v>
      </c>
      <c r="D626" s="83">
        <v>490</v>
      </c>
      <c r="E626" s="82" t="s">
        <v>3084</v>
      </c>
      <c r="F626" s="82" t="s">
        <v>3083</v>
      </c>
      <c r="G626" s="82" t="s">
        <v>2670</v>
      </c>
    </row>
    <row r="627" spans="1:7" x14ac:dyDescent="0.25">
      <c r="A627" s="82" t="s">
        <v>2123</v>
      </c>
      <c r="B627" s="82" t="s">
        <v>2123</v>
      </c>
      <c r="C627" s="82" t="s">
        <v>3082</v>
      </c>
      <c r="D627" s="83">
        <v>593</v>
      </c>
      <c r="E627" s="82" t="s">
        <v>3081</v>
      </c>
      <c r="F627" s="82" t="s">
        <v>3080</v>
      </c>
    </row>
    <row r="628" spans="1:7" x14ac:dyDescent="0.25">
      <c r="A628" s="82" t="s">
        <v>2126</v>
      </c>
      <c r="B628" s="82" t="s">
        <v>2126</v>
      </c>
      <c r="C628" s="82" t="s">
        <v>3079</v>
      </c>
      <c r="D628" s="83">
        <v>744</v>
      </c>
      <c r="E628" s="82" t="s">
        <v>3078</v>
      </c>
      <c r="F628" s="82" t="s">
        <v>3077</v>
      </c>
    </row>
    <row r="629" spans="1:7" x14ac:dyDescent="0.25">
      <c r="A629" s="82" t="s">
        <v>2129</v>
      </c>
      <c r="B629" s="82" t="s">
        <v>2129</v>
      </c>
      <c r="C629" s="82" t="s">
        <v>3076</v>
      </c>
      <c r="D629" s="83">
        <v>780</v>
      </c>
      <c r="E629" s="82" t="s">
        <v>3075</v>
      </c>
      <c r="F629" s="82" t="s">
        <v>3074</v>
      </c>
    </row>
    <row r="630" spans="1:7" x14ac:dyDescent="0.25">
      <c r="A630" s="82" t="s">
        <v>2132</v>
      </c>
      <c r="B630" s="82" t="s">
        <v>2132</v>
      </c>
      <c r="C630" s="82" t="s">
        <v>3073</v>
      </c>
      <c r="D630" s="83">
        <v>976</v>
      </c>
      <c r="E630" s="82" t="s">
        <v>3072</v>
      </c>
      <c r="F630" s="82" t="s">
        <v>3071</v>
      </c>
      <c r="G630" s="82" t="s">
        <v>2674</v>
      </c>
    </row>
    <row r="631" spans="1:7" x14ac:dyDescent="0.25">
      <c r="A631" s="82" t="s">
        <v>2135</v>
      </c>
      <c r="B631" s="82" t="s">
        <v>2135</v>
      </c>
      <c r="C631" s="82" t="s">
        <v>3070</v>
      </c>
      <c r="D631" s="83">
        <v>538</v>
      </c>
      <c r="E631" s="82" t="s">
        <v>3069</v>
      </c>
      <c r="F631" s="82" t="s">
        <v>3068</v>
      </c>
      <c r="G631" s="82" t="s">
        <v>3067</v>
      </c>
    </row>
    <row r="632" spans="1:7" x14ac:dyDescent="0.25">
      <c r="A632" s="82" t="s">
        <v>2138</v>
      </c>
      <c r="B632" s="82" t="s">
        <v>2138</v>
      </c>
      <c r="C632" s="82" t="s">
        <v>3066</v>
      </c>
      <c r="D632" s="83">
        <v>4700</v>
      </c>
      <c r="E632" s="82" t="s">
        <v>3065</v>
      </c>
      <c r="F632" s="82" t="s">
        <v>3064</v>
      </c>
    </row>
    <row r="633" spans="1:7" x14ac:dyDescent="0.25">
      <c r="A633" s="82" t="s">
        <v>2141</v>
      </c>
      <c r="B633" s="82" t="s">
        <v>2141</v>
      </c>
      <c r="C633" s="82" t="s">
        <v>3063</v>
      </c>
      <c r="D633" s="83">
        <v>346</v>
      </c>
      <c r="E633" s="82" t="s">
        <v>3062</v>
      </c>
      <c r="F633" s="82" t="s">
        <v>3061</v>
      </c>
    </row>
    <row r="634" spans="1:7" x14ac:dyDescent="0.25">
      <c r="A634" s="82" t="s">
        <v>2144</v>
      </c>
      <c r="B634" s="82" t="s">
        <v>2144</v>
      </c>
      <c r="C634" s="82" t="s">
        <v>3060</v>
      </c>
      <c r="D634" s="83">
        <v>241</v>
      </c>
      <c r="E634" s="82" t="s">
        <v>3059</v>
      </c>
      <c r="F634" s="82" t="s">
        <v>3058</v>
      </c>
    </row>
    <row r="635" spans="1:7" x14ac:dyDescent="0.25">
      <c r="A635" s="82" t="s">
        <v>2147</v>
      </c>
      <c r="B635" s="82" t="s">
        <v>2147</v>
      </c>
      <c r="C635" s="82" t="s">
        <v>3057</v>
      </c>
      <c r="D635" s="83">
        <v>3174</v>
      </c>
      <c r="E635" s="82" t="s">
        <v>3056</v>
      </c>
      <c r="F635" s="82" t="s">
        <v>3055</v>
      </c>
    </row>
    <row r="636" spans="1:7" x14ac:dyDescent="0.25">
      <c r="A636" s="82" t="s">
        <v>2150</v>
      </c>
      <c r="B636" s="82" t="s">
        <v>2150</v>
      </c>
      <c r="C636" s="82" t="s">
        <v>3054</v>
      </c>
      <c r="D636" s="83">
        <v>462</v>
      </c>
      <c r="E636" s="82" t="s">
        <v>3053</v>
      </c>
      <c r="F636" s="82" t="s">
        <v>3052</v>
      </c>
    </row>
    <row r="637" spans="1:7" x14ac:dyDescent="0.25">
      <c r="A637" s="82" t="s">
        <v>2153</v>
      </c>
      <c r="B637" s="82" t="s">
        <v>2153</v>
      </c>
      <c r="C637" s="82" t="s">
        <v>3051</v>
      </c>
      <c r="D637" s="83">
        <v>451</v>
      </c>
      <c r="E637" s="82" t="s">
        <v>3050</v>
      </c>
      <c r="F637" s="82" t="s">
        <v>3049</v>
      </c>
    </row>
    <row r="638" spans="1:7" x14ac:dyDescent="0.25">
      <c r="A638" s="82" t="s">
        <v>2156</v>
      </c>
      <c r="B638" s="82" t="s">
        <v>2156</v>
      </c>
      <c r="C638" s="82" t="s">
        <v>3048</v>
      </c>
      <c r="D638" s="83">
        <v>698</v>
      </c>
      <c r="E638" s="82" t="s">
        <v>3047</v>
      </c>
      <c r="F638" s="82" t="s">
        <v>3046</v>
      </c>
    </row>
    <row r="639" spans="1:7" x14ac:dyDescent="0.25">
      <c r="A639" s="82" t="s">
        <v>2159</v>
      </c>
      <c r="B639" s="82" t="s">
        <v>2159</v>
      </c>
      <c r="C639" s="82" t="s">
        <v>3045</v>
      </c>
      <c r="D639" s="83">
        <v>725</v>
      </c>
      <c r="E639" s="82" t="s">
        <v>3044</v>
      </c>
      <c r="F639" s="82" t="s">
        <v>3043</v>
      </c>
      <c r="G639" s="82" t="s">
        <v>3042</v>
      </c>
    </row>
    <row r="640" spans="1:7" x14ac:dyDescent="0.25">
      <c r="A640" s="82" t="s">
        <v>2162</v>
      </c>
      <c r="B640" s="82" t="s">
        <v>2162</v>
      </c>
      <c r="C640" s="82" t="s">
        <v>3041</v>
      </c>
      <c r="D640" s="83">
        <v>636</v>
      </c>
      <c r="E640" s="82" t="s">
        <v>3040</v>
      </c>
      <c r="F640" s="82" t="s">
        <v>3039</v>
      </c>
    </row>
    <row r="641" spans="1:7" x14ac:dyDescent="0.25">
      <c r="A641" s="82" t="s">
        <v>2165</v>
      </c>
      <c r="B641" s="82" t="s">
        <v>2165</v>
      </c>
      <c r="C641" s="82" t="s">
        <v>3038</v>
      </c>
      <c r="D641" s="83">
        <v>439</v>
      </c>
      <c r="E641" s="82" t="s">
        <v>3037</v>
      </c>
      <c r="F641" s="82" t="s">
        <v>3036</v>
      </c>
    </row>
    <row r="642" spans="1:7" x14ac:dyDescent="0.25">
      <c r="A642" s="82" t="s">
        <v>2168</v>
      </c>
      <c r="B642" s="82" t="s">
        <v>2168</v>
      </c>
      <c r="C642" s="82" t="s">
        <v>2166</v>
      </c>
      <c r="D642" s="83">
        <v>757</v>
      </c>
      <c r="E642" s="82" t="s">
        <v>3035</v>
      </c>
      <c r="F642" s="82" t="s">
        <v>3034</v>
      </c>
    </row>
    <row r="643" spans="1:7" x14ac:dyDescent="0.25">
      <c r="A643" s="82" t="s">
        <v>2171</v>
      </c>
      <c r="B643" s="82" t="s">
        <v>2171</v>
      </c>
      <c r="C643" s="82" t="s">
        <v>3033</v>
      </c>
      <c r="D643" s="83">
        <v>907</v>
      </c>
      <c r="E643" s="82" t="s">
        <v>3032</v>
      </c>
      <c r="F643" s="82" t="s">
        <v>3031</v>
      </c>
    </row>
    <row r="644" spans="1:7" x14ac:dyDescent="0.25">
      <c r="A644" s="82" t="s">
        <v>2174</v>
      </c>
      <c r="B644" s="82" t="s">
        <v>2174</v>
      </c>
      <c r="C644" s="82" t="s">
        <v>3030</v>
      </c>
      <c r="D644" s="83">
        <v>1192</v>
      </c>
      <c r="E644" s="82" t="s">
        <v>3029</v>
      </c>
      <c r="F644" s="82" t="s">
        <v>3028</v>
      </c>
      <c r="G644" s="82" t="s">
        <v>3027</v>
      </c>
    </row>
    <row r="645" spans="1:7" x14ac:dyDescent="0.25">
      <c r="A645" s="82" t="s">
        <v>2177</v>
      </c>
      <c r="B645" s="82" t="s">
        <v>2177</v>
      </c>
      <c r="C645" s="82" t="s">
        <v>3026</v>
      </c>
      <c r="D645" s="83">
        <v>1324</v>
      </c>
      <c r="E645" s="82" t="s">
        <v>3025</v>
      </c>
      <c r="F645" s="82" t="s">
        <v>3024</v>
      </c>
    </row>
    <row r="646" spans="1:7" x14ac:dyDescent="0.25">
      <c r="A646" s="82" t="s">
        <v>2178</v>
      </c>
      <c r="B646" s="82" t="s">
        <v>2178</v>
      </c>
      <c r="C646" s="82" t="s">
        <v>3</v>
      </c>
      <c r="D646" s="83">
        <v>562</v>
      </c>
      <c r="E646" s="82" t="s">
        <v>3023</v>
      </c>
      <c r="F646" s="82" t="s">
        <v>3022</v>
      </c>
      <c r="G646" s="82" t="s">
        <v>3021</v>
      </c>
    </row>
    <row r="647" spans="1:7" x14ac:dyDescent="0.25">
      <c r="A647" s="82" t="s">
        <v>2181</v>
      </c>
      <c r="B647" s="82" t="s">
        <v>2181</v>
      </c>
      <c r="C647" s="82" t="s">
        <v>3020</v>
      </c>
      <c r="D647" s="83">
        <v>505</v>
      </c>
      <c r="E647" s="82" t="s">
        <v>3019</v>
      </c>
      <c r="F647" s="82" t="s">
        <v>3018</v>
      </c>
      <c r="G647" s="82" t="s">
        <v>3017</v>
      </c>
    </row>
    <row r="648" spans="1:7" x14ac:dyDescent="0.25">
      <c r="A648" s="82" t="s">
        <v>2184</v>
      </c>
      <c r="B648" s="82" t="s">
        <v>2184</v>
      </c>
      <c r="C648" s="82" t="s">
        <v>2182</v>
      </c>
      <c r="D648" s="83">
        <v>546</v>
      </c>
      <c r="E648" s="82" t="s">
        <v>3016</v>
      </c>
      <c r="F648" s="82" t="s">
        <v>3015</v>
      </c>
    </row>
    <row r="649" spans="1:7" x14ac:dyDescent="0.25">
      <c r="A649" s="82" t="s">
        <v>2187</v>
      </c>
      <c r="B649" s="82" t="s">
        <v>2187</v>
      </c>
      <c r="C649" s="82" t="s">
        <v>3014</v>
      </c>
      <c r="D649" s="83">
        <v>385</v>
      </c>
      <c r="E649" s="82" t="s">
        <v>3013</v>
      </c>
      <c r="F649" s="82" t="s">
        <v>3012</v>
      </c>
    </row>
    <row r="650" spans="1:7" x14ac:dyDescent="0.25">
      <c r="A650" s="82" t="s">
        <v>2190</v>
      </c>
      <c r="B650" s="82" t="s">
        <v>2190</v>
      </c>
      <c r="C650" s="82" t="s">
        <v>3011</v>
      </c>
      <c r="D650" s="83">
        <v>904</v>
      </c>
      <c r="E650" s="82" t="s">
        <v>3010</v>
      </c>
      <c r="F650" s="82" t="s">
        <v>3009</v>
      </c>
    </row>
    <row r="651" spans="1:7" x14ac:dyDescent="0.25">
      <c r="A651" s="82" t="s">
        <v>2193</v>
      </c>
      <c r="B651" s="82" t="s">
        <v>2193</v>
      </c>
      <c r="C651" s="82" t="s">
        <v>3008</v>
      </c>
      <c r="D651" s="83">
        <v>1205</v>
      </c>
      <c r="E651" s="82" t="s">
        <v>3007</v>
      </c>
      <c r="F651" s="82" t="s">
        <v>3006</v>
      </c>
    </row>
    <row r="652" spans="1:7" x14ac:dyDescent="0.25">
      <c r="A652" s="82" t="s">
        <v>2196</v>
      </c>
      <c r="B652" s="82" t="s">
        <v>2196</v>
      </c>
      <c r="C652" s="82" t="s">
        <v>3005</v>
      </c>
      <c r="D652" s="83">
        <v>861</v>
      </c>
      <c r="E652" s="82" t="s">
        <v>3004</v>
      </c>
      <c r="F652" s="82" t="s">
        <v>3003</v>
      </c>
      <c r="G652" s="82" t="s">
        <v>3002</v>
      </c>
    </row>
    <row r="653" spans="1:7" x14ac:dyDescent="0.25">
      <c r="A653" s="82" t="s">
        <v>2199</v>
      </c>
      <c r="B653" s="82" t="s">
        <v>2199</v>
      </c>
      <c r="C653" s="82" t="s">
        <v>3001</v>
      </c>
      <c r="D653" s="83">
        <v>614</v>
      </c>
      <c r="E653" s="82" t="s">
        <v>3000</v>
      </c>
      <c r="F653" s="82" t="s">
        <v>2999</v>
      </c>
      <c r="G653" s="82" t="s">
        <v>2998</v>
      </c>
    </row>
    <row r="654" spans="1:7" x14ac:dyDescent="0.25">
      <c r="A654" s="82" t="s">
        <v>2202</v>
      </c>
      <c r="B654" s="82" t="s">
        <v>2202</v>
      </c>
      <c r="C654" s="82" t="s">
        <v>2997</v>
      </c>
      <c r="D654" s="83">
        <v>265</v>
      </c>
      <c r="E654" s="82" t="s">
        <v>2996</v>
      </c>
      <c r="F654" s="82" t="s">
        <v>2995</v>
      </c>
      <c r="G654" s="82" t="s">
        <v>2994</v>
      </c>
    </row>
    <row r="655" spans="1:7" x14ac:dyDescent="0.25">
      <c r="A655" s="82" t="s">
        <v>2205</v>
      </c>
      <c r="B655" s="82" t="s">
        <v>2205</v>
      </c>
      <c r="C655" s="82" t="s">
        <v>2203</v>
      </c>
      <c r="D655" s="83">
        <v>1026</v>
      </c>
      <c r="E655" s="82" t="s">
        <v>2993</v>
      </c>
      <c r="F655" s="82" t="s">
        <v>2992</v>
      </c>
    </row>
    <row r="656" spans="1:7" x14ac:dyDescent="0.25">
      <c r="A656" s="82" t="s">
        <v>2208</v>
      </c>
      <c r="B656" s="82" t="s">
        <v>2208</v>
      </c>
      <c r="C656" s="82" t="s">
        <v>2991</v>
      </c>
      <c r="D656" s="83">
        <v>3063</v>
      </c>
      <c r="E656" s="82" t="s">
        <v>2990</v>
      </c>
      <c r="F656" s="82" t="s">
        <v>2989</v>
      </c>
    </row>
    <row r="657" spans="1:7" x14ac:dyDescent="0.25">
      <c r="A657" s="82" t="s">
        <v>2211</v>
      </c>
      <c r="B657" s="82" t="s">
        <v>2211</v>
      </c>
      <c r="C657" s="82" t="s">
        <v>2988</v>
      </c>
      <c r="D657" s="83">
        <v>568</v>
      </c>
      <c r="E657" s="82" t="s">
        <v>2987</v>
      </c>
      <c r="F657" s="82" t="s">
        <v>2986</v>
      </c>
    </row>
    <row r="658" spans="1:7" x14ac:dyDescent="0.25">
      <c r="A658" s="82" t="s">
        <v>2214</v>
      </c>
      <c r="B658" s="82" t="s">
        <v>2214</v>
      </c>
      <c r="C658" s="82" t="s">
        <v>2985</v>
      </c>
      <c r="D658" s="83">
        <v>1571</v>
      </c>
      <c r="E658" s="82" t="s">
        <v>2984</v>
      </c>
      <c r="F658" s="82" t="s">
        <v>2983</v>
      </c>
    </row>
    <row r="659" spans="1:7" x14ac:dyDescent="0.25">
      <c r="A659" s="82" t="s">
        <v>2217</v>
      </c>
      <c r="B659" s="82" t="s">
        <v>2217</v>
      </c>
      <c r="C659" s="82" t="s">
        <v>2982</v>
      </c>
      <c r="D659" s="83">
        <v>429</v>
      </c>
      <c r="E659" s="82" t="s">
        <v>2981</v>
      </c>
      <c r="F659" s="82" t="s">
        <v>2980</v>
      </c>
      <c r="G659" s="82" t="s">
        <v>2979</v>
      </c>
    </row>
    <row r="660" spans="1:7" x14ac:dyDescent="0.25">
      <c r="A660" s="82" t="s">
        <v>2220</v>
      </c>
      <c r="B660" s="82" t="s">
        <v>2220</v>
      </c>
      <c r="C660" s="82" t="s">
        <v>2978</v>
      </c>
      <c r="D660" s="83">
        <v>751</v>
      </c>
      <c r="E660" s="82" t="s">
        <v>2977</v>
      </c>
      <c r="F660" s="82" t="s">
        <v>2976</v>
      </c>
    </row>
    <row r="661" spans="1:7" x14ac:dyDescent="0.25">
      <c r="A661" s="82" t="s">
        <v>2223</v>
      </c>
      <c r="B661" s="82" t="s">
        <v>2223</v>
      </c>
      <c r="C661" s="82" t="s">
        <v>2975</v>
      </c>
      <c r="D661" s="83">
        <v>310</v>
      </c>
      <c r="E661" s="82" t="s">
        <v>2974</v>
      </c>
      <c r="F661" s="82" t="s">
        <v>2973</v>
      </c>
    </row>
    <row r="662" spans="1:7" x14ac:dyDescent="0.25">
      <c r="A662" s="82" t="s">
        <v>2226</v>
      </c>
      <c r="B662" s="82" t="s">
        <v>2226</v>
      </c>
      <c r="C662" s="82" t="s">
        <v>2972</v>
      </c>
      <c r="D662" s="83">
        <v>4391</v>
      </c>
      <c r="E662" s="82" t="s">
        <v>2971</v>
      </c>
      <c r="F662" s="82" t="s">
        <v>2970</v>
      </c>
    </row>
    <row r="663" spans="1:7" x14ac:dyDescent="0.25">
      <c r="A663" s="82" t="s">
        <v>2229</v>
      </c>
      <c r="B663" s="82" t="s">
        <v>2229</v>
      </c>
      <c r="C663" s="82" t="s">
        <v>2969</v>
      </c>
      <c r="D663" s="83">
        <v>325</v>
      </c>
      <c r="E663" s="82" t="s">
        <v>2968</v>
      </c>
      <c r="F663" s="82" t="s">
        <v>2967</v>
      </c>
    </row>
    <row r="664" spans="1:7" x14ac:dyDescent="0.25">
      <c r="A664" s="82" t="s">
        <v>2232</v>
      </c>
      <c r="B664" s="82" t="s">
        <v>2232</v>
      </c>
      <c r="C664" s="82" t="s">
        <v>2966</v>
      </c>
      <c r="D664" s="83">
        <v>483</v>
      </c>
      <c r="E664" s="82" t="s">
        <v>2965</v>
      </c>
      <c r="F664" s="82" t="s">
        <v>2964</v>
      </c>
    </row>
    <row r="665" spans="1:7" x14ac:dyDescent="0.25">
      <c r="A665" s="82" t="s">
        <v>2235</v>
      </c>
      <c r="B665" s="82" t="s">
        <v>2235</v>
      </c>
      <c r="C665" s="82" t="s">
        <v>2963</v>
      </c>
      <c r="D665" s="83">
        <v>510</v>
      </c>
      <c r="E665" s="82" t="s">
        <v>2962</v>
      </c>
      <c r="F665" s="82" t="s">
        <v>2961</v>
      </c>
    </row>
    <row r="666" spans="1:7" x14ac:dyDescent="0.25">
      <c r="A666" s="82" t="s">
        <v>2238</v>
      </c>
      <c r="B666" s="82" t="s">
        <v>2238</v>
      </c>
      <c r="C666" s="82" t="s">
        <v>2960</v>
      </c>
      <c r="D666" s="83">
        <v>1120</v>
      </c>
      <c r="E666" s="82" t="s">
        <v>2959</v>
      </c>
      <c r="F666" s="82" t="s">
        <v>2958</v>
      </c>
    </row>
    <row r="667" spans="1:7" x14ac:dyDescent="0.25">
      <c r="A667" s="82" t="s">
        <v>2241</v>
      </c>
      <c r="B667" s="82" t="s">
        <v>2241</v>
      </c>
      <c r="C667" s="82" t="s">
        <v>2957</v>
      </c>
      <c r="D667" s="83">
        <v>316</v>
      </c>
      <c r="E667" s="82" t="s">
        <v>2956</v>
      </c>
      <c r="F667" s="82" t="s">
        <v>2955</v>
      </c>
      <c r="G667" s="82" t="s">
        <v>2954</v>
      </c>
    </row>
    <row r="668" spans="1:7" x14ac:dyDescent="0.25">
      <c r="A668" s="82" t="s">
        <v>2244</v>
      </c>
      <c r="B668" s="82" t="s">
        <v>2244</v>
      </c>
      <c r="C668" s="82" t="s">
        <v>2953</v>
      </c>
      <c r="D668" s="83">
        <v>95</v>
      </c>
      <c r="E668" s="82" t="s">
        <v>2952</v>
      </c>
      <c r="F668" s="82" t="s">
        <v>2951</v>
      </c>
    </row>
    <row r="669" spans="1:7" x14ac:dyDescent="0.25">
      <c r="A669" s="82" t="s">
        <v>2247</v>
      </c>
      <c r="B669" s="82" t="s">
        <v>2247</v>
      </c>
      <c r="C669" s="82" t="s">
        <v>2950</v>
      </c>
      <c r="D669" s="83">
        <v>370</v>
      </c>
      <c r="E669" s="82" t="s">
        <v>2949</v>
      </c>
      <c r="F669" s="82" t="s">
        <v>2948</v>
      </c>
    </row>
    <row r="670" spans="1:7" x14ac:dyDescent="0.25">
      <c r="A670" s="82" t="s">
        <v>2250</v>
      </c>
      <c r="B670" s="82" t="s">
        <v>2250</v>
      </c>
      <c r="C670" s="82" t="s">
        <v>2947</v>
      </c>
      <c r="D670" s="83">
        <v>2070</v>
      </c>
      <c r="E670" s="82" t="s">
        <v>2946</v>
      </c>
      <c r="F670" s="82" t="s">
        <v>2945</v>
      </c>
    </row>
    <row r="671" spans="1:7" x14ac:dyDescent="0.25">
      <c r="A671" s="82" t="s">
        <v>2253</v>
      </c>
      <c r="B671" s="82" t="s">
        <v>2253</v>
      </c>
      <c r="C671" s="82" t="s">
        <v>2944</v>
      </c>
      <c r="D671" s="83">
        <v>215</v>
      </c>
      <c r="E671" s="82" t="s">
        <v>2943</v>
      </c>
      <c r="F671" s="82" t="s">
        <v>2942</v>
      </c>
    </row>
    <row r="672" spans="1:7" x14ac:dyDescent="0.25">
      <c r="A672" s="82" t="s">
        <v>2256</v>
      </c>
      <c r="B672" s="82" t="s">
        <v>2256</v>
      </c>
      <c r="C672" s="82" t="s">
        <v>2941</v>
      </c>
      <c r="D672" s="83">
        <v>212</v>
      </c>
      <c r="E672" s="82" t="s">
        <v>2940</v>
      </c>
      <c r="F672" s="82" t="s">
        <v>2939</v>
      </c>
    </row>
    <row r="673" spans="1:7" x14ac:dyDescent="0.25">
      <c r="A673" s="82" t="s">
        <v>2259</v>
      </c>
      <c r="B673" s="82" t="s">
        <v>2259</v>
      </c>
      <c r="C673" s="82" t="s">
        <v>2938</v>
      </c>
      <c r="D673" s="83">
        <v>2341</v>
      </c>
      <c r="E673" s="82" t="s">
        <v>2937</v>
      </c>
      <c r="F673" s="82" t="s">
        <v>2936</v>
      </c>
    </row>
    <row r="674" spans="1:7" x14ac:dyDescent="0.25">
      <c r="A674" s="82" t="s">
        <v>2262</v>
      </c>
      <c r="B674" s="82" t="s">
        <v>2262</v>
      </c>
      <c r="C674" s="82" t="s">
        <v>2260</v>
      </c>
      <c r="D674" s="83">
        <v>4861</v>
      </c>
      <c r="E674" s="82" t="s">
        <v>2935</v>
      </c>
      <c r="F674" s="82" t="s">
        <v>2934</v>
      </c>
      <c r="G674" s="82" t="s">
        <v>2907</v>
      </c>
    </row>
    <row r="675" spans="1:7" x14ac:dyDescent="0.25">
      <c r="A675" s="82" t="s">
        <v>2265</v>
      </c>
      <c r="B675" s="82" t="s">
        <v>2265</v>
      </c>
      <c r="C675" s="82" t="s">
        <v>2631</v>
      </c>
      <c r="D675" s="83">
        <v>212</v>
      </c>
      <c r="E675" s="82" t="s">
        <v>2933</v>
      </c>
      <c r="F675" s="82" t="s">
        <v>2932</v>
      </c>
    </row>
    <row r="676" spans="1:7" x14ac:dyDescent="0.25">
      <c r="A676" s="82" t="s">
        <v>2268</v>
      </c>
      <c r="B676" s="82" t="s">
        <v>2268</v>
      </c>
      <c r="C676" s="82" t="s">
        <v>2931</v>
      </c>
      <c r="D676" s="83">
        <v>1029</v>
      </c>
      <c r="E676" s="82" t="s">
        <v>2930</v>
      </c>
      <c r="F676" s="82" t="s">
        <v>2929</v>
      </c>
    </row>
    <row r="677" spans="1:7" x14ac:dyDescent="0.25">
      <c r="A677" s="82" t="s">
        <v>2271</v>
      </c>
      <c r="B677" s="82" t="s">
        <v>2271</v>
      </c>
      <c r="C677" s="82" t="s">
        <v>2928</v>
      </c>
      <c r="D677" s="83">
        <v>348</v>
      </c>
      <c r="E677" s="82" t="s">
        <v>2927</v>
      </c>
      <c r="F677" s="82" t="s">
        <v>2926</v>
      </c>
      <c r="G677" s="82" t="s">
        <v>2925</v>
      </c>
    </row>
    <row r="678" spans="1:7" x14ac:dyDescent="0.25">
      <c r="A678" s="82" t="s">
        <v>2274</v>
      </c>
      <c r="B678" s="82" t="s">
        <v>2274</v>
      </c>
      <c r="C678" s="82" t="s">
        <v>2924</v>
      </c>
      <c r="D678" s="83">
        <v>462</v>
      </c>
      <c r="E678" s="82" t="s">
        <v>2923</v>
      </c>
      <c r="F678" s="82" t="s">
        <v>2922</v>
      </c>
    </row>
    <row r="679" spans="1:7" x14ac:dyDescent="0.25">
      <c r="A679" s="82" t="s">
        <v>2277</v>
      </c>
      <c r="B679" s="82" t="s">
        <v>2277</v>
      </c>
      <c r="C679" s="82" t="s">
        <v>2921</v>
      </c>
      <c r="D679" s="83">
        <v>736</v>
      </c>
      <c r="E679" s="82" t="s">
        <v>2920</v>
      </c>
      <c r="F679" s="82" t="s">
        <v>2919</v>
      </c>
    </row>
    <row r="680" spans="1:7" x14ac:dyDescent="0.25">
      <c r="A680" s="82" t="s">
        <v>2280</v>
      </c>
      <c r="B680" s="82" t="s">
        <v>2280</v>
      </c>
      <c r="C680" s="82" t="s">
        <v>2278</v>
      </c>
      <c r="D680" s="83">
        <v>841</v>
      </c>
      <c r="E680" s="82" t="s">
        <v>2918</v>
      </c>
      <c r="F680" s="82" t="s">
        <v>2917</v>
      </c>
    </row>
    <row r="681" spans="1:7" x14ac:dyDescent="0.25">
      <c r="A681" s="82" t="s">
        <v>2283</v>
      </c>
      <c r="B681" s="82" t="s">
        <v>2283</v>
      </c>
      <c r="C681" s="82" t="s">
        <v>2916</v>
      </c>
      <c r="D681" s="83">
        <v>2555</v>
      </c>
      <c r="E681" s="82" t="s">
        <v>2915</v>
      </c>
      <c r="F681" s="82" t="s">
        <v>2914</v>
      </c>
      <c r="G681" s="82" t="s">
        <v>2604</v>
      </c>
    </row>
    <row r="682" spans="1:7" x14ac:dyDescent="0.25">
      <c r="A682" s="82" t="s">
        <v>2286</v>
      </c>
      <c r="B682" s="82" t="s">
        <v>2286</v>
      </c>
      <c r="C682" s="82" t="s">
        <v>2913</v>
      </c>
      <c r="D682" s="83">
        <v>2177</v>
      </c>
      <c r="E682" s="82" t="s">
        <v>2912</v>
      </c>
      <c r="F682" s="82" t="s">
        <v>2911</v>
      </c>
    </row>
    <row r="683" spans="1:7" x14ac:dyDescent="0.25">
      <c r="A683" s="82" t="s">
        <v>2289</v>
      </c>
      <c r="B683" s="82" t="s">
        <v>2289</v>
      </c>
      <c r="C683" s="82" t="s">
        <v>2910</v>
      </c>
      <c r="D683" s="83">
        <v>2610</v>
      </c>
      <c r="E683" s="82" t="s">
        <v>2909</v>
      </c>
      <c r="F683" s="82" t="s">
        <v>2908</v>
      </c>
      <c r="G683" s="82" t="s">
        <v>2907</v>
      </c>
    </row>
    <row r="684" spans="1:7" x14ac:dyDescent="0.25">
      <c r="A684" s="82" t="s">
        <v>2292</v>
      </c>
      <c r="B684" s="82" t="s">
        <v>2292</v>
      </c>
      <c r="C684" s="82" t="s">
        <v>2906</v>
      </c>
      <c r="D684" s="83">
        <v>3707</v>
      </c>
      <c r="E684" s="82" t="s">
        <v>2905</v>
      </c>
      <c r="F684" s="82" t="s">
        <v>2904</v>
      </c>
    </row>
    <row r="685" spans="1:7" x14ac:dyDescent="0.25">
      <c r="A685" s="82" t="s">
        <v>2295</v>
      </c>
      <c r="B685" s="82" t="s">
        <v>2295</v>
      </c>
      <c r="C685" s="82" t="s">
        <v>2903</v>
      </c>
      <c r="D685" s="83">
        <v>1395</v>
      </c>
      <c r="E685" s="82" t="s">
        <v>2902</v>
      </c>
      <c r="F685" s="82" t="s">
        <v>2901</v>
      </c>
    </row>
    <row r="686" spans="1:7" x14ac:dyDescent="0.25">
      <c r="A686" s="82" t="s">
        <v>2298</v>
      </c>
      <c r="B686" s="82" t="s">
        <v>2298</v>
      </c>
      <c r="C686" s="82" t="s">
        <v>2900</v>
      </c>
      <c r="D686" s="83">
        <v>531</v>
      </c>
      <c r="E686" s="82" t="s">
        <v>2899</v>
      </c>
      <c r="F686" s="82" t="s">
        <v>2898</v>
      </c>
    </row>
    <row r="687" spans="1:7" x14ac:dyDescent="0.25">
      <c r="A687" s="82" t="s">
        <v>2301</v>
      </c>
      <c r="B687" s="82" t="s">
        <v>2301</v>
      </c>
      <c r="C687" s="82" t="s">
        <v>2897</v>
      </c>
      <c r="D687" s="83">
        <v>1103</v>
      </c>
      <c r="E687" s="82" t="s">
        <v>2896</v>
      </c>
      <c r="F687" s="82" t="s">
        <v>2895</v>
      </c>
      <c r="G687" s="82" t="s">
        <v>2894</v>
      </c>
    </row>
    <row r="688" spans="1:7" x14ac:dyDescent="0.25">
      <c r="A688" s="82" t="s">
        <v>2304</v>
      </c>
      <c r="B688" s="82" t="s">
        <v>2304</v>
      </c>
      <c r="C688" s="82" t="s">
        <v>2893</v>
      </c>
      <c r="D688" s="83">
        <v>2036</v>
      </c>
      <c r="E688" s="82" t="s">
        <v>2892</v>
      </c>
      <c r="F688" s="82" t="s">
        <v>2891</v>
      </c>
    </row>
    <row r="689" spans="1:7" x14ac:dyDescent="0.25">
      <c r="A689" s="82" t="s">
        <v>2307</v>
      </c>
      <c r="B689" s="82" t="s">
        <v>2307</v>
      </c>
      <c r="C689" s="82" t="s">
        <v>2890</v>
      </c>
      <c r="D689" s="83">
        <v>1257</v>
      </c>
      <c r="E689" s="82" t="s">
        <v>2889</v>
      </c>
      <c r="F689" s="82" t="s">
        <v>2888</v>
      </c>
    </row>
    <row r="690" spans="1:7" x14ac:dyDescent="0.25">
      <c r="A690" s="82" t="s">
        <v>2310</v>
      </c>
      <c r="B690" s="82" t="s">
        <v>2310</v>
      </c>
      <c r="C690" s="82" t="s">
        <v>2887</v>
      </c>
      <c r="D690" s="83">
        <v>117</v>
      </c>
      <c r="E690" s="82" t="s">
        <v>2886</v>
      </c>
      <c r="F690" s="82" t="s">
        <v>2885</v>
      </c>
    </row>
    <row r="691" spans="1:7" x14ac:dyDescent="0.25">
      <c r="A691" s="82" t="s">
        <v>2313</v>
      </c>
      <c r="B691" s="82" t="s">
        <v>2313</v>
      </c>
      <c r="C691" s="82" t="s">
        <v>2311</v>
      </c>
      <c r="D691" s="83">
        <v>319</v>
      </c>
      <c r="E691" s="82" t="s">
        <v>2884</v>
      </c>
      <c r="F691" s="82" t="s">
        <v>2883</v>
      </c>
    </row>
    <row r="692" spans="1:7" x14ac:dyDescent="0.25">
      <c r="A692" s="82" t="s">
        <v>2316</v>
      </c>
      <c r="B692" s="82" t="s">
        <v>2316</v>
      </c>
      <c r="C692" s="82" t="s">
        <v>2314</v>
      </c>
      <c r="D692" s="83">
        <v>509</v>
      </c>
      <c r="E692" s="82" t="s">
        <v>2882</v>
      </c>
      <c r="F692" s="82" t="s">
        <v>2881</v>
      </c>
      <c r="G692" s="82" t="s">
        <v>2880</v>
      </c>
    </row>
    <row r="693" spans="1:7" x14ac:dyDescent="0.25">
      <c r="A693" s="82" t="s">
        <v>2319</v>
      </c>
      <c r="B693" s="82" t="s">
        <v>2319</v>
      </c>
      <c r="C693" s="82" t="s">
        <v>2879</v>
      </c>
      <c r="D693" s="83">
        <v>577</v>
      </c>
      <c r="E693" s="82" t="s">
        <v>2878</v>
      </c>
      <c r="F693" s="82" t="s">
        <v>2877</v>
      </c>
    </row>
    <row r="694" spans="1:7" x14ac:dyDescent="0.25">
      <c r="A694" s="82" t="s">
        <v>2322</v>
      </c>
      <c r="B694" s="82" t="s">
        <v>2322</v>
      </c>
      <c r="C694" s="82" t="s">
        <v>2876</v>
      </c>
      <c r="D694" s="83">
        <v>664</v>
      </c>
      <c r="E694" s="82" t="s">
        <v>2875</v>
      </c>
      <c r="F694" s="82" t="s">
        <v>2874</v>
      </c>
      <c r="G694" s="82" t="s">
        <v>2873</v>
      </c>
    </row>
    <row r="695" spans="1:7" x14ac:dyDescent="0.25">
      <c r="A695" s="82" t="s">
        <v>2325</v>
      </c>
      <c r="B695" s="82" t="s">
        <v>2325</v>
      </c>
      <c r="C695" s="82" t="s">
        <v>2872</v>
      </c>
      <c r="D695" s="83">
        <v>717</v>
      </c>
      <c r="E695" s="82" t="s">
        <v>2871</v>
      </c>
      <c r="F695" s="82" t="s">
        <v>2870</v>
      </c>
    </row>
    <row r="696" spans="1:7" x14ac:dyDescent="0.25">
      <c r="A696" s="82" t="s">
        <v>2328</v>
      </c>
      <c r="B696" s="82" t="s">
        <v>2328</v>
      </c>
      <c r="C696" s="82" t="s">
        <v>2326</v>
      </c>
      <c r="D696" s="83">
        <v>749</v>
      </c>
      <c r="E696" s="82" t="s">
        <v>2869</v>
      </c>
      <c r="F696" s="82" t="s">
        <v>2868</v>
      </c>
    </row>
    <row r="697" spans="1:7" x14ac:dyDescent="0.25">
      <c r="A697" s="82" t="s">
        <v>2329</v>
      </c>
      <c r="B697" s="82" t="s">
        <v>2329</v>
      </c>
      <c r="C697" s="82" t="s">
        <v>2691</v>
      </c>
      <c r="D697" s="83">
        <v>7095</v>
      </c>
      <c r="E697" s="82" t="s">
        <v>2867</v>
      </c>
      <c r="F697" s="82" t="s">
        <v>2866</v>
      </c>
      <c r="G697" s="82" t="s">
        <v>2688</v>
      </c>
    </row>
    <row r="698" spans="1:7" x14ac:dyDescent="0.25">
      <c r="A698" s="82" t="s">
        <v>2332</v>
      </c>
      <c r="B698" s="82" t="s">
        <v>2332</v>
      </c>
      <c r="C698" s="82" t="s">
        <v>2865</v>
      </c>
      <c r="D698" s="83">
        <v>428</v>
      </c>
      <c r="E698" s="82" t="s">
        <v>2864</v>
      </c>
      <c r="F698" s="82" t="s">
        <v>2863</v>
      </c>
      <c r="G698" s="82" t="s">
        <v>2862</v>
      </c>
    </row>
    <row r="699" spans="1:7" x14ac:dyDescent="0.25">
      <c r="A699" s="82" t="s">
        <v>2335</v>
      </c>
      <c r="B699" s="82" t="s">
        <v>2335</v>
      </c>
      <c r="C699" s="82" t="s">
        <v>2861</v>
      </c>
      <c r="D699" s="83">
        <v>607</v>
      </c>
      <c r="E699" s="82" t="s">
        <v>2860</v>
      </c>
      <c r="F699" s="82" t="s">
        <v>2859</v>
      </c>
    </row>
    <row r="700" spans="1:7" x14ac:dyDescent="0.25">
      <c r="A700" s="82" t="s">
        <v>2338</v>
      </c>
      <c r="B700" s="82" t="s">
        <v>2338</v>
      </c>
      <c r="C700" s="82" t="s">
        <v>2858</v>
      </c>
      <c r="D700" s="83">
        <v>1609</v>
      </c>
      <c r="E700" s="82" t="s">
        <v>2857</v>
      </c>
      <c r="F700" s="82" t="s">
        <v>2856</v>
      </c>
    </row>
    <row r="701" spans="1:7" x14ac:dyDescent="0.25">
      <c r="A701" s="82" t="s">
        <v>2341</v>
      </c>
      <c r="B701" s="82" t="s">
        <v>2341</v>
      </c>
      <c r="C701" s="82" t="s">
        <v>2339</v>
      </c>
      <c r="D701" s="83">
        <v>1580</v>
      </c>
      <c r="E701" s="82" t="s">
        <v>2855</v>
      </c>
      <c r="F701" s="82" t="s">
        <v>2854</v>
      </c>
    </row>
    <row r="702" spans="1:7" x14ac:dyDescent="0.25">
      <c r="A702" s="82" t="s">
        <v>2344</v>
      </c>
      <c r="B702" s="82" t="s">
        <v>2344</v>
      </c>
      <c r="C702" s="82" t="s">
        <v>2853</v>
      </c>
      <c r="D702" s="83">
        <v>882</v>
      </c>
      <c r="E702" s="82" t="s">
        <v>2852</v>
      </c>
      <c r="F702" s="82" t="s">
        <v>2851</v>
      </c>
    </row>
    <row r="703" spans="1:7" x14ac:dyDescent="0.25">
      <c r="A703" s="82" t="s">
        <v>2347</v>
      </c>
      <c r="B703" s="82" t="s">
        <v>2347</v>
      </c>
      <c r="C703" s="82" t="s">
        <v>2850</v>
      </c>
      <c r="D703" s="83">
        <v>506</v>
      </c>
      <c r="E703" s="82" t="s">
        <v>2849</v>
      </c>
      <c r="F703" s="82" t="s">
        <v>2848</v>
      </c>
      <c r="G703" s="82" t="s">
        <v>2847</v>
      </c>
    </row>
    <row r="704" spans="1:7" x14ac:dyDescent="0.25">
      <c r="A704" s="82" t="s">
        <v>2350</v>
      </c>
      <c r="B704" s="82" t="s">
        <v>2350</v>
      </c>
      <c r="C704" s="82" t="s">
        <v>2846</v>
      </c>
      <c r="D704" s="83">
        <v>515</v>
      </c>
      <c r="E704" s="82" t="s">
        <v>2845</v>
      </c>
      <c r="F704" s="82" t="s">
        <v>2844</v>
      </c>
    </row>
    <row r="705" spans="1:7" x14ac:dyDescent="0.25">
      <c r="A705" s="82" t="s">
        <v>2353</v>
      </c>
      <c r="B705" s="82" t="s">
        <v>2353</v>
      </c>
      <c r="C705" s="82" t="s">
        <v>2843</v>
      </c>
      <c r="D705" s="83">
        <v>672</v>
      </c>
      <c r="E705" s="82" t="s">
        <v>2842</v>
      </c>
      <c r="F705" s="82" t="s">
        <v>2841</v>
      </c>
    </row>
    <row r="706" spans="1:7" x14ac:dyDescent="0.25">
      <c r="A706" s="82" t="s">
        <v>2356</v>
      </c>
      <c r="B706" s="82" t="s">
        <v>2356</v>
      </c>
      <c r="C706" s="82" t="s">
        <v>2840</v>
      </c>
      <c r="D706" s="83">
        <v>5005</v>
      </c>
      <c r="E706" s="82" t="s">
        <v>2839</v>
      </c>
      <c r="F706" s="82" t="s">
        <v>2838</v>
      </c>
    </row>
    <row r="707" spans="1:7" x14ac:dyDescent="0.25">
      <c r="A707" s="82" t="s">
        <v>2359</v>
      </c>
      <c r="B707" s="82" t="s">
        <v>2359</v>
      </c>
      <c r="C707" s="82" t="s">
        <v>2837</v>
      </c>
      <c r="D707" s="83">
        <v>318</v>
      </c>
      <c r="E707" s="82" t="s">
        <v>2836</v>
      </c>
      <c r="F707" s="82" t="s">
        <v>2835</v>
      </c>
    </row>
    <row r="708" spans="1:7" x14ac:dyDescent="0.25">
      <c r="A708" s="82" t="s">
        <v>2362</v>
      </c>
      <c r="B708" s="82" t="s">
        <v>2362</v>
      </c>
      <c r="C708" s="82" t="s">
        <v>2834</v>
      </c>
      <c r="D708" s="83">
        <v>128</v>
      </c>
      <c r="E708" s="82" t="s">
        <v>2833</v>
      </c>
      <c r="F708" s="82" t="s">
        <v>2832</v>
      </c>
    </row>
    <row r="709" spans="1:7" x14ac:dyDescent="0.25">
      <c r="A709" s="82" t="s">
        <v>2365</v>
      </c>
      <c r="B709" s="82" t="s">
        <v>2365</v>
      </c>
      <c r="C709" s="82" t="s">
        <v>2831</v>
      </c>
      <c r="D709" s="83">
        <v>931</v>
      </c>
      <c r="E709" s="82" t="s">
        <v>2830</v>
      </c>
      <c r="F709" s="82" t="s">
        <v>2829</v>
      </c>
    </row>
    <row r="710" spans="1:7" x14ac:dyDescent="0.25">
      <c r="A710" s="82" t="s">
        <v>2368</v>
      </c>
      <c r="B710" s="82" t="s">
        <v>2368</v>
      </c>
      <c r="C710" s="82" t="s">
        <v>2828</v>
      </c>
      <c r="D710" s="83">
        <v>1087</v>
      </c>
      <c r="E710" s="82" t="s">
        <v>2827</v>
      </c>
      <c r="F710" s="82" t="s">
        <v>2826</v>
      </c>
    </row>
    <row r="711" spans="1:7" x14ac:dyDescent="0.25">
      <c r="A711" s="82" t="s">
        <v>2371</v>
      </c>
      <c r="B711" s="82" t="s">
        <v>2825</v>
      </c>
      <c r="C711" s="82" t="s">
        <v>2821</v>
      </c>
      <c r="D711" s="83">
        <v>1164</v>
      </c>
      <c r="E711" s="82" t="s">
        <v>2824</v>
      </c>
      <c r="F711" s="82" t="s">
        <v>2823</v>
      </c>
      <c r="G711" s="82" t="s">
        <v>2818</v>
      </c>
    </row>
    <row r="712" spans="1:7" x14ac:dyDescent="0.25">
      <c r="A712" s="82" t="s">
        <v>2371</v>
      </c>
      <c r="B712" s="82" t="s">
        <v>2822</v>
      </c>
      <c r="C712" s="82" t="s">
        <v>2821</v>
      </c>
      <c r="D712" s="83">
        <v>1164</v>
      </c>
      <c r="E712" s="82" t="s">
        <v>2820</v>
      </c>
      <c r="F712" s="82" t="s">
        <v>2819</v>
      </c>
      <c r="G712" s="82" t="s">
        <v>2818</v>
      </c>
    </row>
    <row r="713" spans="1:7" x14ac:dyDescent="0.25">
      <c r="A713" s="82" t="s">
        <v>2374</v>
      </c>
      <c r="B713" s="82" t="s">
        <v>2374</v>
      </c>
      <c r="C713" s="82" t="s">
        <v>2817</v>
      </c>
      <c r="D713" s="83">
        <v>276</v>
      </c>
      <c r="E713" s="82" t="s">
        <v>2816</v>
      </c>
      <c r="F713" s="82" t="s">
        <v>2815</v>
      </c>
      <c r="G713" s="82" t="s">
        <v>2814</v>
      </c>
    </row>
    <row r="714" spans="1:7" x14ac:dyDescent="0.25">
      <c r="A714" s="82" t="s">
        <v>2377</v>
      </c>
      <c r="B714" s="82" t="s">
        <v>2377</v>
      </c>
      <c r="C714" s="82" t="s">
        <v>2813</v>
      </c>
      <c r="D714" s="83">
        <v>365</v>
      </c>
      <c r="E714" s="82" t="s">
        <v>2812</v>
      </c>
      <c r="F714" s="82" t="s">
        <v>2811</v>
      </c>
    </row>
    <row r="715" spans="1:7" x14ac:dyDescent="0.25">
      <c r="A715" s="82" t="s">
        <v>2380</v>
      </c>
      <c r="B715" s="82" t="s">
        <v>2380</v>
      </c>
      <c r="C715" s="82" t="s">
        <v>2810</v>
      </c>
      <c r="D715" s="83">
        <v>395</v>
      </c>
      <c r="E715" s="82" t="s">
        <v>2809</v>
      </c>
      <c r="F715" s="82" t="s">
        <v>2808</v>
      </c>
      <c r="G715" s="82" t="s">
        <v>2807</v>
      </c>
    </row>
    <row r="716" spans="1:7" x14ac:dyDescent="0.25">
      <c r="A716" s="82" t="s">
        <v>2383</v>
      </c>
      <c r="B716" s="82" t="s">
        <v>2383</v>
      </c>
      <c r="C716" s="82" t="s">
        <v>2806</v>
      </c>
      <c r="D716" s="83">
        <v>829</v>
      </c>
      <c r="E716" s="82" t="s">
        <v>2805</v>
      </c>
      <c r="F716" s="82" t="s">
        <v>2804</v>
      </c>
    </row>
    <row r="717" spans="1:7" x14ac:dyDescent="0.25">
      <c r="A717" s="82" t="s">
        <v>2386</v>
      </c>
      <c r="B717" s="82" t="s">
        <v>2386</v>
      </c>
      <c r="C717" s="82" t="s">
        <v>2803</v>
      </c>
      <c r="D717" s="83">
        <v>1905</v>
      </c>
      <c r="E717" s="82" t="s">
        <v>2802</v>
      </c>
      <c r="F717" s="82" t="s">
        <v>2801</v>
      </c>
    </row>
    <row r="718" spans="1:7" x14ac:dyDescent="0.25">
      <c r="A718" s="82" t="s">
        <v>2389</v>
      </c>
      <c r="B718" s="82" t="s">
        <v>2389</v>
      </c>
      <c r="C718" s="82" t="s">
        <v>2800</v>
      </c>
      <c r="D718" s="83">
        <v>958</v>
      </c>
      <c r="E718" s="82" t="s">
        <v>2799</v>
      </c>
      <c r="F718" s="82" t="s">
        <v>2798</v>
      </c>
      <c r="G718" s="82" t="s">
        <v>2797</v>
      </c>
    </row>
    <row r="719" spans="1:7" x14ac:dyDescent="0.25">
      <c r="A719" s="82" t="s">
        <v>2392</v>
      </c>
      <c r="B719" s="82" t="s">
        <v>2392</v>
      </c>
      <c r="C719" s="82" t="s">
        <v>2796</v>
      </c>
      <c r="D719" s="83">
        <v>505</v>
      </c>
      <c r="E719" s="82" t="s">
        <v>2795</v>
      </c>
      <c r="F719" s="82" t="s">
        <v>2794</v>
      </c>
      <c r="G719" s="82" t="s">
        <v>2793</v>
      </c>
    </row>
    <row r="720" spans="1:7" x14ac:dyDescent="0.25">
      <c r="A720" s="82" t="s">
        <v>2395</v>
      </c>
      <c r="B720" s="82" t="s">
        <v>2395</v>
      </c>
      <c r="C720" s="82" t="s">
        <v>2792</v>
      </c>
      <c r="D720" s="83">
        <v>261</v>
      </c>
      <c r="E720" s="82" t="s">
        <v>2791</v>
      </c>
      <c r="F720" s="82" t="s">
        <v>2790</v>
      </c>
    </row>
    <row r="721" spans="1:7" x14ac:dyDescent="0.25">
      <c r="A721" s="82" t="s">
        <v>2398</v>
      </c>
      <c r="B721" s="82" t="s">
        <v>2398</v>
      </c>
      <c r="C721" s="82" t="s">
        <v>2396</v>
      </c>
      <c r="D721" s="83">
        <v>248</v>
      </c>
      <c r="E721" s="82" t="s">
        <v>2789</v>
      </c>
      <c r="F721" s="82" t="s">
        <v>2788</v>
      </c>
    </row>
    <row r="722" spans="1:7" x14ac:dyDescent="0.25">
      <c r="A722" s="82" t="s">
        <v>2401</v>
      </c>
      <c r="B722" s="82" t="s">
        <v>2401</v>
      </c>
      <c r="C722" s="82" t="s">
        <v>2787</v>
      </c>
      <c r="D722" s="83">
        <v>277</v>
      </c>
      <c r="E722" s="82" t="s">
        <v>2786</v>
      </c>
      <c r="F722" s="82" t="s">
        <v>2785</v>
      </c>
    </row>
    <row r="723" spans="1:7" x14ac:dyDescent="0.25">
      <c r="A723" s="82" t="s">
        <v>2404</v>
      </c>
      <c r="B723" s="82" t="s">
        <v>2404</v>
      </c>
      <c r="C723" s="82" t="s">
        <v>2784</v>
      </c>
      <c r="D723" s="83">
        <v>504</v>
      </c>
      <c r="E723" s="82" t="s">
        <v>2783</v>
      </c>
      <c r="F723" s="82" t="s">
        <v>2782</v>
      </c>
    </row>
    <row r="724" spans="1:7" x14ac:dyDescent="0.25">
      <c r="A724" s="82" t="s">
        <v>2407</v>
      </c>
      <c r="B724" s="82" t="s">
        <v>2407</v>
      </c>
      <c r="C724" s="82" t="s">
        <v>2405</v>
      </c>
      <c r="D724" s="83">
        <v>671</v>
      </c>
      <c r="E724" s="82" t="s">
        <v>2781</v>
      </c>
      <c r="F724" s="82" t="s">
        <v>2780</v>
      </c>
    </row>
    <row r="725" spans="1:7" x14ac:dyDescent="0.25">
      <c r="A725" s="82" t="s">
        <v>2410</v>
      </c>
      <c r="B725" s="82" t="s">
        <v>2410</v>
      </c>
      <c r="C725" s="82" t="s">
        <v>2779</v>
      </c>
      <c r="D725" s="83">
        <v>724</v>
      </c>
      <c r="E725" s="82" t="s">
        <v>2778</v>
      </c>
      <c r="F725" s="82" t="s">
        <v>2777</v>
      </c>
    </row>
    <row r="726" spans="1:7" x14ac:dyDescent="0.25">
      <c r="A726" s="82" t="s">
        <v>2413</v>
      </c>
      <c r="B726" s="82" t="s">
        <v>2413</v>
      </c>
      <c r="C726" s="82" t="s">
        <v>2411</v>
      </c>
      <c r="D726" s="83">
        <v>1121</v>
      </c>
      <c r="E726" s="82" t="s">
        <v>2776</v>
      </c>
      <c r="F726" s="82" t="s">
        <v>2775</v>
      </c>
    </row>
    <row r="727" spans="1:7" x14ac:dyDescent="0.25">
      <c r="A727" s="82" t="s">
        <v>2416</v>
      </c>
      <c r="B727" s="82" t="s">
        <v>2416</v>
      </c>
      <c r="C727" s="82" t="s">
        <v>2774</v>
      </c>
      <c r="D727" s="83">
        <v>334</v>
      </c>
      <c r="E727" s="82" t="s">
        <v>2773</v>
      </c>
      <c r="F727" s="82" t="s">
        <v>2772</v>
      </c>
    </row>
    <row r="728" spans="1:7" x14ac:dyDescent="0.25">
      <c r="A728" s="82" t="s">
        <v>2419</v>
      </c>
      <c r="B728" s="82" t="s">
        <v>2419</v>
      </c>
      <c r="C728" s="82" t="s">
        <v>2771</v>
      </c>
      <c r="D728" s="83">
        <v>546</v>
      </c>
      <c r="E728" s="82" t="s">
        <v>2770</v>
      </c>
      <c r="F728" s="82" t="s">
        <v>2769</v>
      </c>
      <c r="G728" s="82" t="s">
        <v>2768</v>
      </c>
    </row>
    <row r="729" spans="1:7" x14ac:dyDescent="0.25">
      <c r="A729" s="82" t="s">
        <v>2422</v>
      </c>
      <c r="B729" s="82" t="s">
        <v>2422</v>
      </c>
      <c r="C729" s="82" t="s">
        <v>2420</v>
      </c>
      <c r="D729" s="83">
        <v>575</v>
      </c>
      <c r="E729" s="82" t="s">
        <v>2767</v>
      </c>
      <c r="F729" s="82" t="s">
        <v>2766</v>
      </c>
    </row>
    <row r="730" spans="1:7" x14ac:dyDescent="0.25">
      <c r="A730" s="82" t="s">
        <v>2425</v>
      </c>
      <c r="B730" s="82" t="s">
        <v>2425</v>
      </c>
      <c r="C730" s="82" t="s">
        <v>2765</v>
      </c>
      <c r="D730" s="83">
        <v>661</v>
      </c>
      <c r="E730" s="82" t="s">
        <v>2764</v>
      </c>
      <c r="F730" s="82" t="s">
        <v>2763</v>
      </c>
    </row>
    <row r="731" spans="1:7" x14ac:dyDescent="0.25">
      <c r="A731" s="82" t="s">
        <v>2428</v>
      </c>
      <c r="B731" s="82" t="s">
        <v>2428</v>
      </c>
      <c r="C731" s="82" t="s">
        <v>2762</v>
      </c>
      <c r="D731" s="83">
        <v>613</v>
      </c>
      <c r="E731" s="82" t="s">
        <v>2761</v>
      </c>
      <c r="F731" s="82" t="s">
        <v>2760</v>
      </c>
    </row>
    <row r="732" spans="1:7" x14ac:dyDescent="0.25">
      <c r="A732" s="82" t="s">
        <v>2431</v>
      </c>
      <c r="B732" s="82" t="s">
        <v>2431</v>
      </c>
      <c r="C732" s="82" t="s">
        <v>2429</v>
      </c>
      <c r="D732" s="83">
        <v>852</v>
      </c>
      <c r="E732" s="82" t="s">
        <v>2759</v>
      </c>
      <c r="F732" s="82" t="s">
        <v>2758</v>
      </c>
    </row>
    <row r="733" spans="1:7" x14ac:dyDescent="0.25">
      <c r="A733" s="82" t="s">
        <v>2434</v>
      </c>
      <c r="B733" s="82" t="s">
        <v>2434</v>
      </c>
      <c r="C733" s="82" t="s">
        <v>2757</v>
      </c>
      <c r="D733" s="83">
        <v>2225</v>
      </c>
      <c r="E733" s="82" t="s">
        <v>2756</v>
      </c>
      <c r="F733" s="82" t="s">
        <v>2755</v>
      </c>
      <c r="G733" s="82" t="s">
        <v>2754</v>
      </c>
    </row>
    <row r="734" spans="1:7" x14ac:dyDescent="0.25">
      <c r="A734" s="82" t="s">
        <v>2437</v>
      </c>
      <c r="B734" s="82" t="s">
        <v>2437</v>
      </c>
      <c r="C734" s="82" t="s">
        <v>2753</v>
      </c>
      <c r="D734" s="83">
        <v>378</v>
      </c>
      <c r="E734" s="82" t="s">
        <v>2752</v>
      </c>
      <c r="F734" s="82" t="s">
        <v>2751</v>
      </c>
    </row>
    <row r="735" spans="1:7" x14ac:dyDescent="0.25">
      <c r="A735" s="82" t="s">
        <v>2440</v>
      </c>
      <c r="B735" s="82" t="s">
        <v>2440</v>
      </c>
      <c r="C735" s="82" t="s">
        <v>2750</v>
      </c>
      <c r="D735" s="83">
        <v>979</v>
      </c>
      <c r="E735" s="82" t="s">
        <v>2749</v>
      </c>
      <c r="F735" s="82" t="s">
        <v>2748</v>
      </c>
    </row>
    <row r="736" spans="1:7" x14ac:dyDescent="0.25">
      <c r="A736" s="82" t="s">
        <v>2443</v>
      </c>
      <c r="B736" s="82" t="s">
        <v>2443</v>
      </c>
      <c r="C736" s="82" t="s">
        <v>2747</v>
      </c>
      <c r="D736" s="83">
        <v>1529</v>
      </c>
      <c r="E736" s="82" t="s">
        <v>2746</v>
      </c>
      <c r="F736" s="82" t="s">
        <v>2745</v>
      </c>
    </row>
    <row r="737" spans="1:7" x14ac:dyDescent="0.25">
      <c r="A737" s="82" t="s">
        <v>2446</v>
      </c>
      <c r="B737" s="82" t="s">
        <v>2446</v>
      </c>
      <c r="C737" s="82" t="s">
        <v>2744</v>
      </c>
      <c r="D737" s="83">
        <v>452</v>
      </c>
      <c r="E737" s="82" t="s">
        <v>2743</v>
      </c>
      <c r="F737" s="82" t="s">
        <v>2742</v>
      </c>
      <c r="G737" s="82" t="s">
        <v>2741</v>
      </c>
    </row>
    <row r="738" spans="1:7" x14ac:dyDescent="0.25">
      <c r="A738" s="82" t="s">
        <v>2449</v>
      </c>
      <c r="B738" s="82" t="s">
        <v>2449</v>
      </c>
      <c r="C738" s="82" t="s">
        <v>2740</v>
      </c>
      <c r="D738" s="83">
        <v>560</v>
      </c>
      <c r="E738" s="82" t="s">
        <v>2739</v>
      </c>
      <c r="F738" s="82" t="s">
        <v>2738</v>
      </c>
    </row>
    <row r="739" spans="1:7" x14ac:dyDescent="0.25">
      <c r="A739" s="82" t="s">
        <v>2452</v>
      </c>
      <c r="B739" s="82" t="s">
        <v>2452</v>
      </c>
      <c r="C739" s="82" t="s">
        <v>2737</v>
      </c>
      <c r="D739" s="83">
        <v>610</v>
      </c>
      <c r="E739" s="82" t="s">
        <v>2736</v>
      </c>
      <c r="F739" s="82" t="s">
        <v>2735</v>
      </c>
    </row>
    <row r="740" spans="1:7" x14ac:dyDescent="0.25">
      <c r="A740" s="82" t="s">
        <v>2455</v>
      </c>
      <c r="B740" s="82" t="s">
        <v>2455</v>
      </c>
      <c r="C740" s="82" t="s">
        <v>2453</v>
      </c>
      <c r="D740" s="83">
        <v>702</v>
      </c>
      <c r="E740" s="82" t="s">
        <v>2734</v>
      </c>
      <c r="F740" s="82" t="s">
        <v>2733</v>
      </c>
      <c r="G740" s="82" t="s">
        <v>2732</v>
      </c>
    </row>
    <row r="741" spans="1:7" x14ac:dyDescent="0.25">
      <c r="A741" s="82" t="s">
        <v>2458</v>
      </c>
      <c r="B741" s="82" t="s">
        <v>2458</v>
      </c>
      <c r="C741" s="82" t="s">
        <v>2731</v>
      </c>
      <c r="D741" s="83">
        <v>384</v>
      </c>
      <c r="E741" s="82" t="s">
        <v>2730</v>
      </c>
      <c r="F741" s="82" t="s">
        <v>2729</v>
      </c>
    </row>
    <row r="742" spans="1:7" x14ac:dyDescent="0.25">
      <c r="A742" s="82" t="s">
        <v>2461</v>
      </c>
      <c r="B742" s="82" t="s">
        <v>2461</v>
      </c>
      <c r="C742" s="82" t="s">
        <v>2728</v>
      </c>
      <c r="D742" s="83">
        <v>5654</v>
      </c>
      <c r="E742" s="82" t="s">
        <v>2727</v>
      </c>
      <c r="F742" s="82" t="s">
        <v>2726</v>
      </c>
    </row>
    <row r="743" spans="1:7" x14ac:dyDescent="0.25">
      <c r="A743" s="82" t="s">
        <v>2464</v>
      </c>
      <c r="B743" s="82" t="s">
        <v>2464</v>
      </c>
      <c r="C743" s="82" t="s">
        <v>2725</v>
      </c>
      <c r="D743" s="83">
        <v>2351</v>
      </c>
      <c r="E743" s="82" t="s">
        <v>2724</v>
      </c>
      <c r="F743" s="82" t="s">
        <v>2723</v>
      </c>
    </row>
    <row r="744" spans="1:7" x14ac:dyDescent="0.25">
      <c r="A744" s="82" t="s">
        <v>2465</v>
      </c>
      <c r="B744" s="82" t="s">
        <v>2465</v>
      </c>
      <c r="C744" s="82" t="s">
        <v>2691</v>
      </c>
      <c r="D744" s="83">
        <v>6729</v>
      </c>
      <c r="E744" s="82" t="s">
        <v>2722</v>
      </c>
      <c r="F744" s="82" t="s">
        <v>2721</v>
      </c>
      <c r="G744" s="82" t="s">
        <v>2720</v>
      </c>
    </row>
    <row r="745" spans="1:7" x14ac:dyDescent="0.25">
      <c r="A745" s="82" t="s">
        <v>2468</v>
      </c>
      <c r="B745" s="82" t="s">
        <v>2468</v>
      </c>
    </row>
    <row r="746" spans="1:7" x14ac:dyDescent="0.25">
      <c r="A746" s="82" t="s">
        <v>2471</v>
      </c>
      <c r="B746" s="82" t="s">
        <v>2471</v>
      </c>
      <c r="C746" s="82" t="s">
        <v>2719</v>
      </c>
      <c r="D746" s="83">
        <v>2146</v>
      </c>
      <c r="E746" s="82" t="s">
        <v>2718</v>
      </c>
      <c r="F746" s="82" t="s">
        <v>2717</v>
      </c>
    </row>
    <row r="747" spans="1:7" x14ac:dyDescent="0.25">
      <c r="A747" s="82" t="s">
        <v>2474</v>
      </c>
      <c r="B747" s="82" t="s">
        <v>2474</v>
      </c>
      <c r="C747" s="82" t="s">
        <v>2716</v>
      </c>
      <c r="D747" s="83">
        <v>2347</v>
      </c>
      <c r="E747" s="82" t="s">
        <v>2715</v>
      </c>
      <c r="F747" s="82" t="s">
        <v>2714</v>
      </c>
      <c r="G747" s="82" t="s">
        <v>2674</v>
      </c>
    </row>
    <row r="748" spans="1:7" x14ac:dyDescent="0.25">
      <c r="A748" s="82" t="s">
        <v>2477</v>
      </c>
      <c r="B748" s="82" t="s">
        <v>2477</v>
      </c>
      <c r="C748" s="82" t="s">
        <v>2713</v>
      </c>
      <c r="D748" s="83">
        <v>434</v>
      </c>
      <c r="E748" s="82" t="s">
        <v>2712</v>
      </c>
      <c r="F748" s="82" t="s">
        <v>2711</v>
      </c>
      <c r="G748" s="82" t="s">
        <v>2710</v>
      </c>
    </row>
    <row r="749" spans="1:7" x14ac:dyDescent="0.25">
      <c r="A749" s="82" t="s">
        <v>2480</v>
      </c>
      <c r="B749" s="82" t="s">
        <v>2480</v>
      </c>
      <c r="C749" s="82" t="s">
        <v>2478</v>
      </c>
      <c r="D749" s="83">
        <v>963</v>
      </c>
      <c r="E749" s="82" t="s">
        <v>2709</v>
      </c>
      <c r="F749" s="82" t="s">
        <v>2708</v>
      </c>
    </row>
    <row r="750" spans="1:7" x14ac:dyDescent="0.25">
      <c r="A750" s="82" t="s">
        <v>2483</v>
      </c>
      <c r="B750" s="82" t="s">
        <v>2483</v>
      </c>
      <c r="C750" s="82" t="s">
        <v>2707</v>
      </c>
      <c r="D750" s="83">
        <v>479</v>
      </c>
      <c r="E750" s="82" t="s">
        <v>2706</v>
      </c>
      <c r="F750" s="82" t="s">
        <v>2705</v>
      </c>
    </row>
    <row r="751" spans="1:7" x14ac:dyDescent="0.25">
      <c r="A751" s="82" t="s">
        <v>2486</v>
      </c>
      <c r="B751" s="82" t="s">
        <v>2486</v>
      </c>
      <c r="C751" s="82" t="s">
        <v>2704</v>
      </c>
      <c r="D751" s="83">
        <v>170</v>
      </c>
      <c r="E751" s="82" t="s">
        <v>2703</v>
      </c>
      <c r="F751" s="82" t="s">
        <v>2702</v>
      </c>
      <c r="G751" s="82" t="s">
        <v>2701</v>
      </c>
    </row>
    <row r="752" spans="1:7" x14ac:dyDescent="0.25">
      <c r="A752" s="82" t="s">
        <v>2489</v>
      </c>
      <c r="B752" s="82" t="s">
        <v>2489</v>
      </c>
      <c r="C752" s="82" t="s">
        <v>2700</v>
      </c>
      <c r="D752" s="83">
        <v>1462</v>
      </c>
      <c r="E752" s="82" t="s">
        <v>2699</v>
      </c>
      <c r="F752" s="82" t="s">
        <v>2698</v>
      </c>
      <c r="G752" s="82" t="s">
        <v>2697</v>
      </c>
    </row>
    <row r="753" spans="1:7" x14ac:dyDescent="0.25">
      <c r="A753" s="82" t="s">
        <v>2492</v>
      </c>
      <c r="B753" s="82" t="s">
        <v>2492</v>
      </c>
      <c r="C753" s="82" t="s">
        <v>2696</v>
      </c>
      <c r="D753" s="83">
        <v>470</v>
      </c>
      <c r="E753" s="82" t="s">
        <v>2695</v>
      </c>
      <c r="F753" s="82" t="s">
        <v>2694</v>
      </c>
    </row>
    <row r="754" spans="1:7" x14ac:dyDescent="0.25">
      <c r="A754" s="82" t="s">
        <v>2495</v>
      </c>
      <c r="B754" s="82" t="s">
        <v>2495</v>
      </c>
      <c r="C754" s="82" t="s">
        <v>2493</v>
      </c>
      <c r="D754" s="83">
        <v>710</v>
      </c>
      <c r="E754" s="82" t="s">
        <v>2693</v>
      </c>
      <c r="F754" s="82" t="s">
        <v>2692</v>
      </c>
    </row>
    <row r="755" spans="1:7" x14ac:dyDescent="0.25">
      <c r="A755" s="82" t="s">
        <v>2496</v>
      </c>
      <c r="B755" s="82" t="s">
        <v>2496</v>
      </c>
      <c r="C755" s="82" t="s">
        <v>2691</v>
      </c>
      <c r="D755" s="83">
        <v>7152</v>
      </c>
      <c r="E755" s="82" t="s">
        <v>2690</v>
      </c>
      <c r="F755" s="82" t="s">
        <v>2689</v>
      </c>
      <c r="G755" s="82" t="s">
        <v>2688</v>
      </c>
    </row>
    <row r="756" spans="1:7" x14ac:dyDescent="0.25">
      <c r="A756" s="82" t="s">
        <v>2499</v>
      </c>
      <c r="B756" s="82" t="s">
        <v>2499</v>
      </c>
      <c r="C756" s="82" t="s">
        <v>2687</v>
      </c>
      <c r="D756" s="83">
        <v>2414</v>
      </c>
      <c r="E756" s="82" t="s">
        <v>2686</v>
      </c>
      <c r="F756" s="82" t="s">
        <v>2685</v>
      </c>
      <c r="G756" s="82" t="s">
        <v>2684</v>
      </c>
    </row>
    <row r="757" spans="1:7" x14ac:dyDescent="0.25">
      <c r="A757" s="82" t="s">
        <v>2502</v>
      </c>
      <c r="B757" s="82" t="s">
        <v>2502</v>
      </c>
      <c r="C757" s="82" t="s">
        <v>2683</v>
      </c>
      <c r="D757" s="83">
        <v>212</v>
      </c>
      <c r="E757" s="82" t="s">
        <v>2682</v>
      </c>
      <c r="F757" s="82" t="s">
        <v>2681</v>
      </c>
    </row>
    <row r="758" spans="1:7" x14ac:dyDescent="0.25">
      <c r="A758" s="82" t="s">
        <v>2505</v>
      </c>
      <c r="B758" s="82" t="s">
        <v>2505</v>
      </c>
      <c r="C758" s="82" t="s">
        <v>2680</v>
      </c>
      <c r="D758" s="83">
        <v>1093</v>
      </c>
      <c r="E758" s="82" t="s">
        <v>2679</v>
      </c>
      <c r="F758" s="82" t="s">
        <v>2678</v>
      </c>
    </row>
    <row r="759" spans="1:7" x14ac:dyDescent="0.25">
      <c r="A759" s="82" t="s">
        <v>2508</v>
      </c>
      <c r="B759" s="82" t="s">
        <v>2508</v>
      </c>
      <c r="C759" s="82" t="s">
        <v>2677</v>
      </c>
      <c r="D759" s="83">
        <v>1308</v>
      </c>
      <c r="E759" s="82" t="s">
        <v>2676</v>
      </c>
      <c r="F759" s="82" t="s">
        <v>2675</v>
      </c>
      <c r="G759" s="82" t="s">
        <v>2674</v>
      </c>
    </row>
    <row r="760" spans="1:7" x14ac:dyDescent="0.25">
      <c r="A760" s="82" t="s">
        <v>2511</v>
      </c>
      <c r="B760" s="82" t="s">
        <v>2511</v>
      </c>
      <c r="C760" s="82" t="s">
        <v>2673</v>
      </c>
      <c r="D760" s="83">
        <v>1966</v>
      </c>
      <c r="E760" s="82" t="s">
        <v>2672</v>
      </c>
      <c r="F760" s="82" t="s">
        <v>2671</v>
      </c>
      <c r="G760" s="82" t="s">
        <v>2670</v>
      </c>
    </row>
    <row r="761" spans="1:7" x14ac:dyDescent="0.25">
      <c r="A761" s="82" t="s">
        <v>2514</v>
      </c>
      <c r="B761" s="82" t="s">
        <v>2514</v>
      </c>
      <c r="C761" s="82" t="s">
        <v>2512</v>
      </c>
      <c r="D761" s="83">
        <v>381</v>
      </c>
      <c r="E761" s="82" t="s">
        <v>2669</v>
      </c>
      <c r="F761" s="82" t="s">
        <v>2668</v>
      </c>
    </row>
    <row r="762" spans="1:7" x14ac:dyDescent="0.25">
      <c r="A762" s="82" t="s">
        <v>2517</v>
      </c>
      <c r="B762" s="82" t="s">
        <v>2517</v>
      </c>
      <c r="C762" s="82" t="s">
        <v>2667</v>
      </c>
      <c r="D762" s="83">
        <v>576</v>
      </c>
      <c r="E762" s="82" t="s">
        <v>2666</v>
      </c>
      <c r="F762" s="82" t="s">
        <v>2665</v>
      </c>
    </row>
    <row r="763" spans="1:7" x14ac:dyDescent="0.25">
      <c r="A763" s="82" t="s">
        <v>2520</v>
      </c>
      <c r="B763" s="82" t="s">
        <v>2520</v>
      </c>
      <c r="C763" s="82" t="s">
        <v>2664</v>
      </c>
      <c r="D763" s="83">
        <v>1576</v>
      </c>
      <c r="E763" s="82" t="s">
        <v>2663</v>
      </c>
      <c r="F763" s="82" t="s">
        <v>2662</v>
      </c>
    </row>
    <row r="764" spans="1:7" x14ac:dyDescent="0.25">
      <c r="A764" s="82" t="s">
        <v>2523</v>
      </c>
      <c r="B764" s="82" t="s">
        <v>2523</v>
      </c>
      <c r="C764" s="82" t="s">
        <v>2661</v>
      </c>
      <c r="D764" s="83">
        <v>1215</v>
      </c>
      <c r="E764" s="82" t="s">
        <v>2660</v>
      </c>
      <c r="F764" s="82" t="s">
        <v>2659</v>
      </c>
      <c r="G764" s="82" t="s">
        <v>2658</v>
      </c>
    </row>
    <row r="765" spans="1:7" x14ac:dyDescent="0.25">
      <c r="A765" s="82" t="s">
        <v>2526</v>
      </c>
      <c r="B765" s="82" t="s">
        <v>2526</v>
      </c>
      <c r="C765" s="82" t="s">
        <v>2657</v>
      </c>
      <c r="D765" s="83">
        <v>337</v>
      </c>
      <c r="E765" s="82" t="s">
        <v>2656</v>
      </c>
      <c r="F765" s="82" t="s">
        <v>2655</v>
      </c>
    </row>
    <row r="766" spans="1:7" x14ac:dyDescent="0.25">
      <c r="A766" s="82" t="s">
        <v>2529</v>
      </c>
      <c r="B766" s="82" t="s">
        <v>2529</v>
      </c>
      <c r="C766" s="82" t="s">
        <v>2654</v>
      </c>
      <c r="D766" s="83">
        <v>1970</v>
      </c>
      <c r="E766" s="82" t="s">
        <v>2653</v>
      </c>
      <c r="F766" s="82" t="s">
        <v>2652</v>
      </c>
      <c r="G766" s="82" t="s">
        <v>2651</v>
      </c>
    </row>
    <row r="767" spans="1:7" x14ac:dyDescent="0.25">
      <c r="A767" s="82" t="s">
        <v>2532</v>
      </c>
      <c r="B767" s="82" t="s">
        <v>2532</v>
      </c>
      <c r="C767" s="82" t="s">
        <v>2650</v>
      </c>
      <c r="D767" s="83">
        <v>375</v>
      </c>
      <c r="E767" s="82" t="s">
        <v>2649</v>
      </c>
      <c r="F767" s="82" t="s">
        <v>2648</v>
      </c>
      <c r="G767" s="82" t="s">
        <v>2647</v>
      </c>
    </row>
    <row r="768" spans="1:7" x14ac:dyDescent="0.25">
      <c r="A768" s="82" t="s">
        <v>2535</v>
      </c>
      <c r="B768" s="82" t="s">
        <v>2535</v>
      </c>
      <c r="C768" s="82" t="s">
        <v>2646</v>
      </c>
      <c r="D768" s="83">
        <v>765</v>
      </c>
      <c r="E768" s="82" t="s">
        <v>2645</v>
      </c>
      <c r="F768" s="82" t="s">
        <v>2644</v>
      </c>
    </row>
    <row r="769" spans="1:7" x14ac:dyDescent="0.25">
      <c r="A769" s="82" t="s">
        <v>2538</v>
      </c>
      <c r="B769" s="82" t="s">
        <v>2538</v>
      </c>
      <c r="C769" s="82" t="s">
        <v>2643</v>
      </c>
      <c r="D769" s="83">
        <v>701</v>
      </c>
      <c r="E769" s="82" t="s">
        <v>2642</v>
      </c>
      <c r="F769" s="82" t="s">
        <v>2641</v>
      </c>
    </row>
    <row r="770" spans="1:7" x14ac:dyDescent="0.25">
      <c r="A770" s="82" t="s">
        <v>2541</v>
      </c>
      <c r="B770" s="82" t="s">
        <v>2541</v>
      </c>
      <c r="C770" s="82" t="s">
        <v>2640</v>
      </c>
      <c r="D770" s="83">
        <v>289</v>
      </c>
      <c r="E770" s="82" t="s">
        <v>2639</v>
      </c>
      <c r="F770" s="82" t="s">
        <v>2638</v>
      </c>
    </row>
    <row r="771" spans="1:7" x14ac:dyDescent="0.25">
      <c r="A771" s="82" t="s">
        <v>2544</v>
      </c>
      <c r="B771" s="82" t="s">
        <v>2544</v>
      </c>
      <c r="C771" s="82" t="s">
        <v>2637</v>
      </c>
      <c r="D771" s="83">
        <v>541</v>
      </c>
      <c r="E771" s="82" t="s">
        <v>2636</v>
      </c>
      <c r="F771" s="82" t="s">
        <v>2635</v>
      </c>
    </row>
    <row r="772" spans="1:7" x14ac:dyDescent="0.25">
      <c r="A772" s="82" t="s">
        <v>2547</v>
      </c>
      <c r="B772" s="82" t="s">
        <v>2547</v>
      </c>
      <c r="C772" s="82" t="s">
        <v>2634</v>
      </c>
      <c r="D772" s="83">
        <v>510</v>
      </c>
      <c r="E772" s="82" t="s">
        <v>2633</v>
      </c>
      <c r="F772" s="82" t="s">
        <v>2632</v>
      </c>
    </row>
    <row r="773" spans="1:7" x14ac:dyDescent="0.25">
      <c r="A773" s="82" t="s">
        <v>2548</v>
      </c>
      <c r="B773" s="82" t="s">
        <v>2548</v>
      </c>
      <c r="C773" s="82" t="s">
        <v>2631</v>
      </c>
      <c r="D773" s="83">
        <v>214</v>
      </c>
      <c r="E773" s="82" t="s">
        <v>2630</v>
      </c>
      <c r="F773" s="82" t="s">
        <v>2629</v>
      </c>
    </row>
    <row r="774" spans="1:7" x14ac:dyDescent="0.25">
      <c r="A774" s="82" t="s">
        <v>2551</v>
      </c>
      <c r="B774" s="82" t="s">
        <v>2551</v>
      </c>
      <c r="C774" s="82" t="s">
        <v>2628</v>
      </c>
      <c r="D774" s="83">
        <v>146</v>
      </c>
      <c r="E774" s="82" t="s">
        <v>2627</v>
      </c>
      <c r="F774" s="82" t="s">
        <v>2626</v>
      </c>
    </row>
    <row r="775" spans="1:7" x14ac:dyDescent="0.25">
      <c r="A775" s="82" t="s">
        <v>2554</v>
      </c>
      <c r="B775" s="82" t="s">
        <v>2554</v>
      </c>
      <c r="C775" s="82" t="s">
        <v>2625</v>
      </c>
      <c r="D775" s="83">
        <v>370</v>
      </c>
      <c r="E775" s="82" t="s">
        <v>2624</v>
      </c>
      <c r="F775" s="82" t="s">
        <v>2623</v>
      </c>
    </row>
    <row r="776" spans="1:7" x14ac:dyDescent="0.25">
      <c r="A776" s="82" t="s">
        <v>2557</v>
      </c>
      <c r="B776" s="82" t="s">
        <v>2557</v>
      </c>
      <c r="C776" s="82" t="s">
        <v>2622</v>
      </c>
      <c r="D776" s="83">
        <v>418</v>
      </c>
      <c r="E776" s="82" t="s">
        <v>2621</v>
      </c>
      <c r="F776" s="82" t="s">
        <v>2620</v>
      </c>
    </row>
    <row r="777" spans="1:7" x14ac:dyDescent="0.25">
      <c r="A777" s="82" t="s">
        <v>2560</v>
      </c>
      <c r="B777" s="82" t="s">
        <v>2560</v>
      </c>
      <c r="C777" s="82" t="s">
        <v>2619</v>
      </c>
      <c r="D777" s="83">
        <v>521</v>
      </c>
      <c r="E777" s="82" t="s">
        <v>2618</v>
      </c>
      <c r="F777" s="82" t="s">
        <v>2617</v>
      </c>
    </row>
    <row r="778" spans="1:7" x14ac:dyDescent="0.25">
      <c r="A778" s="82" t="s">
        <v>2561</v>
      </c>
      <c r="B778" s="82" t="s">
        <v>2561</v>
      </c>
      <c r="D778" s="83">
        <v>2184</v>
      </c>
      <c r="E778" s="82" t="s">
        <v>2616</v>
      </c>
      <c r="F778" s="82" t="s">
        <v>2615</v>
      </c>
      <c r="G778" s="82" t="s">
        <v>2614</v>
      </c>
    </row>
    <row r="779" spans="1:7" x14ac:dyDescent="0.25">
      <c r="A779" s="82" t="s">
        <v>2564</v>
      </c>
      <c r="B779" s="82" t="s">
        <v>2564</v>
      </c>
      <c r="C779" s="82" t="s">
        <v>2613</v>
      </c>
      <c r="D779" s="83">
        <v>4544</v>
      </c>
      <c r="E779" s="82" t="s">
        <v>2612</v>
      </c>
      <c r="F779" s="82" t="s">
        <v>2611</v>
      </c>
    </row>
    <row r="780" spans="1:7" x14ac:dyDescent="0.25">
      <c r="A780" s="82" t="s">
        <v>2567</v>
      </c>
      <c r="B780" s="82" t="s">
        <v>2567</v>
      </c>
      <c r="C780" s="82" t="s">
        <v>2610</v>
      </c>
      <c r="D780" s="83">
        <v>482</v>
      </c>
      <c r="E780" s="82" t="s">
        <v>2609</v>
      </c>
      <c r="F780" s="82" t="s">
        <v>2608</v>
      </c>
    </row>
    <row r="781" spans="1:7" x14ac:dyDescent="0.25">
      <c r="A781" s="82" t="s">
        <v>2570</v>
      </c>
      <c r="B781" s="82" t="s">
        <v>2570</v>
      </c>
      <c r="C781" s="82" t="s">
        <v>2607</v>
      </c>
      <c r="D781" s="83">
        <v>2620</v>
      </c>
      <c r="E781" s="82" t="s">
        <v>2606</v>
      </c>
      <c r="F781" s="82" t="s">
        <v>2605</v>
      </c>
      <c r="G781" s="82" t="s">
        <v>2604</v>
      </c>
    </row>
    <row r="782" spans="1:7" x14ac:dyDescent="0.25">
      <c r="A782" s="82" t="s">
        <v>2573</v>
      </c>
      <c r="B782" s="82" t="s">
        <v>2573</v>
      </c>
      <c r="C782" s="82" t="s">
        <v>2603</v>
      </c>
      <c r="D782" s="83">
        <v>349</v>
      </c>
      <c r="E782" s="82" t="s">
        <v>2602</v>
      </c>
      <c r="F782" s="82" t="s">
        <v>2601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Cell, TEM, DLS, ZP, AS, and BCA</vt:lpstr>
      <vt:lpstr>LCMSMS</vt:lpstr>
      <vt:lpstr>Data_PulledFromUniProt</vt:lpstr>
    </vt:vector>
  </TitlesOfParts>
  <Company>University of Toronto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Walkey</dc:creator>
  <cp:lastModifiedBy>Karsten</cp:lastModifiedBy>
  <dcterms:created xsi:type="dcterms:W3CDTF">2013-08-23T12:55:33Z</dcterms:created>
  <dcterms:modified xsi:type="dcterms:W3CDTF">2020-05-14T14:30:33Z</dcterms:modified>
</cp:coreProperties>
</file>