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10065561\AppData\Local\Microsoft\Windows\INetCache\Content.Outlook\AID9V71J\"/>
    </mc:Choice>
  </mc:AlternateContent>
  <xr:revisionPtr revIDLastSave="0" documentId="13_ncr:1_{60DF7538-BE11-45A3-9688-A0A778A15B03}" xr6:coauthVersionLast="47" xr6:coauthVersionMax="47" xr10:uidLastSave="{00000000-0000-0000-0000-000000000000}"/>
  <bookViews>
    <workbookView xWindow="-108" yWindow="-108" windowWidth="23256" windowHeight="12456" activeTab="9" xr2:uid="{00000000-000D-0000-FFFF-FFFF00000000}"/>
  </bookViews>
  <sheets>
    <sheet name="SR025" sheetId="1" r:id="rId1"/>
    <sheet name="SR027" sheetId="8" r:id="rId2"/>
    <sheet name="SR029" sheetId="9" r:id="rId3"/>
    <sheet name="SR033" sheetId="10" r:id="rId4"/>
    <sheet name="SR036" sheetId="11" r:id="rId5"/>
    <sheet name="SR042" sheetId="12" r:id="rId6"/>
    <sheet name="SR045" sheetId="13" r:id="rId7"/>
    <sheet name="SR046" sheetId="14" r:id="rId8"/>
    <sheet name="SR053" sheetId="15" r:id="rId9"/>
    <sheet name="SR054" sheetId="1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" i="16" l="1"/>
  <c r="D50" i="16" s="1"/>
  <c r="B49" i="16"/>
  <c r="B48" i="16"/>
  <c r="B47" i="16"/>
  <c r="B46" i="16"/>
  <c r="B45" i="16"/>
  <c r="B44" i="16"/>
  <c r="B43" i="16"/>
  <c r="B42" i="16"/>
  <c r="B41" i="16"/>
  <c r="C46" i="16"/>
  <c r="D46" i="16" s="1"/>
  <c r="B50" i="15"/>
  <c r="D50" i="15" s="1"/>
  <c r="B49" i="15"/>
  <c r="B48" i="15"/>
  <c r="B47" i="15"/>
  <c r="B46" i="15"/>
  <c r="B45" i="15"/>
  <c r="B44" i="15"/>
  <c r="B43" i="15"/>
  <c r="B42" i="15"/>
  <c r="B41" i="15"/>
  <c r="C46" i="15"/>
  <c r="D46" i="15" s="1"/>
  <c r="B50" i="14"/>
  <c r="D50" i="14" s="1"/>
  <c r="B49" i="14"/>
  <c r="B48" i="14"/>
  <c r="B47" i="14"/>
  <c r="B46" i="14"/>
  <c r="B45" i="14"/>
  <c r="B44" i="14"/>
  <c r="B43" i="14"/>
  <c r="B42" i="14"/>
  <c r="B41" i="14"/>
  <c r="C46" i="14"/>
  <c r="D46" i="14" s="1"/>
  <c r="B44" i="8"/>
  <c r="M38" i="8"/>
  <c r="M36" i="8"/>
  <c r="B48" i="1"/>
  <c r="B50" i="13"/>
  <c r="B49" i="13"/>
  <c r="B48" i="13"/>
  <c r="B47" i="13"/>
  <c r="B46" i="13"/>
  <c r="B45" i="13"/>
  <c r="B44" i="13"/>
  <c r="B43" i="13"/>
  <c r="B42" i="13"/>
  <c r="B41" i="13"/>
  <c r="B49" i="12"/>
  <c r="B48" i="12"/>
  <c r="B47" i="12"/>
  <c r="B46" i="12"/>
  <c r="B45" i="12"/>
  <c r="B44" i="12"/>
  <c r="B43" i="12"/>
  <c r="B42" i="12"/>
  <c r="B41" i="12"/>
  <c r="B40" i="12"/>
  <c r="B48" i="11"/>
  <c r="B47" i="11"/>
  <c r="B46" i="11"/>
  <c r="B45" i="11"/>
  <c r="B44" i="11"/>
  <c r="B43" i="11"/>
  <c r="B42" i="11"/>
  <c r="B41" i="11"/>
  <c r="B40" i="11"/>
  <c r="B39" i="11"/>
  <c r="B49" i="10"/>
  <c r="B48" i="10"/>
  <c r="B47" i="10"/>
  <c r="B46" i="10"/>
  <c r="B45" i="10"/>
  <c r="B44" i="10"/>
  <c r="B43" i="10"/>
  <c r="B42" i="10"/>
  <c r="B41" i="10"/>
  <c r="B40" i="10"/>
  <c r="B50" i="9"/>
  <c r="B49" i="9"/>
  <c r="B48" i="9"/>
  <c r="B47" i="9"/>
  <c r="B46" i="9"/>
  <c r="B45" i="9"/>
  <c r="B44" i="9"/>
  <c r="B43" i="9"/>
  <c r="B42" i="9"/>
  <c r="B41" i="9"/>
  <c r="B48" i="8"/>
  <c r="B47" i="8"/>
  <c r="B46" i="8"/>
  <c r="B45" i="8"/>
  <c r="B43" i="8"/>
  <c r="B42" i="8"/>
  <c r="B41" i="8"/>
  <c r="B40" i="8"/>
  <c r="C47" i="8"/>
  <c r="B44" i="1"/>
  <c r="B46" i="1"/>
  <c r="B47" i="1"/>
  <c r="B45" i="1"/>
  <c r="B42" i="1"/>
  <c r="B41" i="1"/>
  <c r="B40" i="1"/>
  <c r="B39" i="1"/>
  <c r="C40" i="1"/>
  <c r="C42" i="1"/>
  <c r="C46" i="1"/>
  <c r="B43" i="1"/>
  <c r="C43" i="16" l="1"/>
  <c r="D43" i="16" s="1"/>
  <c r="C47" i="16"/>
  <c r="D47" i="16" s="1"/>
  <c r="C44" i="16"/>
  <c r="D44" i="16" s="1"/>
  <c r="C48" i="16"/>
  <c r="D48" i="16" s="1"/>
  <c r="C41" i="16"/>
  <c r="D41" i="16" s="1"/>
  <c r="C45" i="16"/>
  <c r="D45" i="16" s="1"/>
  <c r="C49" i="16"/>
  <c r="D49" i="16" s="1"/>
  <c r="C42" i="16"/>
  <c r="D42" i="16" s="1"/>
  <c r="C43" i="15"/>
  <c r="D43" i="15" s="1"/>
  <c r="C47" i="15"/>
  <c r="D47" i="15" s="1"/>
  <c r="C44" i="15"/>
  <c r="D44" i="15" s="1"/>
  <c r="C48" i="15"/>
  <c r="D48" i="15" s="1"/>
  <c r="C41" i="15"/>
  <c r="D41" i="15" s="1"/>
  <c r="C45" i="15"/>
  <c r="D45" i="15" s="1"/>
  <c r="C49" i="15"/>
  <c r="D49" i="15" s="1"/>
  <c r="C42" i="15"/>
  <c r="D42" i="15" s="1"/>
  <c r="C43" i="14"/>
  <c r="D43" i="14" s="1"/>
  <c r="C47" i="14"/>
  <c r="D47" i="14" s="1"/>
  <c r="C44" i="14"/>
  <c r="D44" i="14" s="1"/>
  <c r="C48" i="14"/>
  <c r="D48" i="14" s="1"/>
  <c r="C49" i="14"/>
  <c r="D49" i="14" s="1"/>
  <c r="C41" i="14"/>
  <c r="D41" i="14" s="1"/>
  <c r="C45" i="14"/>
  <c r="D45" i="14" s="1"/>
  <c r="C42" i="14"/>
  <c r="D42" i="14" s="1"/>
  <c r="C49" i="9"/>
  <c r="D49" i="9" s="1"/>
  <c r="C40" i="8"/>
  <c r="D40" i="8" s="1"/>
  <c r="C41" i="8"/>
  <c r="D41" i="8" s="1"/>
  <c r="C44" i="1"/>
  <c r="C43" i="1"/>
  <c r="D43" i="1" s="1"/>
  <c r="C41" i="1"/>
  <c r="D41" i="1" s="1"/>
  <c r="C39" i="1"/>
  <c r="D39" i="1" s="1"/>
  <c r="C45" i="1"/>
  <c r="D45" i="1" s="1"/>
  <c r="C47" i="1"/>
  <c r="D47" i="1" s="1"/>
  <c r="C42" i="8"/>
  <c r="D42" i="8" s="1"/>
  <c r="C43" i="8"/>
  <c r="D43" i="8" s="1"/>
  <c r="C48" i="10"/>
  <c r="D48" i="10" s="1"/>
  <c r="C48" i="8"/>
  <c r="D48" i="8" s="1"/>
  <c r="C46" i="8"/>
  <c r="D46" i="8" s="1"/>
  <c r="C44" i="8"/>
  <c r="D44" i="8" s="1"/>
  <c r="C45" i="8"/>
  <c r="D45" i="8" s="1"/>
  <c r="C41" i="12"/>
  <c r="D41" i="12" s="1"/>
  <c r="B49" i="8"/>
  <c r="D49" i="8" s="1"/>
  <c r="D48" i="11"/>
  <c r="D50" i="9"/>
  <c r="D50" i="13"/>
  <c r="C43" i="12"/>
  <c r="D43" i="12" s="1"/>
  <c r="D49" i="12"/>
  <c r="C45" i="12"/>
  <c r="D45" i="12" s="1"/>
  <c r="C47" i="12"/>
  <c r="D47" i="12" s="1"/>
  <c r="C48" i="12"/>
  <c r="D48" i="12" s="1"/>
  <c r="C46" i="12"/>
  <c r="D46" i="12" s="1"/>
  <c r="D49" i="10"/>
  <c r="C43" i="13"/>
  <c r="D43" i="13" s="1"/>
  <c r="C47" i="13"/>
  <c r="D47" i="13" s="1"/>
  <c r="C44" i="13"/>
  <c r="D44" i="13" s="1"/>
  <c r="C48" i="13"/>
  <c r="D48" i="13" s="1"/>
  <c r="C41" i="13"/>
  <c r="D41" i="13" s="1"/>
  <c r="C45" i="13"/>
  <c r="D45" i="13" s="1"/>
  <c r="C49" i="13"/>
  <c r="D49" i="13" s="1"/>
  <c r="C42" i="13"/>
  <c r="D42" i="13" s="1"/>
  <c r="C46" i="13"/>
  <c r="D46" i="13" s="1"/>
  <c r="C40" i="12"/>
  <c r="D40" i="12" s="1"/>
  <c r="C44" i="12"/>
  <c r="D44" i="12" s="1"/>
  <c r="C42" i="12"/>
  <c r="D42" i="12" s="1"/>
  <c r="C41" i="11"/>
  <c r="D41" i="11" s="1"/>
  <c r="C45" i="11"/>
  <c r="D45" i="11" s="1"/>
  <c r="C42" i="11"/>
  <c r="D42" i="11" s="1"/>
  <c r="C46" i="11"/>
  <c r="D46" i="11" s="1"/>
  <c r="C39" i="11"/>
  <c r="D39" i="11" s="1"/>
  <c r="C43" i="11"/>
  <c r="D43" i="11" s="1"/>
  <c r="C47" i="11"/>
  <c r="D47" i="11" s="1"/>
  <c r="C40" i="11"/>
  <c r="D40" i="11" s="1"/>
  <c r="C44" i="11"/>
  <c r="D44" i="11" s="1"/>
  <c r="C42" i="10"/>
  <c r="D42" i="10" s="1"/>
  <c r="C47" i="10"/>
  <c r="D47" i="10" s="1"/>
  <c r="C40" i="10"/>
  <c r="D40" i="10" s="1"/>
  <c r="C44" i="10"/>
  <c r="D44" i="10" s="1"/>
  <c r="C46" i="10"/>
  <c r="D46" i="10" s="1"/>
  <c r="C43" i="10"/>
  <c r="D43" i="10" s="1"/>
  <c r="C41" i="10"/>
  <c r="D41" i="10" s="1"/>
  <c r="C45" i="10"/>
  <c r="D45" i="10" s="1"/>
  <c r="C43" i="9"/>
  <c r="D43" i="9" s="1"/>
  <c r="C47" i="9"/>
  <c r="D47" i="9" s="1"/>
  <c r="C44" i="9"/>
  <c r="D44" i="9" s="1"/>
  <c r="C48" i="9"/>
  <c r="D48" i="9" s="1"/>
  <c r="C41" i="9"/>
  <c r="D41" i="9" s="1"/>
  <c r="C45" i="9"/>
  <c r="D45" i="9" s="1"/>
  <c r="C42" i="9"/>
  <c r="D42" i="9" s="1"/>
  <c r="C46" i="9"/>
  <c r="D46" i="9" s="1"/>
  <c r="D47" i="8"/>
  <c r="D42" i="1"/>
  <c r="D40" i="1"/>
  <c r="D44" i="1"/>
  <c r="D46" i="1"/>
  <c r="D48" i="1"/>
  <c r="D51" i="16" l="1"/>
  <c r="D51" i="15"/>
  <c r="D51" i="14"/>
  <c r="D51" i="13"/>
  <c r="D50" i="12"/>
  <c r="D49" i="11"/>
  <c r="D50" i="10"/>
  <c r="D51" i="9"/>
  <c r="D50" i="8"/>
  <c r="D49" i="1"/>
</calcChain>
</file>

<file path=xl/sharedStrings.xml><?xml version="1.0" encoding="utf-8"?>
<sst xmlns="http://schemas.openxmlformats.org/spreadsheetml/2006/main" count="1584" uniqueCount="151">
  <si>
    <t>Category</t>
  </si>
  <si>
    <t>Checklist Item</t>
  </si>
  <si>
    <t>Requirement</t>
  </si>
  <si>
    <t>Compliant (Y/N)</t>
  </si>
  <si>
    <t>Comments</t>
  </si>
  <si>
    <t>Risk Rating (1-5)</t>
  </si>
  <si>
    <t>Score (0=No, 1=Yes)</t>
  </si>
  <si>
    <t>GENERAL</t>
  </si>
  <si>
    <t>Fire extinguisher</t>
  </si>
  <si>
    <t>Reverse hooter</t>
  </si>
  <si>
    <t>Audible and functional</t>
  </si>
  <si>
    <t>Door interlock</t>
  </si>
  <si>
    <t>Operational for safety</t>
  </si>
  <si>
    <t>Available when parked</t>
  </si>
  <si>
    <t>Present and operational</t>
  </si>
  <si>
    <t>Hooter</t>
  </si>
  <si>
    <t>Functional</t>
  </si>
  <si>
    <t>STRUCTURE</t>
  </si>
  <si>
    <t>ROPS/FOPS certification</t>
  </si>
  <si>
    <t>Valid certificate available</t>
  </si>
  <si>
    <t>OPERATOR COMFORT</t>
  </si>
  <si>
    <t>Seat type</t>
  </si>
  <si>
    <t>T-back seat or equivalent</t>
  </si>
  <si>
    <t>Stick steering</t>
  </si>
  <si>
    <t>Ergonomically positioned</t>
  </si>
  <si>
    <t>Air conditioning</t>
  </si>
  <si>
    <t>VISIBILITY</t>
  </si>
  <si>
    <t>Camera system</t>
  </si>
  <si>
    <t>Optional but must function if fitted</t>
  </si>
  <si>
    <t>LED/halogen/sealed beam lights</t>
  </si>
  <si>
    <t>Check all operational</t>
  </si>
  <si>
    <t>ENGINE</t>
  </si>
  <si>
    <t>Engine type</t>
  </si>
  <si>
    <t>Deutz engine (model-specific)</t>
  </si>
  <si>
    <t>Exhaust rock protection</t>
  </si>
  <si>
    <t>Installed</t>
  </si>
  <si>
    <t>Catalytic converter &amp; fume diluter</t>
  </si>
  <si>
    <t>Installed and serviceable</t>
  </si>
  <si>
    <t>BRAKES</t>
  </si>
  <si>
    <t>Must engage properly</t>
  </si>
  <si>
    <t>Tested &amp; functional</t>
  </si>
  <si>
    <t>HYDRAULICS</t>
  </si>
  <si>
    <t>Hydraulic pressure</t>
  </si>
  <si>
    <t>Within 17.5MPa spec</t>
  </si>
  <si>
    <t>Hydraulic leak check</t>
  </si>
  <si>
    <t>No visible leaks</t>
  </si>
  <si>
    <t>Filter indicators</t>
  </si>
  <si>
    <t>Functional if fitted</t>
  </si>
  <si>
    <t>TYRES</t>
  </si>
  <si>
    <t>Correct type &amp; condition</t>
  </si>
  <si>
    <t>Wheel rim guards</t>
  </si>
  <si>
    <t>Installed (Bell rear)</t>
  </si>
  <si>
    <t>SERVICEABILITY</t>
  </si>
  <si>
    <t>Filter change indicators</t>
  </si>
  <si>
    <t>Visible and functional</t>
  </si>
  <si>
    <t>Access to service points</t>
  </si>
  <si>
    <t>Easy access verified</t>
  </si>
  <si>
    <t>SAFETY</t>
  </si>
  <si>
    <t>Emergency shutdown</t>
  </si>
  <si>
    <t>Functional (manual/auto)</t>
  </si>
  <si>
    <t>Fire suppression system</t>
  </si>
  <si>
    <t>If installed, operational</t>
  </si>
  <si>
    <t>Brake push button</t>
  </si>
  <si>
    <t>Hydraulic emergency brake</t>
  </si>
  <si>
    <t>Operational</t>
  </si>
  <si>
    <t>Category Summary</t>
  </si>
  <si>
    <t>Total Items</t>
  </si>
  <si>
    <t>Total Score</t>
  </si>
  <si>
    <t>Y</t>
  </si>
  <si>
    <t>N</t>
  </si>
  <si>
    <t xml:space="preserve">No welding done on body </t>
  </si>
  <si>
    <t xml:space="preserve">If welding is done it has been approved by the engineer </t>
  </si>
  <si>
    <t>Sections:</t>
  </si>
  <si>
    <t xml:space="preserve">PDS </t>
  </si>
  <si>
    <t xml:space="preserve">i-button </t>
  </si>
  <si>
    <t xml:space="preserve">Stop blocks </t>
  </si>
  <si>
    <t>Rotating light</t>
  </si>
  <si>
    <t>Brakes</t>
  </si>
  <si>
    <t>Brake test</t>
  </si>
  <si>
    <t xml:space="preserve">Tyre size ,type &amp; no wear and tear </t>
  </si>
  <si>
    <t>Operator Checklist completed correctly</t>
  </si>
  <si>
    <t xml:space="preserve">Full completed and signed checklist </t>
  </si>
  <si>
    <t>Compliance %</t>
  </si>
  <si>
    <t xml:space="preserve">CAS L7  Fully Operational </t>
  </si>
  <si>
    <t xml:space="preserve">Fitted, accessible and inspected </t>
  </si>
  <si>
    <t xml:space="preserve">Additional Comments </t>
  </si>
  <si>
    <t xml:space="preserve">I-button </t>
  </si>
  <si>
    <t>ONLY ONE</t>
  </si>
  <si>
    <t>YOKE REINFORCED</t>
  </si>
  <si>
    <t>N/A</t>
  </si>
  <si>
    <t>F4L914</t>
  </si>
  <si>
    <t>BOOM HOSE NEEDS PROPER SECURING</t>
  </si>
  <si>
    <t>Shift and Date: Morning 09/09/2025</t>
  </si>
  <si>
    <t>Serial no.BCH14964AEBH85700000001</t>
  </si>
  <si>
    <t xml:space="preserve">Date to be replaced: </t>
  </si>
  <si>
    <t>LIFT CULINDER SWEATING</t>
  </si>
  <si>
    <t>Equipment number:SR025</t>
  </si>
  <si>
    <t>Equipment number:SR027</t>
  </si>
  <si>
    <t>Date to be replaced:</t>
  </si>
  <si>
    <t>Serial no.:EBH857EK00000005</t>
  </si>
  <si>
    <t>ON BREAKDOWN - NOT STARTING</t>
  </si>
  <si>
    <t>YOKE REINFORCED &amp; HYD TANK REPAIRED</t>
  </si>
  <si>
    <t>WORN</t>
  </si>
  <si>
    <t>?</t>
  </si>
  <si>
    <t>B/D - NOT STARTING</t>
  </si>
  <si>
    <t>Equipment number:SR029</t>
  </si>
  <si>
    <t>Serial no.:AEBH857EC00000007</t>
  </si>
  <si>
    <t>BRACKET TO BE SECURED</t>
  </si>
  <si>
    <t>DRIVING WITH OPEN DOOR</t>
  </si>
  <si>
    <t>O.O.O</t>
  </si>
  <si>
    <t>SEAT WORN</t>
  </si>
  <si>
    <t>STOPPED SCALER DIE TO DOOR INTERLOCK,  COUNTERWEIGHTS TO BE SECURED, BOOM PIPES TO BE SECURED</t>
  </si>
  <si>
    <t>Equipment number:SR033</t>
  </si>
  <si>
    <t>Serial no.:AEBH8571P00000021</t>
  </si>
  <si>
    <t>LIFT CULINDER SWEATIN</t>
  </si>
  <si>
    <t>SIGNED BY MYSELF</t>
  </si>
  <si>
    <t>BOOM PIPES TO BE SUPPORTED</t>
  </si>
  <si>
    <t>Equipment number:SR036</t>
  </si>
  <si>
    <t>Serial no.: AEBH857FC000000024</t>
  </si>
  <si>
    <t>REAR YOKE REINFORCED</t>
  </si>
  <si>
    <t>O.O.O.</t>
  </si>
  <si>
    <t>SCALER NOT IN USE</t>
  </si>
  <si>
    <t>BOOM PIPES TO BE SECURED</t>
  </si>
  <si>
    <t>Equipment number:SR042</t>
  </si>
  <si>
    <t xml:space="preserve">Shift and Date: Morning 09/09/2025 </t>
  </si>
  <si>
    <t>Serial no.: AEBH857ET01000044</t>
  </si>
  <si>
    <t>DRIVE WITH OPEN DOOR</t>
  </si>
  <si>
    <t>PIPES SWEATING</t>
  </si>
  <si>
    <t>BREAK DOWN</t>
  </si>
  <si>
    <t>STOP SCALER DUE TO DOOR INTERLOCK.  BOOM PIPES TO BE SECURED</t>
  </si>
  <si>
    <t>Shift and Date : Morning 09/09/2025</t>
  </si>
  <si>
    <t xml:space="preserve">Sections: </t>
  </si>
  <si>
    <t>Serial no.: AEBH857EL01000048</t>
  </si>
  <si>
    <t>RMOVED DUE TO DAMAGES</t>
  </si>
  <si>
    <t>BOOM PIPES OT BE SECURED</t>
  </si>
  <si>
    <t>Equipment number:SR045</t>
  </si>
  <si>
    <t>Equipment number:SR046</t>
  </si>
  <si>
    <t xml:space="preserve">Serial no.: </t>
  </si>
  <si>
    <t>NO REPAIRS DONE</t>
  </si>
  <si>
    <t>F5L914</t>
  </si>
  <si>
    <t>SLIGHT LEAK AT PUMP</t>
  </si>
  <si>
    <t>NEW SCALERS WITH ECS GOT THIS FUNCTION</t>
  </si>
  <si>
    <t>CAS L9</t>
  </si>
  <si>
    <t>SIGNED BY ME</t>
  </si>
  <si>
    <t>Equipment number:SR053</t>
  </si>
  <si>
    <t>Serial no.: AEBH857EE00100053</t>
  </si>
  <si>
    <t>NEED LABEL</t>
  </si>
  <si>
    <t>PRE PRODUCTION</t>
  </si>
  <si>
    <t>Equipment number:SR054</t>
  </si>
  <si>
    <t>Serial no.: AEBH857EH00100054</t>
  </si>
  <si>
    <t>NEW SCALER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</si>
</sst>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3" borderId="2" xfId="0" applyFill="1" applyBorder="1"/>
    <xf numFmtId="0" fontId="0" fillId="4" borderId="2" xfId="0" applyFill="1" applyBorder="1"/>
    <xf numFmtId="0" fontId="0" fillId="3" borderId="3" xfId="0" applyFill="1" applyBorder="1"/>
    <xf numFmtId="0" fontId="3" fillId="5" borderId="4" xfId="0" applyFont="1" applyFill="1" applyBorder="1"/>
    <xf numFmtId="0" fontId="0" fillId="6" borderId="0" xfId="0" applyFill="1"/>
    <xf numFmtId="0" fontId="0" fillId="8" borderId="0" xfId="0" applyFill="1"/>
    <xf numFmtId="0" fontId="0" fillId="3" borderId="0" xfId="0" applyFill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0" fillId="9" borderId="0" xfId="0" applyFill="1"/>
    <xf numFmtId="9" fontId="0" fillId="0" borderId="0" xfId="1" applyFont="1"/>
    <xf numFmtId="9" fontId="0" fillId="0" borderId="0" xfId="0" applyNumberFormat="1"/>
    <xf numFmtId="0" fontId="4" fillId="0" borderId="0" xfId="0" applyFont="1"/>
    <xf numFmtId="0" fontId="0" fillId="8" borderId="0" xfId="0" applyFill="1" applyAlignment="1">
      <alignment wrapText="1"/>
    </xf>
    <xf numFmtId="0" fontId="0" fillId="0" borderId="0" xfId="0" applyAlignment="1">
      <alignment horizontal="center"/>
    </xf>
    <xf numFmtId="0" fontId="5" fillId="0" borderId="0" xfId="0" applyFont="1"/>
    <xf numFmtId="0" fontId="0" fillId="7" borderId="0" xfId="0" applyFill="1" applyAlignment="1">
      <alignment horizontal="left" vertical="center" wrapText="1"/>
    </xf>
    <xf numFmtId="0" fontId="0" fillId="7" borderId="0" xfId="0" applyFill="1" applyAlignment="1">
      <alignment horizontal="left" vertical="center"/>
    </xf>
    <xf numFmtId="0" fontId="0" fillId="10" borderId="0" xfId="0" applyFill="1"/>
    <xf numFmtId="0" fontId="5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22">
    <dxf>
      <alignment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Compliance Score by Category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'SR025'!$A$39:$A$48</c:f>
              <c:strCache>
                <c:ptCount val="10"/>
                <c:pt idx="0">
                  <c:v>GENERAL</c:v>
                </c:pt>
                <c:pt idx="1">
                  <c:v>STRUCTURE</c:v>
                </c:pt>
                <c:pt idx="2">
                  <c:v>OPERATOR COMFORT</c:v>
                </c:pt>
                <c:pt idx="3">
                  <c:v>VISIBILITY</c:v>
                </c:pt>
                <c:pt idx="4">
                  <c:v>ENGINE</c:v>
                </c:pt>
                <c:pt idx="5">
                  <c:v>BRAKES</c:v>
                </c:pt>
                <c:pt idx="6">
                  <c:v>HYDRAULICS</c:v>
                </c:pt>
                <c:pt idx="7">
                  <c:v>TYRES</c:v>
                </c:pt>
                <c:pt idx="8">
                  <c:v>SERVICEABILITY</c:v>
                </c:pt>
                <c:pt idx="9">
                  <c:v>SAFETY</c:v>
                </c:pt>
              </c:strCache>
            </c:strRef>
          </c:cat>
          <c:val>
            <c:numRef>
              <c:f>'SR025'!$C$39:$C$48</c:f>
              <c:numCache>
                <c:formatCode>General</c:formatCode>
                <c:ptCount val="10"/>
                <c:pt idx="0">
                  <c:v>6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C-4366-B640-5F1C8A2B3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Compliance Score by Category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'SR045'!$A$41:$A$50</c:f>
              <c:strCache>
                <c:ptCount val="10"/>
                <c:pt idx="0">
                  <c:v>GENERAL</c:v>
                </c:pt>
                <c:pt idx="1">
                  <c:v>STRUCTURE</c:v>
                </c:pt>
                <c:pt idx="2">
                  <c:v>OPERATOR COMFORT</c:v>
                </c:pt>
                <c:pt idx="3">
                  <c:v>VISIBILITY</c:v>
                </c:pt>
                <c:pt idx="4">
                  <c:v>ENGINE</c:v>
                </c:pt>
                <c:pt idx="5">
                  <c:v>BRAKES</c:v>
                </c:pt>
                <c:pt idx="6">
                  <c:v>HYDRAULICS</c:v>
                </c:pt>
                <c:pt idx="7">
                  <c:v>TYRES</c:v>
                </c:pt>
                <c:pt idx="8">
                  <c:v>SERVICEABILITY</c:v>
                </c:pt>
                <c:pt idx="9">
                  <c:v>SAFETY</c:v>
                </c:pt>
              </c:strCache>
            </c:strRef>
          </c:cat>
          <c:val>
            <c:numRef>
              <c:f>'SR045'!$C$41:$C$50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6-43A3-92FF-B99FDC869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Compliance Score by Category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'SR027'!$A$40:$A$49</c:f>
              <c:strCache>
                <c:ptCount val="10"/>
                <c:pt idx="0">
                  <c:v>GENERAL</c:v>
                </c:pt>
                <c:pt idx="1">
                  <c:v>STRUCTURE</c:v>
                </c:pt>
                <c:pt idx="2">
                  <c:v>OPERATOR COMFORT</c:v>
                </c:pt>
                <c:pt idx="3">
                  <c:v>VISIBILITY</c:v>
                </c:pt>
                <c:pt idx="4">
                  <c:v>ENGINE</c:v>
                </c:pt>
                <c:pt idx="5">
                  <c:v>BRAKES</c:v>
                </c:pt>
                <c:pt idx="6">
                  <c:v>HYDRAULICS</c:v>
                </c:pt>
                <c:pt idx="7">
                  <c:v>TYRES</c:v>
                </c:pt>
                <c:pt idx="8">
                  <c:v>SERVICEABILITY</c:v>
                </c:pt>
                <c:pt idx="9">
                  <c:v>SAFETY</c:v>
                </c:pt>
              </c:strCache>
            </c:strRef>
          </c:cat>
          <c:val>
            <c:numRef>
              <c:f>'SR027'!$C$40:$C$49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E-4433-8FCB-8144590D8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Compliance Score by Category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'SR029'!$A$41:$A$50</c:f>
              <c:strCache>
                <c:ptCount val="10"/>
                <c:pt idx="0">
                  <c:v>GENERAL</c:v>
                </c:pt>
                <c:pt idx="1">
                  <c:v>STRUCTURE</c:v>
                </c:pt>
                <c:pt idx="2">
                  <c:v>OPERATOR COMFORT</c:v>
                </c:pt>
                <c:pt idx="3">
                  <c:v>VISIBILITY</c:v>
                </c:pt>
                <c:pt idx="4">
                  <c:v>ENGINE</c:v>
                </c:pt>
                <c:pt idx="5">
                  <c:v>BRAKES</c:v>
                </c:pt>
                <c:pt idx="6">
                  <c:v>HYDRAULICS</c:v>
                </c:pt>
                <c:pt idx="7">
                  <c:v>TYRES</c:v>
                </c:pt>
                <c:pt idx="8">
                  <c:v>SERVICEABILITY</c:v>
                </c:pt>
                <c:pt idx="9">
                  <c:v>SAFETY</c:v>
                </c:pt>
              </c:strCache>
            </c:strRef>
          </c:cat>
          <c:val>
            <c:numRef>
              <c:f>'SR029'!$C$41:$C$50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9-4F97-AD02-2D633A851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Compliance Score by Category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'SR033'!$A$40:$A$49</c:f>
              <c:strCache>
                <c:ptCount val="10"/>
                <c:pt idx="0">
                  <c:v>GENERAL</c:v>
                </c:pt>
                <c:pt idx="1">
                  <c:v>STRUCTURE</c:v>
                </c:pt>
                <c:pt idx="2">
                  <c:v>OPERATOR COMFORT</c:v>
                </c:pt>
                <c:pt idx="3">
                  <c:v>VISIBILITY</c:v>
                </c:pt>
                <c:pt idx="4">
                  <c:v>ENGINE</c:v>
                </c:pt>
                <c:pt idx="5">
                  <c:v>BRAKES</c:v>
                </c:pt>
                <c:pt idx="6">
                  <c:v>HYDRAULICS</c:v>
                </c:pt>
                <c:pt idx="7">
                  <c:v>TYRES</c:v>
                </c:pt>
                <c:pt idx="8">
                  <c:v>SERVICEABILITY</c:v>
                </c:pt>
                <c:pt idx="9">
                  <c:v>SAFETY</c:v>
                </c:pt>
              </c:strCache>
            </c:strRef>
          </c:cat>
          <c:val>
            <c:numRef>
              <c:f>'SR033'!$C$40:$C$49</c:f>
              <c:numCache>
                <c:formatCode>General</c:formatCode>
                <c:ptCount val="10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C-4761-A722-5C2DE6D41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Compliance Score by Category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'SR036'!$A$39:$A$48</c:f>
              <c:strCache>
                <c:ptCount val="10"/>
                <c:pt idx="0">
                  <c:v>GENERAL</c:v>
                </c:pt>
                <c:pt idx="1">
                  <c:v>STRUCTURE</c:v>
                </c:pt>
                <c:pt idx="2">
                  <c:v>OPERATOR COMFORT</c:v>
                </c:pt>
                <c:pt idx="3">
                  <c:v>VISIBILITY</c:v>
                </c:pt>
                <c:pt idx="4">
                  <c:v>ENGINE</c:v>
                </c:pt>
                <c:pt idx="5">
                  <c:v>BRAKES</c:v>
                </c:pt>
                <c:pt idx="6">
                  <c:v>HYDRAULICS</c:v>
                </c:pt>
                <c:pt idx="7">
                  <c:v>TYRES</c:v>
                </c:pt>
                <c:pt idx="8">
                  <c:v>SERVICEABILITY</c:v>
                </c:pt>
                <c:pt idx="9">
                  <c:v>SAFETY</c:v>
                </c:pt>
              </c:strCache>
            </c:strRef>
          </c:cat>
          <c:val>
            <c:numRef>
              <c:f>'SR036'!$C$39:$C$48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3-48B1-8928-8E5C87F38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Compliance Score by Category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'SR042'!$A$40:$A$49</c:f>
              <c:strCache>
                <c:ptCount val="10"/>
                <c:pt idx="0">
                  <c:v>GENERAL</c:v>
                </c:pt>
                <c:pt idx="1">
                  <c:v>STRUCTURE</c:v>
                </c:pt>
                <c:pt idx="2">
                  <c:v>OPERATOR COMFORT</c:v>
                </c:pt>
                <c:pt idx="3">
                  <c:v>VISIBILITY</c:v>
                </c:pt>
                <c:pt idx="4">
                  <c:v>ENGINE</c:v>
                </c:pt>
                <c:pt idx="5">
                  <c:v>BRAKES</c:v>
                </c:pt>
                <c:pt idx="6">
                  <c:v>HYDRAULICS</c:v>
                </c:pt>
                <c:pt idx="7">
                  <c:v>TYRES</c:v>
                </c:pt>
                <c:pt idx="8">
                  <c:v>SERVICEABILITY</c:v>
                </c:pt>
                <c:pt idx="9">
                  <c:v>SAFETY</c:v>
                </c:pt>
              </c:strCache>
            </c:strRef>
          </c:cat>
          <c:val>
            <c:numRef>
              <c:f>'SR042'!$C$40:$C$49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8-42A9-BE2A-60FB24146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Compliance Score by Category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'SR045'!$A$41:$A$50</c:f>
              <c:strCache>
                <c:ptCount val="10"/>
                <c:pt idx="0">
                  <c:v>GENERAL</c:v>
                </c:pt>
                <c:pt idx="1">
                  <c:v>STRUCTURE</c:v>
                </c:pt>
                <c:pt idx="2">
                  <c:v>OPERATOR COMFORT</c:v>
                </c:pt>
                <c:pt idx="3">
                  <c:v>VISIBILITY</c:v>
                </c:pt>
                <c:pt idx="4">
                  <c:v>ENGINE</c:v>
                </c:pt>
                <c:pt idx="5">
                  <c:v>BRAKES</c:v>
                </c:pt>
                <c:pt idx="6">
                  <c:v>HYDRAULICS</c:v>
                </c:pt>
                <c:pt idx="7">
                  <c:v>TYRES</c:v>
                </c:pt>
                <c:pt idx="8">
                  <c:v>SERVICEABILITY</c:v>
                </c:pt>
                <c:pt idx="9">
                  <c:v>SAFETY</c:v>
                </c:pt>
              </c:strCache>
            </c:strRef>
          </c:cat>
          <c:val>
            <c:numRef>
              <c:f>'SR045'!$C$41:$C$50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8-4915-9057-482E9D12A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Compliance Score by Category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'SR045'!$A$41:$A$50</c:f>
              <c:strCache>
                <c:ptCount val="10"/>
                <c:pt idx="0">
                  <c:v>GENERAL</c:v>
                </c:pt>
                <c:pt idx="1">
                  <c:v>STRUCTURE</c:v>
                </c:pt>
                <c:pt idx="2">
                  <c:v>OPERATOR COMFORT</c:v>
                </c:pt>
                <c:pt idx="3">
                  <c:v>VISIBILITY</c:v>
                </c:pt>
                <c:pt idx="4">
                  <c:v>ENGINE</c:v>
                </c:pt>
                <c:pt idx="5">
                  <c:v>BRAKES</c:v>
                </c:pt>
                <c:pt idx="6">
                  <c:v>HYDRAULICS</c:v>
                </c:pt>
                <c:pt idx="7">
                  <c:v>TYRES</c:v>
                </c:pt>
                <c:pt idx="8">
                  <c:v>SERVICEABILITY</c:v>
                </c:pt>
                <c:pt idx="9">
                  <c:v>SAFETY</c:v>
                </c:pt>
              </c:strCache>
            </c:strRef>
          </c:cat>
          <c:val>
            <c:numRef>
              <c:f>'SR045'!$C$41:$C$50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B-4B45-B346-362BCC597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ZA"/>
              <a:t>Compliance Score by Category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'SR045'!$A$41:$A$50</c:f>
              <c:strCache>
                <c:ptCount val="10"/>
                <c:pt idx="0">
                  <c:v>GENERAL</c:v>
                </c:pt>
                <c:pt idx="1">
                  <c:v>STRUCTURE</c:v>
                </c:pt>
                <c:pt idx="2">
                  <c:v>OPERATOR COMFORT</c:v>
                </c:pt>
                <c:pt idx="3">
                  <c:v>VISIBILITY</c:v>
                </c:pt>
                <c:pt idx="4">
                  <c:v>ENGINE</c:v>
                </c:pt>
                <c:pt idx="5">
                  <c:v>BRAKES</c:v>
                </c:pt>
                <c:pt idx="6">
                  <c:v>HYDRAULICS</c:v>
                </c:pt>
                <c:pt idx="7">
                  <c:v>TYRES</c:v>
                </c:pt>
                <c:pt idx="8">
                  <c:v>SERVICEABILITY</c:v>
                </c:pt>
                <c:pt idx="9">
                  <c:v>SAFETY</c:v>
                </c:pt>
              </c:strCache>
            </c:strRef>
          </c:cat>
          <c:val>
            <c:numRef>
              <c:f>'SR045'!$C$41:$C$50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E-42C5-8190-BFC05EF90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ZA"/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381000</xdr:colOff>
      <xdr:row>36</xdr:row>
      <xdr:rowOff>7620</xdr:rowOff>
    </xdr:from>
    <xdr:ext cx="72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381000</xdr:colOff>
      <xdr:row>38</xdr:row>
      <xdr:rowOff>7620</xdr:rowOff>
    </xdr:from>
    <xdr:ext cx="72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45C30-A364-4C8E-B327-519A281F5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381000</xdr:colOff>
      <xdr:row>37</xdr:row>
      <xdr:rowOff>7620</xdr:rowOff>
    </xdr:from>
    <xdr:ext cx="72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381000</xdr:colOff>
      <xdr:row>38</xdr:row>
      <xdr:rowOff>7620</xdr:rowOff>
    </xdr:from>
    <xdr:ext cx="72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381000</xdr:colOff>
      <xdr:row>37</xdr:row>
      <xdr:rowOff>7620</xdr:rowOff>
    </xdr:from>
    <xdr:ext cx="72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381000</xdr:colOff>
      <xdr:row>36</xdr:row>
      <xdr:rowOff>7620</xdr:rowOff>
    </xdr:from>
    <xdr:ext cx="72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381000</xdr:colOff>
      <xdr:row>37</xdr:row>
      <xdr:rowOff>7620</xdr:rowOff>
    </xdr:from>
    <xdr:ext cx="72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381000</xdr:colOff>
      <xdr:row>38</xdr:row>
      <xdr:rowOff>7620</xdr:rowOff>
    </xdr:from>
    <xdr:ext cx="72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381000</xdr:colOff>
      <xdr:row>38</xdr:row>
      <xdr:rowOff>7620</xdr:rowOff>
    </xdr:from>
    <xdr:ext cx="7200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3ACB03-BBA8-41D7-A9A8-600E1B8E6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381000</xdr:colOff>
      <xdr:row>38</xdr:row>
      <xdr:rowOff>7620</xdr:rowOff>
    </xdr:from>
    <xdr:ext cx="7200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71804A-71E7-4E4A-890B-7BFDFCF8F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calerAudit" displayName="ScalerAudit" ref="A2:F33">
  <autoFilter ref="A2:F33" xr:uid="{00000000-0009-0000-0100-000001000000}"/>
  <tableColumns count="6">
    <tableColumn id="1" xr3:uid="{00000000-0010-0000-0000-000001000000}" name="Category"/>
    <tableColumn id="2" xr3:uid="{00000000-0010-0000-0000-000002000000}" name="Checklist Item"/>
    <tableColumn id="3" xr3:uid="{00000000-0010-0000-0000-000003000000}" name="Requirement"/>
    <tableColumn id="4" xr3:uid="{00000000-0010-0000-0000-000004000000}" name="Compliant (Y/N)"/>
    <tableColumn id="5" xr3:uid="{00000000-0010-0000-0000-000005000000}" name="Comments" dataDxfId="21"/>
    <tableColumn id="6" xr3:uid="{00000000-0010-0000-0000-000006000000}" name="Risk Rating (1-5)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3DC4BE-1F24-4CCE-BF9B-754B979AC5FD}" name="ScalerAudit15467" displayName="ScalerAudit15467" ref="A2:F33">
  <autoFilter ref="A2:F33" xr:uid="{9B3DC4BE-1F24-4CCE-BF9B-754B979AC5FD}"/>
  <tableColumns count="6">
    <tableColumn id="1" xr3:uid="{0C6CEFD2-DA00-492E-8050-47E4B70DCCDE}" name="Category"/>
    <tableColumn id="2" xr3:uid="{A28C110D-D963-4EEC-B161-1C82BFA6FD8A}" name="Checklist Item"/>
    <tableColumn id="3" xr3:uid="{0B77632B-978B-45C8-A197-24FA94F88A6D}" name="Requirement"/>
    <tableColumn id="4" xr3:uid="{1FBEA8CC-1DA7-4C78-A18B-4DFD7EC977F3}" name="Compliant (Y/N)"/>
    <tableColumn id="5" xr3:uid="{412A5F50-600E-417B-9153-A248AED192B2}" name="Comments" dataDxfId="0"/>
    <tableColumn id="6" xr3:uid="{C7D210CE-A6A0-41F6-B911-B06E1F7093D6}" name="Risk Rating (1-5)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1000000}" name="ScalerAudit10" displayName="ScalerAudit10" ref="A2:F34">
  <autoFilter ref="A2:F34" xr:uid="{00000000-0009-0000-0100-000009000000}"/>
  <tableColumns count="6">
    <tableColumn id="1" xr3:uid="{00000000-0010-0000-0100-000001000000}" name="Category"/>
    <tableColumn id="2" xr3:uid="{00000000-0010-0000-0100-000002000000}" name="Checklist Item"/>
    <tableColumn id="3" xr3:uid="{00000000-0010-0000-0100-000003000000}" name="Requirement"/>
    <tableColumn id="4" xr3:uid="{00000000-0010-0000-0100-000004000000}" name="Compliant (Y/N)"/>
    <tableColumn id="5" xr3:uid="{00000000-0010-0000-0100-000005000000}" name="Comments" dataDxfId="20"/>
    <tableColumn id="6" xr3:uid="{00000000-0010-0000-0100-000006000000}" name="Risk Rating (1-5)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2000000}" name="ScalerAudit11" displayName="ScalerAudit11" ref="A2:F33">
  <autoFilter ref="A2:F33" xr:uid="{00000000-0009-0000-0100-00000A000000}"/>
  <tableColumns count="6">
    <tableColumn id="1" xr3:uid="{00000000-0010-0000-0200-000001000000}" name="Category"/>
    <tableColumn id="2" xr3:uid="{00000000-0010-0000-0200-000002000000}" name="Checklist Item"/>
    <tableColumn id="3" xr3:uid="{00000000-0010-0000-0200-000003000000}" name="Requirement"/>
    <tableColumn id="4" xr3:uid="{00000000-0010-0000-0200-000004000000}" name="Compliant (Y/N)"/>
    <tableColumn id="5" xr3:uid="{00000000-0010-0000-0200-000005000000}" name="Comments" dataDxfId="19"/>
    <tableColumn id="6" xr3:uid="{00000000-0010-0000-0200-000006000000}" name="Risk Rating (1-5)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ScalerAudit12" displayName="ScalerAudit12" ref="A2:F33">
  <autoFilter ref="A2:F33" xr:uid="{00000000-0009-0000-0100-00000B000000}"/>
  <tableColumns count="6">
    <tableColumn id="1" xr3:uid="{00000000-0010-0000-0300-000001000000}" name="Category"/>
    <tableColumn id="2" xr3:uid="{00000000-0010-0000-0300-000002000000}" name="Checklist Item"/>
    <tableColumn id="3" xr3:uid="{00000000-0010-0000-0300-000003000000}" name="Requirement"/>
    <tableColumn id="4" xr3:uid="{00000000-0010-0000-0300-000004000000}" name="Compliant (Y/N)"/>
    <tableColumn id="5" xr3:uid="{00000000-0010-0000-0300-000005000000}" name="Comments" dataDxfId="18"/>
    <tableColumn id="6" xr3:uid="{00000000-0010-0000-0300-000006000000}" name="Risk Rating (1-5)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4000000}" name="ScalerAudit13" displayName="ScalerAudit13" ref="A2:F33">
  <autoFilter ref="A2:F33" xr:uid="{00000000-0009-0000-0100-00000C000000}"/>
  <tableColumns count="6">
    <tableColumn id="1" xr3:uid="{00000000-0010-0000-0400-000001000000}" name="Category"/>
    <tableColumn id="2" xr3:uid="{00000000-0010-0000-0400-000002000000}" name="Checklist Item"/>
    <tableColumn id="3" xr3:uid="{00000000-0010-0000-0400-000003000000}" name="Requirement"/>
    <tableColumn id="4" xr3:uid="{00000000-0010-0000-0400-000004000000}" name="Compliant (Y/N)"/>
    <tableColumn id="5" xr3:uid="{00000000-0010-0000-0400-000005000000}" name="Comments" dataDxfId="17"/>
    <tableColumn id="6" xr3:uid="{00000000-0010-0000-0400-000006000000}" name="Risk Rating (1-5)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ScalerAudit14" displayName="ScalerAudit14" ref="A2:F33">
  <autoFilter ref="A2:F33" xr:uid="{00000000-0009-0000-0100-00000D000000}"/>
  <tableColumns count="6">
    <tableColumn id="1" xr3:uid="{00000000-0010-0000-0500-000001000000}" name="Category"/>
    <tableColumn id="2" xr3:uid="{00000000-0010-0000-0500-000002000000}" name="Checklist Item"/>
    <tableColumn id="3" xr3:uid="{00000000-0010-0000-0500-000003000000}" name="Requirement"/>
    <tableColumn id="4" xr3:uid="{00000000-0010-0000-0500-000004000000}" name="Compliant (Y/N)"/>
    <tableColumn id="5" xr3:uid="{00000000-0010-0000-0500-000005000000}" name="Comments" dataDxfId="16"/>
    <tableColumn id="6" xr3:uid="{00000000-0010-0000-0500-000006000000}" name="Risk Rating (1-5)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6000000}" name="ScalerAudit15" displayName="ScalerAudit15" ref="A2:F33">
  <autoFilter ref="A2:F33" xr:uid="{00000000-0009-0000-0100-00000E000000}"/>
  <tableColumns count="6">
    <tableColumn id="1" xr3:uid="{00000000-0010-0000-0600-000001000000}" name="Category"/>
    <tableColumn id="2" xr3:uid="{00000000-0010-0000-0600-000002000000}" name="Checklist Item"/>
    <tableColumn id="3" xr3:uid="{00000000-0010-0000-0600-000003000000}" name="Requirement"/>
    <tableColumn id="4" xr3:uid="{00000000-0010-0000-0600-000004000000}" name="Compliant (Y/N)"/>
    <tableColumn id="5" xr3:uid="{00000000-0010-0000-0600-000005000000}" name="Comments" dataDxfId="15"/>
    <tableColumn id="6" xr3:uid="{00000000-0010-0000-0600-000006000000}" name="Risk Rating (1-5)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E9BC97-98E9-4A92-959B-EAF450743206}" name="ScalerAudit154" displayName="ScalerAudit154" ref="A2:F33">
  <autoFilter ref="A2:F33" xr:uid="{39E9BC97-98E9-4A92-959B-EAF450743206}"/>
  <tableColumns count="6">
    <tableColumn id="1" xr3:uid="{89C60184-11C4-4161-B7A7-06F55AA23BB0}" name="Category"/>
    <tableColumn id="2" xr3:uid="{A00F03D9-B144-4E65-880C-45BD6A8A9C84}" name="Checklist Item"/>
    <tableColumn id="3" xr3:uid="{0B0863D9-E14E-4840-9720-F31CAFC1B9E1}" name="Requirement"/>
    <tableColumn id="4" xr3:uid="{884A4BB3-4867-4C31-BA9C-71C954AD004F}" name="Compliant (Y/N)"/>
    <tableColumn id="5" xr3:uid="{0F7FB9C7-973E-43CB-A59A-B74EEE9D8EED}" name="Comments" dataDxfId="5"/>
    <tableColumn id="6" xr3:uid="{01996A04-32C4-432E-BECE-4E66C86F40A6}" name="Risk Rating (1-5)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A9431F4-AB5C-4E10-9E0A-0FFF7D808008}" name="ScalerAudit1546" displayName="ScalerAudit1546" ref="A2:F33">
  <autoFilter ref="A2:F33" xr:uid="{AA9431F4-AB5C-4E10-9E0A-0FFF7D808008}"/>
  <tableColumns count="6">
    <tableColumn id="1" xr3:uid="{822300AE-CF8A-43CE-8A59-98C4D20A1F25}" name="Category"/>
    <tableColumn id="2" xr3:uid="{EB447B7C-E334-422E-88D1-9536609DB909}" name="Checklist Item"/>
    <tableColumn id="3" xr3:uid="{9C104F7B-70E5-4E48-94DA-66FA6B0C5AB6}" name="Requirement"/>
    <tableColumn id="4" xr3:uid="{FD389866-E445-44FC-B41B-F8A3C8A6E91C}" name="Compliant (Y/N)"/>
    <tableColumn id="5" xr3:uid="{8C384ACD-4E1D-40D7-98F3-9C036E9B4CBA}" name="Comments" dataDxfId="2"/>
    <tableColumn id="6" xr3:uid="{5D4DBA59-1ED8-48ED-9AFD-97B5E74C1EED}" name="Risk Rating (1-5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opLeftCell="A3" zoomScale="90" zoomScaleNormal="90" workbookViewId="0">
      <selection activeCell="G21" sqref="G21"/>
    </sheetView>
  </sheetViews>
  <sheetFormatPr defaultRowHeight="14.4" x14ac:dyDescent="0.3"/>
  <cols>
    <col min="1" max="1" width="35.6640625" customWidth="1"/>
    <col min="2" max="2" width="39.6640625" customWidth="1"/>
    <col min="3" max="3" width="48.21875" customWidth="1"/>
    <col min="4" max="4" width="34.88671875" customWidth="1"/>
    <col min="5" max="5" width="35.33203125" style="9" customWidth="1"/>
    <col min="6" max="6" width="26.6640625" hidden="1" customWidth="1"/>
    <col min="7" max="7" width="24.88671875" customWidth="1"/>
  </cols>
  <sheetData>
    <row r="1" spans="1:7" x14ac:dyDescent="0.3">
      <c r="A1" s="7" t="s">
        <v>96</v>
      </c>
      <c r="B1" s="7" t="s">
        <v>92</v>
      </c>
      <c r="C1" s="7" t="s">
        <v>72</v>
      </c>
      <c r="D1" s="7" t="s">
        <v>93</v>
      </c>
      <c r="E1" s="15" t="s">
        <v>94</v>
      </c>
    </row>
    <row r="2" spans="1:7" ht="15" thickBot="1" x14ac:dyDescent="0.35">
      <c r="A2" s="1" t="s">
        <v>0</v>
      </c>
      <c r="B2" s="1" t="s">
        <v>1</v>
      </c>
      <c r="C2" s="1" t="s">
        <v>2</v>
      </c>
      <c r="D2" s="1" t="s">
        <v>3</v>
      </c>
      <c r="E2" s="10" t="s">
        <v>4</v>
      </c>
      <c r="F2" t="s">
        <v>5</v>
      </c>
      <c r="G2" s="5" t="s">
        <v>6</v>
      </c>
    </row>
    <row r="3" spans="1:7" ht="15" thickTop="1" x14ac:dyDescent="0.3">
      <c r="A3" t="s">
        <v>7</v>
      </c>
      <c r="B3" t="s">
        <v>8</v>
      </c>
      <c r="C3" t="s">
        <v>84</v>
      </c>
      <c r="D3" t="s">
        <v>68</v>
      </c>
      <c r="G3" s="2">
        <v>1</v>
      </c>
    </row>
    <row r="4" spans="1:7" x14ac:dyDescent="0.3">
      <c r="A4" t="s">
        <v>7</v>
      </c>
      <c r="B4" t="s">
        <v>9</v>
      </c>
      <c r="C4" t="s">
        <v>10</v>
      </c>
      <c r="D4" s="16" t="s">
        <v>68</v>
      </c>
      <c r="G4" s="3">
        <v>1</v>
      </c>
    </row>
    <row r="5" spans="1:7" x14ac:dyDescent="0.3">
      <c r="A5" t="s">
        <v>7</v>
      </c>
      <c r="B5" t="s">
        <v>11</v>
      </c>
      <c r="C5" t="s">
        <v>12</v>
      </c>
      <c r="D5" t="s">
        <v>68</v>
      </c>
      <c r="G5" s="2">
        <v>1</v>
      </c>
    </row>
    <row r="6" spans="1:7" x14ac:dyDescent="0.3">
      <c r="A6" t="s">
        <v>7</v>
      </c>
      <c r="B6" t="s">
        <v>75</v>
      </c>
      <c r="C6" t="s">
        <v>13</v>
      </c>
      <c r="D6" t="s">
        <v>68</v>
      </c>
      <c r="E6" s="9" t="s">
        <v>87</v>
      </c>
      <c r="G6" s="3">
        <v>1</v>
      </c>
    </row>
    <row r="7" spans="1:7" x14ac:dyDescent="0.3">
      <c r="A7" t="s">
        <v>7</v>
      </c>
      <c r="B7" t="s">
        <v>76</v>
      </c>
      <c r="C7" t="s">
        <v>14</v>
      </c>
      <c r="D7" t="s">
        <v>68</v>
      </c>
      <c r="G7" s="2">
        <v>1</v>
      </c>
    </row>
    <row r="8" spans="1:7" x14ac:dyDescent="0.3">
      <c r="A8" t="s">
        <v>7</v>
      </c>
      <c r="B8" t="s">
        <v>15</v>
      </c>
      <c r="C8" t="s">
        <v>16</v>
      </c>
      <c r="D8" t="s">
        <v>68</v>
      </c>
      <c r="G8" s="3">
        <v>1</v>
      </c>
    </row>
    <row r="9" spans="1:7" x14ac:dyDescent="0.3">
      <c r="A9" t="s">
        <v>17</v>
      </c>
      <c r="B9" t="s">
        <v>70</v>
      </c>
      <c r="C9" t="s">
        <v>71</v>
      </c>
      <c r="D9" t="s">
        <v>69</v>
      </c>
      <c r="E9" s="9" t="s">
        <v>88</v>
      </c>
      <c r="G9" s="2">
        <v>0</v>
      </c>
    </row>
    <row r="10" spans="1:7" x14ac:dyDescent="0.3">
      <c r="A10" t="s">
        <v>17</v>
      </c>
      <c r="B10" t="s">
        <v>18</v>
      </c>
      <c r="C10" t="s">
        <v>19</v>
      </c>
      <c r="D10" s="20" t="s">
        <v>89</v>
      </c>
      <c r="G10" s="3"/>
    </row>
    <row r="11" spans="1:7" x14ac:dyDescent="0.3">
      <c r="A11" t="s">
        <v>20</v>
      </c>
      <c r="B11" t="s">
        <v>21</v>
      </c>
      <c r="C11" t="s">
        <v>22</v>
      </c>
      <c r="D11" t="s">
        <v>68</v>
      </c>
      <c r="G11" s="2">
        <v>1</v>
      </c>
    </row>
    <row r="12" spans="1:7" x14ac:dyDescent="0.3">
      <c r="A12" t="s">
        <v>20</v>
      </c>
      <c r="B12" t="s">
        <v>23</v>
      </c>
      <c r="C12" t="s">
        <v>24</v>
      </c>
      <c r="D12" s="9" t="s">
        <v>89</v>
      </c>
      <c r="G12" s="3"/>
    </row>
    <row r="13" spans="1:7" x14ac:dyDescent="0.3">
      <c r="A13" t="s">
        <v>20</v>
      </c>
      <c r="B13" t="s">
        <v>25</v>
      </c>
      <c r="C13" t="s">
        <v>16</v>
      </c>
      <c r="D13" t="s">
        <v>89</v>
      </c>
      <c r="G13" s="2"/>
    </row>
    <row r="14" spans="1:7" x14ac:dyDescent="0.3">
      <c r="A14" t="s">
        <v>26</v>
      </c>
      <c r="B14" t="s">
        <v>27</v>
      </c>
      <c r="C14" t="s">
        <v>28</v>
      </c>
      <c r="D14" t="s">
        <v>89</v>
      </c>
      <c r="G14" s="3">
        <v>1</v>
      </c>
    </row>
    <row r="15" spans="1:7" x14ac:dyDescent="0.3">
      <c r="A15" t="s">
        <v>26</v>
      </c>
      <c r="B15" t="s">
        <v>29</v>
      </c>
      <c r="C15" t="s">
        <v>30</v>
      </c>
      <c r="D15" t="s">
        <v>68</v>
      </c>
      <c r="G15" s="2">
        <v>1</v>
      </c>
    </row>
    <row r="16" spans="1:7" x14ac:dyDescent="0.3">
      <c r="A16" t="s">
        <v>31</v>
      </c>
      <c r="B16" t="s">
        <v>32</v>
      </c>
      <c r="C16" t="s">
        <v>33</v>
      </c>
      <c r="D16" t="s">
        <v>68</v>
      </c>
      <c r="E16" t="s">
        <v>90</v>
      </c>
      <c r="G16" s="3">
        <v>1</v>
      </c>
    </row>
    <row r="17" spans="1:7" x14ac:dyDescent="0.3">
      <c r="A17" t="s">
        <v>31</v>
      </c>
      <c r="B17" t="s">
        <v>34</v>
      </c>
      <c r="C17" t="s">
        <v>35</v>
      </c>
      <c r="D17" t="s">
        <v>68</v>
      </c>
      <c r="G17" s="2">
        <v>1</v>
      </c>
    </row>
    <row r="18" spans="1:7" x14ac:dyDescent="0.3">
      <c r="A18" t="s">
        <v>31</v>
      </c>
      <c r="B18" t="s">
        <v>36</v>
      </c>
      <c r="C18" t="s">
        <v>37</v>
      </c>
      <c r="D18" t="s">
        <v>69</v>
      </c>
      <c r="G18" s="3">
        <v>0</v>
      </c>
    </row>
    <row r="19" spans="1:7" x14ac:dyDescent="0.3">
      <c r="A19" t="s">
        <v>38</v>
      </c>
      <c r="B19" t="s">
        <v>77</v>
      </c>
      <c r="C19" t="s">
        <v>39</v>
      </c>
      <c r="D19" t="s">
        <v>68</v>
      </c>
      <c r="G19" s="2">
        <v>1</v>
      </c>
    </row>
    <row r="20" spans="1:7" x14ac:dyDescent="0.3">
      <c r="A20" t="s">
        <v>38</v>
      </c>
      <c r="B20" t="s">
        <v>78</v>
      </c>
      <c r="C20" t="s">
        <v>40</v>
      </c>
      <c r="D20" t="s">
        <v>68</v>
      </c>
      <c r="G20" s="3">
        <v>1</v>
      </c>
    </row>
    <row r="21" spans="1:7" x14ac:dyDescent="0.3">
      <c r="A21" t="s">
        <v>41</v>
      </c>
      <c r="B21" t="s">
        <v>42</v>
      </c>
      <c r="C21" t="s">
        <v>43</v>
      </c>
      <c r="D21" s="9" t="s">
        <v>89</v>
      </c>
      <c r="G21" s="2"/>
    </row>
    <row r="22" spans="1:7" x14ac:dyDescent="0.3">
      <c r="A22" t="s">
        <v>41</v>
      </c>
      <c r="B22" t="s">
        <v>44</v>
      </c>
      <c r="C22" t="s">
        <v>45</v>
      </c>
      <c r="D22" t="s">
        <v>68</v>
      </c>
      <c r="E22" s="9" t="s">
        <v>95</v>
      </c>
      <c r="G22" s="3">
        <v>1</v>
      </c>
    </row>
    <row r="23" spans="1:7" x14ac:dyDescent="0.3">
      <c r="A23" t="s">
        <v>41</v>
      </c>
      <c r="B23" t="s">
        <v>46</v>
      </c>
      <c r="C23" t="s">
        <v>47</v>
      </c>
      <c r="D23" s="9" t="s">
        <v>89</v>
      </c>
      <c r="G23" s="2"/>
    </row>
    <row r="24" spans="1:7" x14ac:dyDescent="0.3">
      <c r="A24" t="s">
        <v>48</v>
      </c>
      <c r="B24" t="s">
        <v>79</v>
      </c>
      <c r="C24" t="s">
        <v>49</v>
      </c>
      <c r="D24" t="s">
        <v>68</v>
      </c>
      <c r="G24" s="3">
        <v>1</v>
      </c>
    </row>
    <row r="25" spans="1:7" x14ac:dyDescent="0.3">
      <c r="A25" t="s">
        <v>48</v>
      </c>
      <c r="B25" t="s">
        <v>50</v>
      </c>
      <c r="C25" t="s">
        <v>51</v>
      </c>
      <c r="D25" t="s">
        <v>69</v>
      </c>
      <c r="G25" s="2">
        <v>0</v>
      </c>
    </row>
    <row r="26" spans="1:7" x14ac:dyDescent="0.3">
      <c r="A26" t="s">
        <v>52</v>
      </c>
      <c r="B26" t="s">
        <v>53</v>
      </c>
      <c r="C26" t="s">
        <v>54</v>
      </c>
      <c r="D26" s="9" t="s">
        <v>89</v>
      </c>
      <c r="G26" s="3"/>
    </row>
    <row r="27" spans="1:7" x14ac:dyDescent="0.3">
      <c r="A27" t="s">
        <v>52</v>
      </c>
      <c r="B27" t="s">
        <v>55</v>
      </c>
      <c r="C27" t="s">
        <v>56</v>
      </c>
      <c r="D27" t="s">
        <v>68</v>
      </c>
      <c r="G27" s="2">
        <v>1</v>
      </c>
    </row>
    <row r="28" spans="1:7" x14ac:dyDescent="0.3">
      <c r="A28" t="s">
        <v>57</v>
      </c>
      <c r="B28" t="s">
        <v>58</v>
      </c>
      <c r="C28" t="s">
        <v>59</v>
      </c>
      <c r="D28" s="9" t="s">
        <v>89</v>
      </c>
      <c r="G28" s="3"/>
    </row>
    <row r="29" spans="1:7" x14ac:dyDescent="0.3">
      <c r="A29" t="s">
        <v>57</v>
      </c>
      <c r="B29" t="s">
        <v>60</v>
      </c>
      <c r="C29" t="s">
        <v>61</v>
      </c>
      <c r="D29" t="s">
        <v>68</v>
      </c>
      <c r="G29" s="2">
        <v>1</v>
      </c>
    </row>
    <row r="30" spans="1:7" x14ac:dyDescent="0.3">
      <c r="A30" t="s">
        <v>57</v>
      </c>
      <c r="B30" t="s">
        <v>62</v>
      </c>
      <c r="C30" t="s">
        <v>63</v>
      </c>
      <c r="D30" t="s">
        <v>68</v>
      </c>
      <c r="G30" s="3">
        <v>1</v>
      </c>
    </row>
    <row r="31" spans="1:7" x14ac:dyDescent="0.3">
      <c r="A31" t="s">
        <v>57</v>
      </c>
      <c r="B31" t="s">
        <v>86</v>
      </c>
      <c r="C31" t="s">
        <v>64</v>
      </c>
      <c r="D31" t="s">
        <v>68</v>
      </c>
      <c r="G31" s="4">
        <v>1</v>
      </c>
    </row>
    <row r="32" spans="1:7" x14ac:dyDescent="0.3">
      <c r="A32" t="s">
        <v>57</v>
      </c>
      <c r="B32" t="s">
        <v>73</v>
      </c>
      <c r="C32" t="s">
        <v>83</v>
      </c>
      <c r="D32" t="s">
        <v>68</v>
      </c>
      <c r="G32" s="4">
        <v>1</v>
      </c>
    </row>
    <row r="33" spans="1:7" x14ac:dyDescent="0.3">
      <c r="A33" t="s">
        <v>57</v>
      </c>
      <c r="B33" t="s">
        <v>80</v>
      </c>
      <c r="C33" t="s">
        <v>81</v>
      </c>
      <c r="D33" t="s">
        <v>68</v>
      </c>
      <c r="G33" s="4">
        <v>1</v>
      </c>
    </row>
    <row r="35" spans="1:7" x14ac:dyDescent="0.3">
      <c r="A35" s="6" t="s">
        <v>85</v>
      </c>
      <c r="B35" s="18" t="s">
        <v>91</v>
      </c>
      <c r="C35" s="19"/>
      <c r="D35" s="19"/>
      <c r="E35" s="19"/>
    </row>
    <row r="36" spans="1:7" x14ac:dyDescent="0.3">
      <c r="B36" s="19"/>
      <c r="C36" s="19"/>
      <c r="D36" s="19"/>
      <c r="E36" s="19"/>
    </row>
    <row r="37" spans="1:7" x14ac:dyDescent="0.3">
      <c r="A37" s="14" t="s">
        <v>65</v>
      </c>
      <c r="B37" s="14"/>
      <c r="C37" s="14"/>
      <c r="D37" s="14"/>
    </row>
    <row r="38" spans="1:7" x14ac:dyDescent="0.3">
      <c r="A38" s="14" t="s">
        <v>0</v>
      </c>
      <c r="B38" s="14" t="s">
        <v>66</v>
      </c>
      <c r="C38" s="14" t="s">
        <v>67</v>
      </c>
      <c r="D38" s="14" t="s">
        <v>82</v>
      </c>
    </row>
    <row r="39" spans="1:7" x14ac:dyDescent="0.3">
      <c r="A39" t="s">
        <v>7</v>
      </c>
      <c r="B39">
        <f>COUNTIF(A$3:A$8, A39)</f>
        <v>6</v>
      </c>
      <c r="C39">
        <f>SUMIF(A$3:A$8, A39, G$3:G$8)</f>
        <v>6</v>
      </c>
      <c r="D39" s="12">
        <f>C39/B39</f>
        <v>1</v>
      </c>
    </row>
    <row r="40" spans="1:7" x14ac:dyDescent="0.3">
      <c r="A40" t="s">
        <v>17</v>
      </c>
      <c r="B40">
        <f>COUNTIF(A$9:A$10, A40)</f>
        <v>2</v>
      </c>
      <c r="C40">
        <f>SUMIF(A$9:A$10, A40, G$9:G$10)</f>
        <v>0</v>
      </c>
      <c r="D40" s="12">
        <f t="shared" ref="D40:D48" si="0">C40/B40</f>
        <v>0</v>
      </c>
    </row>
    <row r="41" spans="1:7" x14ac:dyDescent="0.3">
      <c r="A41" t="s">
        <v>20</v>
      </c>
      <c r="B41">
        <f>COUNTIF(A$11:A$13, A41)</f>
        <v>3</v>
      </c>
      <c r="C41">
        <f>SUMIF(A$11:A$12, A41, G$11:G$12)</f>
        <v>1</v>
      </c>
      <c r="D41" s="12">
        <f t="shared" si="0"/>
        <v>0.33333333333333331</v>
      </c>
    </row>
    <row r="42" spans="1:7" x14ac:dyDescent="0.3">
      <c r="A42" t="s">
        <v>26</v>
      </c>
      <c r="B42">
        <f>COUNTIF(A$14:A$15, A42)</f>
        <v>2</v>
      </c>
      <c r="C42">
        <f>SUMIF(A$14:A$15, A42, G$14:G$15)</f>
        <v>2</v>
      </c>
      <c r="D42" s="12">
        <f t="shared" si="0"/>
        <v>1</v>
      </c>
    </row>
    <row r="43" spans="1:7" x14ac:dyDescent="0.3">
      <c r="A43" t="s">
        <v>31</v>
      </c>
      <c r="B43">
        <f>COUNTIF(A$3:A$43, A43)</f>
        <v>4</v>
      </c>
      <c r="C43">
        <f>SUMIF(A$16:A$18, A43, G$16:G$18)</f>
        <v>2</v>
      </c>
      <c r="D43" s="12">
        <f t="shared" si="0"/>
        <v>0.5</v>
      </c>
    </row>
    <row r="44" spans="1:7" x14ac:dyDescent="0.3">
      <c r="A44" t="s">
        <v>38</v>
      </c>
      <c r="B44">
        <f>COUNTIF(A$19:A$20, A44)</f>
        <v>2</v>
      </c>
      <c r="C44">
        <f>SUMIF(A$19:A$20, A44, G$19:G$20)</f>
        <v>2</v>
      </c>
      <c r="D44" s="12">
        <f t="shared" si="0"/>
        <v>1</v>
      </c>
    </row>
    <row r="45" spans="1:7" x14ac:dyDescent="0.3">
      <c r="A45" t="s">
        <v>41</v>
      </c>
      <c r="B45">
        <f>COUNTIF(A$21:A$23, A45)</f>
        <v>3</v>
      </c>
      <c r="C45">
        <f>SUMIF(A$21:A$23, A45, G$21:G$23)</f>
        <v>1</v>
      </c>
      <c r="D45" s="12">
        <f t="shared" si="0"/>
        <v>0.33333333333333331</v>
      </c>
    </row>
    <row r="46" spans="1:7" x14ac:dyDescent="0.3">
      <c r="A46" t="s">
        <v>48</v>
      </c>
      <c r="B46">
        <f>COUNTIF(A$24:A$25, A46)</f>
        <v>2</v>
      </c>
      <c r="C46">
        <f>SUMIF(A$24:A$25, A46, G$24:G$25)</f>
        <v>1</v>
      </c>
      <c r="D46" s="12">
        <f t="shared" si="0"/>
        <v>0.5</v>
      </c>
    </row>
    <row r="47" spans="1:7" x14ac:dyDescent="0.3">
      <c r="A47" t="s">
        <v>52</v>
      </c>
      <c r="B47">
        <f>COUNTIF(A$26:A$27, A47)</f>
        <v>2</v>
      </c>
      <c r="C47">
        <f>SUMIF(A$26:A$27, A47, G$26:G$27)</f>
        <v>1</v>
      </c>
      <c r="D47" s="12">
        <f t="shared" si="0"/>
        <v>0.5</v>
      </c>
    </row>
    <row r="48" spans="1:7" x14ac:dyDescent="0.3">
      <c r="A48" t="s">
        <v>57</v>
      </c>
      <c r="B48">
        <f>COUNTIF(A$28:A$33, A48)</f>
        <v>6</v>
      </c>
      <c r="C48">
        <v>4</v>
      </c>
      <c r="D48" s="12">
        <f t="shared" si="0"/>
        <v>0.66666666666666663</v>
      </c>
    </row>
    <row r="49" spans="4:4" x14ac:dyDescent="0.3">
      <c r="D49" s="13">
        <f>AVERAGE(D39:D48)</f>
        <v>0.58333333333333326</v>
      </c>
    </row>
  </sheetData>
  <mergeCells count="1">
    <mergeCell ref="B35:E36"/>
  </mergeCells>
  <conditionalFormatting sqref="D39:D49">
    <cfRule type="cellIs" dxfId="14" priority="1" operator="lessThan">
      <formula>0.9</formula>
    </cfRule>
  </conditionalFormatting>
  <pageMargins left="0.75" right="0.75" top="1" bottom="1" header="0.5" footer="0.5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2D826-8402-4A38-9C30-1B43C4900CB3}">
  <dimension ref="A1:G51"/>
  <sheetViews>
    <sheetView tabSelected="1" topLeftCell="A24" workbookViewId="0">
      <selection activeCell="G33" sqref="G33"/>
    </sheetView>
  </sheetViews>
  <sheetFormatPr defaultRowHeight="14.4" x14ac:dyDescent="0.3"/>
  <cols>
    <col min="1" max="1" width="35.6640625" customWidth="1"/>
    <col min="2" max="2" width="39.6640625" customWidth="1"/>
    <col min="3" max="3" width="45.33203125" customWidth="1"/>
    <col min="4" max="4" width="34.88671875" customWidth="1"/>
    <col min="5" max="5" width="35.33203125" style="9" customWidth="1"/>
    <col min="6" max="6" width="26.6640625" hidden="1" customWidth="1"/>
    <col min="7" max="7" width="24.88671875" customWidth="1"/>
  </cols>
  <sheetData>
    <row r="1" spans="1:7" x14ac:dyDescent="0.3">
      <c r="A1" s="7" t="s">
        <v>148</v>
      </c>
      <c r="B1" s="7" t="s">
        <v>130</v>
      </c>
      <c r="C1" s="7" t="s">
        <v>131</v>
      </c>
      <c r="D1" s="7" t="s">
        <v>149</v>
      </c>
      <c r="E1" s="7" t="s">
        <v>94</v>
      </c>
    </row>
    <row r="2" spans="1:7" ht="15" thickBot="1" x14ac:dyDescent="0.35">
      <c r="A2" s="1" t="s">
        <v>0</v>
      </c>
      <c r="B2" s="1" t="s">
        <v>1</v>
      </c>
      <c r="C2" s="1" t="s">
        <v>2</v>
      </c>
      <c r="D2" s="1" t="s">
        <v>3</v>
      </c>
      <c r="E2" s="10" t="s">
        <v>4</v>
      </c>
      <c r="F2" t="s">
        <v>5</v>
      </c>
      <c r="G2" s="5" t="s">
        <v>6</v>
      </c>
    </row>
    <row r="3" spans="1:7" ht="15" thickTop="1" x14ac:dyDescent="0.3">
      <c r="A3" t="s">
        <v>7</v>
      </c>
      <c r="B3" t="s">
        <v>8</v>
      </c>
      <c r="C3" t="s">
        <v>84</v>
      </c>
      <c r="D3" t="s">
        <v>68</v>
      </c>
      <c r="E3" s="9" t="s">
        <v>146</v>
      </c>
      <c r="G3" s="2">
        <v>1</v>
      </c>
    </row>
    <row r="4" spans="1:7" x14ac:dyDescent="0.3">
      <c r="A4" t="s">
        <v>7</v>
      </c>
      <c r="B4" t="s">
        <v>9</v>
      </c>
      <c r="C4" t="s">
        <v>10</v>
      </c>
      <c r="D4" t="s">
        <v>68</v>
      </c>
      <c r="G4" s="3">
        <v>1</v>
      </c>
    </row>
    <row r="5" spans="1:7" x14ac:dyDescent="0.3">
      <c r="A5" t="s">
        <v>7</v>
      </c>
      <c r="B5" t="s">
        <v>11</v>
      </c>
      <c r="C5" t="s">
        <v>12</v>
      </c>
      <c r="D5" t="s">
        <v>68</v>
      </c>
      <c r="G5" s="2">
        <v>1</v>
      </c>
    </row>
    <row r="6" spans="1:7" x14ac:dyDescent="0.3">
      <c r="A6" t="s">
        <v>7</v>
      </c>
      <c r="B6" t="s">
        <v>75</v>
      </c>
      <c r="C6" t="s">
        <v>13</v>
      </c>
      <c r="D6" t="s">
        <v>68</v>
      </c>
      <c r="G6" s="3">
        <v>1</v>
      </c>
    </row>
    <row r="7" spans="1:7" x14ac:dyDescent="0.3">
      <c r="A7" t="s">
        <v>7</v>
      </c>
      <c r="B7" t="s">
        <v>76</v>
      </c>
      <c r="C7" t="s">
        <v>14</v>
      </c>
      <c r="D7" t="s">
        <v>68</v>
      </c>
      <c r="G7" s="2">
        <v>1</v>
      </c>
    </row>
    <row r="8" spans="1:7" x14ac:dyDescent="0.3">
      <c r="A8" t="s">
        <v>7</v>
      </c>
      <c r="B8" t="s">
        <v>15</v>
      </c>
      <c r="C8" t="s">
        <v>16</v>
      </c>
      <c r="D8" t="s">
        <v>68</v>
      </c>
      <c r="G8" s="3">
        <v>1</v>
      </c>
    </row>
    <row r="9" spans="1:7" x14ac:dyDescent="0.3">
      <c r="A9" t="s">
        <v>17</v>
      </c>
      <c r="B9" t="s">
        <v>70</v>
      </c>
      <c r="C9" t="s">
        <v>71</v>
      </c>
      <c r="D9" t="s">
        <v>68</v>
      </c>
      <c r="E9" s="9" t="s">
        <v>138</v>
      </c>
      <c r="G9" s="2">
        <v>1</v>
      </c>
    </row>
    <row r="10" spans="1:7" x14ac:dyDescent="0.3">
      <c r="A10" t="s">
        <v>17</v>
      </c>
      <c r="B10" t="s">
        <v>18</v>
      </c>
      <c r="C10" t="s">
        <v>19</v>
      </c>
      <c r="D10" s="11" t="s">
        <v>89</v>
      </c>
      <c r="G10" s="3"/>
    </row>
    <row r="11" spans="1:7" x14ac:dyDescent="0.3">
      <c r="A11" t="s">
        <v>20</v>
      </c>
      <c r="B11" t="s">
        <v>21</v>
      </c>
      <c r="C11" t="s">
        <v>22</v>
      </c>
      <c r="D11" t="s">
        <v>68</v>
      </c>
      <c r="G11" s="2">
        <v>1</v>
      </c>
    </row>
    <row r="12" spans="1:7" x14ac:dyDescent="0.3">
      <c r="A12" t="s">
        <v>20</v>
      </c>
      <c r="B12" t="s">
        <v>23</v>
      </c>
      <c r="C12" t="s">
        <v>24</v>
      </c>
      <c r="D12" t="s">
        <v>89</v>
      </c>
      <c r="G12" s="3"/>
    </row>
    <row r="13" spans="1:7" x14ac:dyDescent="0.3">
      <c r="A13" t="s">
        <v>20</v>
      </c>
      <c r="B13" t="s">
        <v>25</v>
      </c>
      <c r="C13" t="s">
        <v>16</v>
      </c>
      <c r="D13" t="s">
        <v>68</v>
      </c>
      <c r="G13" s="2">
        <v>1</v>
      </c>
    </row>
    <row r="14" spans="1:7" x14ac:dyDescent="0.3">
      <c r="A14" t="s">
        <v>26</v>
      </c>
      <c r="B14" t="s">
        <v>27</v>
      </c>
      <c r="C14" t="s">
        <v>28</v>
      </c>
      <c r="D14" t="s">
        <v>68</v>
      </c>
      <c r="G14" s="3"/>
    </row>
    <row r="15" spans="1:7" x14ac:dyDescent="0.3">
      <c r="A15" t="s">
        <v>26</v>
      </c>
      <c r="B15" t="s">
        <v>29</v>
      </c>
      <c r="C15" t="s">
        <v>30</v>
      </c>
      <c r="D15" t="s">
        <v>68</v>
      </c>
      <c r="G15" s="2">
        <v>1</v>
      </c>
    </row>
    <row r="16" spans="1:7" x14ac:dyDescent="0.3">
      <c r="A16" t="s">
        <v>31</v>
      </c>
      <c r="B16" t="s">
        <v>32</v>
      </c>
      <c r="C16" t="s">
        <v>33</v>
      </c>
      <c r="D16" t="s">
        <v>68</v>
      </c>
      <c r="E16" t="s">
        <v>139</v>
      </c>
      <c r="G16" s="3"/>
    </row>
    <row r="17" spans="1:7" x14ac:dyDescent="0.3">
      <c r="A17" t="s">
        <v>31</v>
      </c>
      <c r="B17" t="s">
        <v>34</v>
      </c>
      <c r="C17" t="s">
        <v>35</v>
      </c>
      <c r="D17" t="s">
        <v>68</v>
      </c>
      <c r="G17" s="2">
        <v>1</v>
      </c>
    </row>
    <row r="18" spans="1:7" x14ac:dyDescent="0.3">
      <c r="A18" t="s">
        <v>31</v>
      </c>
      <c r="B18" t="s">
        <v>36</v>
      </c>
      <c r="C18" t="s">
        <v>37</v>
      </c>
      <c r="D18" t="s">
        <v>89</v>
      </c>
      <c r="G18" s="3"/>
    </row>
    <row r="19" spans="1:7" x14ac:dyDescent="0.3">
      <c r="A19" t="s">
        <v>38</v>
      </c>
      <c r="B19" t="s">
        <v>77</v>
      </c>
      <c r="C19" t="s">
        <v>39</v>
      </c>
      <c r="D19" t="s">
        <v>68</v>
      </c>
      <c r="G19" s="2">
        <v>1</v>
      </c>
    </row>
    <row r="20" spans="1:7" x14ac:dyDescent="0.3">
      <c r="A20" t="s">
        <v>38</v>
      </c>
      <c r="B20" t="s">
        <v>78</v>
      </c>
      <c r="C20" t="s">
        <v>40</v>
      </c>
      <c r="D20" t="s">
        <v>68</v>
      </c>
      <c r="G20" s="3">
        <v>1</v>
      </c>
    </row>
    <row r="21" spans="1:7" x14ac:dyDescent="0.3">
      <c r="A21" t="s">
        <v>41</v>
      </c>
      <c r="B21" t="s">
        <v>42</v>
      </c>
      <c r="C21" t="s">
        <v>43</v>
      </c>
      <c r="D21" t="s">
        <v>89</v>
      </c>
      <c r="G21" s="2"/>
    </row>
    <row r="22" spans="1:7" x14ac:dyDescent="0.3">
      <c r="A22" t="s">
        <v>41</v>
      </c>
      <c r="B22" t="s">
        <v>44</v>
      </c>
      <c r="C22" t="s">
        <v>45</v>
      </c>
      <c r="D22" t="s">
        <v>68</v>
      </c>
      <c r="G22" s="3">
        <v>1</v>
      </c>
    </row>
    <row r="23" spans="1:7" x14ac:dyDescent="0.3">
      <c r="A23" t="s">
        <v>41</v>
      </c>
      <c r="B23" t="s">
        <v>46</v>
      </c>
      <c r="C23" t="s">
        <v>47</v>
      </c>
      <c r="D23" t="s">
        <v>89</v>
      </c>
      <c r="G23" s="2"/>
    </row>
    <row r="24" spans="1:7" x14ac:dyDescent="0.3">
      <c r="A24" t="s">
        <v>48</v>
      </c>
      <c r="B24" t="s">
        <v>79</v>
      </c>
      <c r="C24" t="s">
        <v>49</v>
      </c>
      <c r="D24" t="s">
        <v>68</v>
      </c>
      <c r="G24" s="3">
        <v>1</v>
      </c>
    </row>
    <row r="25" spans="1:7" x14ac:dyDescent="0.3">
      <c r="A25" t="s">
        <v>48</v>
      </c>
      <c r="B25" t="s">
        <v>50</v>
      </c>
      <c r="C25" t="s">
        <v>51</v>
      </c>
      <c r="D25" t="s">
        <v>68</v>
      </c>
      <c r="G25" s="2"/>
    </row>
    <row r="26" spans="1:7" x14ac:dyDescent="0.3">
      <c r="A26" t="s">
        <v>52</v>
      </c>
      <c r="B26" t="s">
        <v>53</v>
      </c>
      <c r="C26" t="s">
        <v>54</v>
      </c>
      <c r="D26" t="s">
        <v>89</v>
      </c>
      <c r="G26" s="3"/>
    </row>
    <row r="27" spans="1:7" x14ac:dyDescent="0.3">
      <c r="A27" t="s">
        <v>52</v>
      </c>
      <c r="B27" t="s">
        <v>55</v>
      </c>
      <c r="C27" t="s">
        <v>56</v>
      </c>
      <c r="D27" t="s">
        <v>68</v>
      </c>
      <c r="G27" s="2">
        <v>1</v>
      </c>
    </row>
    <row r="28" spans="1:7" ht="28.8" x14ac:dyDescent="0.3">
      <c r="A28" t="s">
        <v>57</v>
      </c>
      <c r="B28" t="s">
        <v>58</v>
      </c>
      <c r="C28" t="s">
        <v>59</v>
      </c>
      <c r="D28" t="s">
        <v>68</v>
      </c>
      <c r="E28" s="9" t="s">
        <v>141</v>
      </c>
      <c r="G28" s="3">
        <v>1</v>
      </c>
    </row>
    <row r="29" spans="1:7" x14ac:dyDescent="0.3">
      <c r="A29" t="s">
        <v>57</v>
      </c>
      <c r="B29" t="s">
        <v>60</v>
      </c>
      <c r="C29" t="s">
        <v>61</v>
      </c>
      <c r="D29" t="s">
        <v>68</v>
      </c>
      <c r="G29" s="2">
        <v>1</v>
      </c>
    </row>
    <row r="30" spans="1:7" x14ac:dyDescent="0.3">
      <c r="A30" t="s">
        <v>57</v>
      </c>
      <c r="B30" t="s">
        <v>62</v>
      </c>
      <c r="C30" t="s">
        <v>63</v>
      </c>
      <c r="D30" t="s">
        <v>68</v>
      </c>
      <c r="G30" s="3">
        <v>1</v>
      </c>
    </row>
    <row r="31" spans="1:7" x14ac:dyDescent="0.3">
      <c r="A31" t="s">
        <v>57</v>
      </c>
      <c r="B31" t="s">
        <v>86</v>
      </c>
      <c r="C31" t="s">
        <v>64</v>
      </c>
      <c r="D31" t="s">
        <v>68</v>
      </c>
      <c r="G31" s="4">
        <v>1</v>
      </c>
    </row>
    <row r="32" spans="1:7" x14ac:dyDescent="0.3">
      <c r="A32" t="s">
        <v>57</v>
      </c>
      <c r="B32" t="s">
        <v>73</v>
      </c>
      <c r="C32" t="s">
        <v>83</v>
      </c>
      <c r="D32" t="s">
        <v>68</v>
      </c>
      <c r="E32" s="9" t="s">
        <v>142</v>
      </c>
      <c r="G32" s="4">
        <v>1</v>
      </c>
    </row>
    <row r="33" spans="1:7" x14ac:dyDescent="0.3">
      <c r="A33" t="s">
        <v>57</v>
      </c>
      <c r="B33" t="s">
        <v>80</v>
      </c>
      <c r="C33" t="s">
        <v>81</v>
      </c>
      <c r="D33" t="s">
        <v>69</v>
      </c>
      <c r="E33" s="9" t="s">
        <v>147</v>
      </c>
      <c r="G33" s="4">
        <v>0</v>
      </c>
    </row>
    <row r="35" spans="1:7" x14ac:dyDescent="0.3">
      <c r="A35" s="6" t="s">
        <v>85</v>
      </c>
      <c r="B35" s="18" t="s">
        <v>150</v>
      </c>
      <c r="C35" s="19"/>
      <c r="D35" s="19"/>
      <c r="E35" s="19"/>
    </row>
    <row r="36" spans="1:7" x14ac:dyDescent="0.3">
      <c r="B36" s="19"/>
      <c r="C36" s="19"/>
      <c r="D36" s="19"/>
      <c r="E36" s="19"/>
    </row>
    <row r="39" spans="1:7" x14ac:dyDescent="0.3">
      <c r="A39" s="14" t="s">
        <v>65</v>
      </c>
      <c r="B39" s="14"/>
      <c r="C39" s="14"/>
      <c r="D39" s="14"/>
    </row>
    <row r="40" spans="1:7" x14ac:dyDescent="0.3">
      <c r="A40" s="14" t="s">
        <v>0</v>
      </c>
      <c r="B40" s="14" t="s">
        <v>66</v>
      </c>
      <c r="C40" s="14" t="s">
        <v>67</v>
      </c>
      <c r="D40" s="14" t="s">
        <v>82</v>
      </c>
    </row>
    <row r="41" spans="1:7" x14ac:dyDescent="0.3">
      <c r="A41" t="s">
        <v>7</v>
      </c>
      <c r="B41">
        <f>COUNTIF(A$3:A$8, A41)</f>
        <v>6</v>
      </c>
      <c r="C41">
        <f>SUMIF(A$3:A$8, A41, G$3:G$39)</f>
        <v>6</v>
      </c>
      <c r="D41" s="12">
        <f>C41/B41</f>
        <v>1</v>
      </c>
    </row>
    <row r="42" spans="1:7" x14ac:dyDescent="0.3">
      <c r="A42" t="s">
        <v>17</v>
      </c>
      <c r="B42">
        <f>COUNTIF(A$9:A$10, A42)</f>
        <v>2</v>
      </c>
      <c r="C42">
        <f>SUMIF(A$9:A$10, A42, G$3:G$40)</f>
        <v>2</v>
      </c>
      <c r="D42" s="12">
        <f t="shared" ref="D42:D50" si="0">C42/B42</f>
        <v>1</v>
      </c>
    </row>
    <row r="43" spans="1:7" x14ac:dyDescent="0.3">
      <c r="A43" t="s">
        <v>20</v>
      </c>
      <c r="B43">
        <f>COUNTIF(A$11:A$13, A43)</f>
        <v>3</v>
      </c>
      <c r="C43">
        <f>SUMIF(A$11:A$12, A43, G$3:G$41)</f>
        <v>2</v>
      </c>
      <c r="D43" s="12">
        <f t="shared" si="0"/>
        <v>0.66666666666666663</v>
      </c>
    </row>
    <row r="44" spans="1:7" x14ac:dyDescent="0.3">
      <c r="A44" t="s">
        <v>26</v>
      </c>
      <c r="B44">
        <f>COUNTIF(A$14:A$15, A44)</f>
        <v>2</v>
      </c>
      <c r="C44">
        <f>SUMIF(A$14:A$15, A44, G$3:G$42)</f>
        <v>2</v>
      </c>
      <c r="D44" s="12">
        <f t="shared" si="0"/>
        <v>1</v>
      </c>
    </row>
    <row r="45" spans="1:7" x14ac:dyDescent="0.3">
      <c r="A45" t="s">
        <v>31</v>
      </c>
      <c r="B45">
        <f>COUNTIF(A$3:A$45, A45)</f>
        <v>4</v>
      </c>
      <c r="C45">
        <f>SUMIF(A$16:A$18, A45, G$3:G$43)</f>
        <v>3</v>
      </c>
      <c r="D45" s="12">
        <f t="shared" si="0"/>
        <v>0.75</v>
      </c>
    </row>
    <row r="46" spans="1:7" x14ac:dyDescent="0.3">
      <c r="A46" t="s">
        <v>38</v>
      </c>
      <c r="B46">
        <f>COUNTIF(A$19:A$20, A46)</f>
        <v>2</v>
      </c>
      <c r="C46">
        <f>SUMIF(A$19:A$20, A46, G$3:G$44)</f>
        <v>2</v>
      </c>
      <c r="D46" s="12">
        <f t="shared" si="0"/>
        <v>1</v>
      </c>
    </row>
    <row r="47" spans="1:7" x14ac:dyDescent="0.3">
      <c r="A47" t="s">
        <v>41</v>
      </c>
      <c r="B47">
        <f>COUNTIF(A$21:A$23, A47)</f>
        <v>3</v>
      </c>
      <c r="C47">
        <f>SUMIF(A$21:A$23, A47, G$3:G$45)</f>
        <v>3</v>
      </c>
      <c r="D47" s="12">
        <f t="shared" si="0"/>
        <v>1</v>
      </c>
    </row>
    <row r="48" spans="1:7" x14ac:dyDescent="0.3">
      <c r="A48" t="s">
        <v>48</v>
      </c>
      <c r="B48">
        <f>COUNTIF(A$24:A$25, A48)</f>
        <v>2</v>
      </c>
      <c r="C48">
        <f>SUMIF(A$24:A$25, A48, G$3:G$46)</f>
        <v>2</v>
      </c>
      <c r="D48" s="12">
        <f t="shared" si="0"/>
        <v>1</v>
      </c>
    </row>
    <row r="49" spans="1:4" x14ac:dyDescent="0.3">
      <c r="A49" t="s">
        <v>52</v>
      </c>
      <c r="B49">
        <f>COUNTIF(A$26:A$27, A49)</f>
        <v>2</v>
      </c>
      <c r="C49">
        <f>SUMIF(A$26:A$27, A49, G$3:G$47)</f>
        <v>2</v>
      </c>
      <c r="D49" s="12">
        <f t="shared" si="0"/>
        <v>1</v>
      </c>
    </row>
    <row r="50" spans="1:4" x14ac:dyDescent="0.3">
      <c r="A50" t="s">
        <v>57</v>
      </c>
      <c r="B50">
        <f>COUNTIF(A$28:A$33, A50)</f>
        <v>6</v>
      </c>
      <c r="C50">
        <v>6</v>
      </c>
      <c r="D50" s="12">
        <f t="shared" si="0"/>
        <v>1</v>
      </c>
    </row>
    <row r="51" spans="1:4" x14ac:dyDescent="0.3">
      <c r="D51" s="13">
        <f>AVERAGE(D41:D50)</f>
        <v>0.94166666666666665</v>
      </c>
    </row>
  </sheetData>
  <mergeCells count="1">
    <mergeCell ref="B35:E36"/>
  </mergeCells>
  <conditionalFormatting sqref="D41:D51">
    <cfRule type="cellIs" dxfId="1" priority="1" operator="lessThan">
      <formula>0.9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0"/>
  <sheetViews>
    <sheetView workbookViewId="0">
      <selection activeCell="G16" sqref="G16"/>
    </sheetView>
  </sheetViews>
  <sheetFormatPr defaultRowHeight="14.4" x14ac:dyDescent="0.3"/>
  <cols>
    <col min="1" max="1" width="35.6640625" customWidth="1"/>
    <col min="2" max="2" width="39.6640625" customWidth="1"/>
    <col min="3" max="3" width="45.33203125" customWidth="1"/>
    <col min="4" max="4" width="34.88671875" customWidth="1"/>
    <col min="5" max="5" width="35.33203125" style="9" customWidth="1"/>
    <col min="6" max="6" width="26.6640625" hidden="1" customWidth="1"/>
    <col min="7" max="7" width="24.88671875" customWidth="1"/>
  </cols>
  <sheetData>
    <row r="1" spans="1:7" x14ac:dyDescent="0.3">
      <c r="A1" s="7" t="s">
        <v>97</v>
      </c>
      <c r="B1" s="7" t="s">
        <v>92</v>
      </c>
      <c r="C1" s="7" t="s">
        <v>72</v>
      </c>
      <c r="D1" s="7" t="s">
        <v>99</v>
      </c>
      <c r="E1" s="7" t="s">
        <v>98</v>
      </c>
    </row>
    <row r="2" spans="1:7" ht="15" thickBot="1" x14ac:dyDescent="0.35">
      <c r="A2" s="1" t="s">
        <v>0</v>
      </c>
      <c r="B2" s="1" t="s">
        <v>1</v>
      </c>
      <c r="C2" s="1" t="s">
        <v>2</v>
      </c>
      <c r="D2" s="1" t="s">
        <v>3</v>
      </c>
      <c r="E2" s="10" t="s">
        <v>4</v>
      </c>
      <c r="F2" t="s">
        <v>5</v>
      </c>
      <c r="G2" s="5" t="s">
        <v>6</v>
      </c>
    </row>
    <row r="3" spans="1:7" ht="15" thickTop="1" x14ac:dyDescent="0.3">
      <c r="A3" t="s">
        <v>7</v>
      </c>
      <c r="B3" t="s">
        <v>8</v>
      </c>
      <c r="C3" t="s">
        <v>84</v>
      </c>
      <c r="D3" t="s">
        <v>68</v>
      </c>
      <c r="G3" s="2">
        <v>1</v>
      </c>
    </row>
    <row r="4" spans="1:7" x14ac:dyDescent="0.3">
      <c r="A4" t="s">
        <v>7</v>
      </c>
      <c r="B4" t="s">
        <v>9</v>
      </c>
      <c r="C4" t="s">
        <v>10</v>
      </c>
      <c r="D4" t="s">
        <v>68</v>
      </c>
      <c r="G4" s="3">
        <v>1</v>
      </c>
    </row>
    <row r="5" spans="1:7" x14ac:dyDescent="0.3">
      <c r="A5" t="s">
        <v>7</v>
      </c>
      <c r="B5" t="s">
        <v>11</v>
      </c>
      <c r="C5" t="s">
        <v>12</v>
      </c>
      <c r="D5" s="17" t="s">
        <v>103</v>
      </c>
      <c r="E5" s="17" t="s">
        <v>100</v>
      </c>
      <c r="G5" s="2"/>
    </row>
    <row r="6" spans="1:7" x14ac:dyDescent="0.3">
      <c r="A6" t="s">
        <v>7</v>
      </c>
      <c r="B6" t="s">
        <v>75</v>
      </c>
      <c r="C6" t="s">
        <v>13</v>
      </c>
      <c r="D6" t="s">
        <v>69</v>
      </c>
      <c r="G6" s="3">
        <v>0</v>
      </c>
    </row>
    <row r="7" spans="1:7" x14ac:dyDescent="0.3">
      <c r="A7" t="s">
        <v>7</v>
      </c>
      <c r="B7" t="s">
        <v>76</v>
      </c>
      <c r="C7" t="s">
        <v>14</v>
      </c>
      <c r="D7" t="s">
        <v>68</v>
      </c>
      <c r="G7" s="2">
        <v>1</v>
      </c>
    </row>
    <row r="8" spans="1:7" x14ac:dyDescent="0.3">
      <c r="A8" t="s">
        <v>7</v>
      </c>
      <c r="B8" t="s">
        <v>15</v>
      </c>
      <c r="C8" t="s">
        <v>16</v>
      </c>
      <c r="D8" t="s">
        <v>68</v>
      </c>
      <c r="G8" s="3">
        <v>1</v>
      </c>
    </row>
    <row r="9" spans="1:7" ht="28.8" x14ac:dyDescent="0.3">
      <c r="A9" t="s">
        <v>17</v>
      </c>
      <c r="B9" t="s">
        <v>70</v>
      </c>
      <c r="C9" t="s">
        <v>71</v>
      </c>
      <c r="D9" t="s">
        <v>69</v>
      </c>
      <c r="E9" s="9" t="s">
        <v>101</v>
      </c>
      <c r="G9" s="2">
        <v>0</v>
      </c>
    </row>
    <row r="10" spans="1:7" x14ac:dyDescent="0.3">
      <c r="A10" t="s">
        <v>17</v>
      </c>
      <c r="B10" t="s">
        <v>18</v>
      </c>
      <c r="C10" t="s">
        <v>19</v>
      </c>
      <c r="D10" s="20" t="s">
        <v>89</v>
      </c>
      <c r="G10" s="3"/>
    </row>
    <row r="11" spans="1:7" x14ac:dyDescent="0.3">
      <c r="A11" t="s">
        <v>20</v>
      </c>
      <c r="B11" t="s">
        <v>21</v>
      </c>
      <c r="C11" t="s">
        <v>22</v>
      </c>
      <c r="D11" t="s">
        <v>68</v>
      </c>
      <c r="E11" s="9" t="s">
        <v>102</v>
      </c>
      <c r="G11" s="2">
        <v>1</v>
      </c>
    </row>
    <row r="12" spans="1:7" x14ac:dyDescent="0.3">
      <c r="A12" t="s">
        <v>20</v>
      </c>
      <c r="B12" t="s">
        <v>23</v>
      </c>
      <c r="C12" t="s">
        <v>24</v>
      </c>
      <c r="D12" t="s">
        <v>89</v>
      </c>
      <c r="G12" s="3"/>
    </row>
    <row r="13" spans="1:7" x14ac:dyDescent="0.3">
      <c r="A13" t="s">
        <v>20</v>
      </c>
      <c r="B13" t="s">
        <v>25</v>
      </c>
      <c r="C13" t="s">
        <v>16</v>
      </c>
      <c r="D13" t="s">
        <v>69</v>
      </c>
      <c r="G13" s="2">
        <v>0</v>
      </c>
    </row>
    <row r="14" spans="1:7" x14ac:dyDescent="0.3">
      <c r="A14" t="s">
        <v>26</v>
      </c>
      <c r="B14" t="s">
        <v>27</v>
      </c>
      <c r="C14" t="s">
        <v>28</v>
      </c>
      <c r="D14" t="s">
        <v>69</v>
      </c>
      <c r="G14" s="3">
        <v>0</v>
      </c>
    </row>
    <row r="15" spans="1:7" x14ac:dyDescent="0.3">
      <c r="A15" t="s">
        <v>26</v>
      </c>
      <c r="B15" t="s">
        <v>29</v>
      </c>
      <c r="C15" t="s">
        <v>30</v>
      </c>
      <c r="D15" t="s">
        <v>68</v>
      </c>
      <c r="G15" s="2">
        <v>1</v>
      </c>
    </row>
    <row r="16" spans="1:7" x14ac:dyDescent="0.3">
      <c r="A16" t="s">
        <v>31</v>
      </c>
      <c r="B16" t="s">
        <v>32</v>
      </c>
      <c r="C16" t="s">
        <v>33</v>
      </c>
      <c r="D16" t="s">
        <v>68</v>
      </c>
      <c r="E16" t="s">
        <v>90</v>
      </c>
      <c r="G16" s="3">
        <v>1</v>
      </c>
    </row>
    <row r="17" spans="1:7" x14ac:dyDescent="0.3">
      <c r="A17" t="s">
        <v>31</v>
      </c>
      <c r="B17" t="s">
        <v>34</v>
      </c>
      <c r="C17" t="s">
        <v>35</v>
      </c>
      <c r="D17" t="s">
        <v>68</v>
      </c>
      <c r="G17" s="2">
        <v>1</v>
      </c>
    </row>
    <row r="18" spans="1:7" x14ac:dyDescent="0.3">
      <c r="A18" t="s">
        <v>31</v>
      </c>
      <c r="B18" t="s">
        <v>36</v>
      </c>
      <c r="C18" t="s">
        <v>37</v>
      </c>
      <c r="D18" t="s">
        <v>89</v>
      </c>
      <c r="G18" s="3"/>
    </row>
    <row r="19" spans="1:7" x14ac:dyDescent="0.3">
      <c r="A19" t="s">
        <v>38</v>
      </c>
      <c r="B19" t="s">
        <v>77</v>
      </c>
      <c r="C19" t="s">
        <v>39</v>
      </c>
      <c r="D19" s="17" t="s">
        <v>103</v>
      </c>
      <c r="G19" s="2"/>
    </row>
    <row r="20" spans="1:7" x14ac:dyDescent="0.3">
      <c r="A20" t="s">
        <v>38</v>
      </c>
      <c r="B20" t="s">
        <v>78</v>
      </c>
      <c r="C20" t="s">
        <v>40</v>
      </c>
      <c r="D20" s="17" t="s">
        <v>103</v>
      </c>
      <c r="G20" s="3"/>
    </row>
    <row r="21" spans="1:7" x14ac:dyDescent="0.3">
      <c r="A21" t="s">
        <v>41</v>
      </c>
      <c r="B21" t="s">
        <v>42</v>
      </c>
      <c r="C21" t="s">
        <v>43</v>
      </c>
      <c r="D21" t="s">
        <v>89</v>
      </c>
      <c r="G21" s="2"/>
    </row>
    <row r="22" spans="1:7" x14ac:dyDescent="0.3">
      <c r="A22" t="s">
        <v>41</v>
      </c>
      <c r="B22" t="s">
        <v>44</v>
      </c>
      <c r="C22" t="s">
        <v>45</v>
      </c>
      <c r="D22" t="s">
        <v>68</v>
      </c>
      <c r="G22" s="3">
        <v>1</v>
      </c>
    </row>
    <row r="23" spans="1:7" x14ac:dyDescent="0.3">
      <c r="A23" t="s">
        <v>41</v>
      </c>
      <c r="B23" t="s">
        <v>46</v>
      </c>
      <c r="C23" t="s">
        <v>47</v>
      </c>
      <c r="D23" t="s">
        <v>89</v>
      </c>
      <c r="G23" s="2">
        <v>1</v>
      </c>
    </row>
    <row r="24" spans="1:7" x14ac:dyDescent="0.3">
      <c r="A24" t="s">
        <v>48</v>
      </c>
      <c r="B24" t="s">
        <v>79</v>
      </c>
      <c r="C24" t="s">
        <v>49</v>
      </c>
      <c r="D24" t="s">
        <v>68</v>
      </c>
      <c r="G24" s="3">
        <v>1</v>
      </c>
    </row>
    <row r="25" spans="1:7" x14ac:dyDescent="0.3">
      <c r="A25" t="s">
        <v>48</v>
      </c>
      <c r="B25" t="s">
        <v>50</v>
      </c>
      <c r="C25" t="s">
        <v>51</v>
      </c>
      <c r="D25" t="s">
        <v>68</v>
      </c>
      <c r="G25" s="2">
        <v>1</v>
      </c>
    </row>
    <row r="26" spans="1:7" x14ac:dyDescent="0.3">
      <c r="A26" t="s">
        <v>52</v>
      </c>
      <c r="B26" t="s">
        <v>53</v>
      </c>
      <c r="C26" t="s">
        <v>54</v>
      </c>
      <c r="D26" t="s">
        <v>89</v>
      </c>
      <c r="G26" s="3"/>
    </row>
    <row r="27" spans="1:7" x14ac:dyDescent="0.3">
      <c r="A27" t="s">
        <v>52</v>
      </c>
      <c r="B27" t="s">
        <v>55</v>
      </c>
      <c r="C27" t="s">
        <v>56</v>
      </c>
      <c r="D27" t="s">
        <v>68</v>
      </c>
      <c r="G27" s="2">
        <v>1</v>
      </c>
    </row>
    <row r="28" spans="1:7" x14ac:dyDescent="0.3">
      <c r="A28" t="s">
        <v>57</v>
      </c>
      <c r="B28" t="s">
        <v>58</v>
      </c>
      <c r="C28" t="s">
        <v>59</v>
      </c>
      <c r="D28" t="s">
        <v>89</v>
      </c>
      <c r="G28" s="3"/>
    </row>
    <row r="29" spans="1:7" x14ac:dyDescent="0.3">
      <c r="A29" t="s">
        <v>57</v>
      </c>
      <c r="B29" t="s">
        <v>60</v>
      </c>
      <c r="C29" t="s">
        <v>61</v>
      </c>
      <c r="D29" t="s">
        <v>68</v>
      </c>
      <c r="G29" s="2">
        <v>1</v>
      </c>
    </row>
    <row r="30" spans="1:7" x14ac:dyDescent="0.3">
      <c r="A30" t="s">
        <v>57</v>
      </c>
      <c r="B30" t="s">
        <v>62</v>
      </c>
      <c r="C30" t="s">
        <v>63</v>
      </c>
      <c r="D30" t="s">
        <v>103</v>
      </c>
      <c r="G30" s="3"/>
    </row>
    <row r="31" spans="1:7" x14ac:dyDescent="0.3">
      <c r="A31" t="s">
        <v>57</v>
      </c>
      <c r="B31" t="s">
        <v>74</v>
      </c>
      <c r="C31" t="s">
        <v>64</v>
      </c>
      <c r="D31" t="s">
        <v>68</v>
      </c>
      <c r="G31" s="4">
        <v>1</v>
      </c>
    </row>
    <row r="32" spans="1:7" x14ac:dyDescent="0.3">
      <c r="A32" t="s">
        <v>57</v>
      </c>
      <c r="B32" t="s">
        <v>73</v>
      </c>
      <c r="C32" t="s">
        <v>83</v>
      </c>
      <c r="D32" t="s">
        <v>68</v>
      </c>
      <c r="G32" s="4">
        <v>1</v>
      </c>
    </row>
    <row r="33" spans="1:13" x14ac:dyDescent="0.3">
      <c r="A33" t="s">
        <v>57</v>
      </c>
      <c r="B33" t="s">
        <v>80</v>
      </c>
      <c r="C33" t="s">
        <v>81</v>
      </c>
      <c r="D33" t="s">
        <v>69</v>
      </c>
      <c r="E33" s="9" t="s">
        <v>104</v>
      </c>
      <c r="G33" s="4">
        <v>0</v>
      </c>
    </row>
    <row r="34" spans="1:13" x14ac:dyDescent="0.3">
      <c r="A34" t="s">
        <v>57</v>
      </c>
    </row>
    <row r="36" spans="1:13" x14ac:dyDescent="0.3">
      <c r="A36" s="6" t="s">
        <v>85</v>
      </c>
      <c r="B36" s="18"/>
      <c r="C36" s="19"/>
      <c r="D36" s="19"/>
      <c r="E36" s="19"/>
      <c r="M36" t="b">
        <f>A25=A49</f>
        <v>0</v>
      </c>
    </row>
    <row r="37" spans="1:13" x14ac:dyDescent="0.3">
      <c r="B37" s="19"/>
      <c r="C37" s="19"/>
      <c r="D37" s="19"/>
      <c r="E37" s="19"/>
    </row>
    <row r="38" spans="1:13" x14ac:dyDescent="0.3">
      <c r="A38" s="14" t="s">
        <v>65</v>
      </c>
      <c r="B38" s="14"/>
      <c r="C38" s="14"/>
      <c r="D38" s="14"/>
      <c r="M38" t="str">
        <f>TRIM(CLEAN(A32))</f>
        <v>SAFETY</v>
      </c>
    </row>
    <row r="39" spans="1:13" x14ac:dyDescent="0.3">
      <c r="A39" s="14" t="s">
        <v>0</v>
      </c>
      <c r="B39" s="14" t="s">
        <v>66</v>
      </c>
      <c r="C39" s="14" t="s">
        <v>67</v>
      </c>
      <c r="D39" s="14" t="s">
        <v>82</v>
      </c>
    </row>
    <row r="40" spans="1:13" x14ac:dyDescent="0.3">
      <c r="A40" t="s">
        <v>7</v>
      </c>
      <c r="B40">
        <f>COUNTIF(A$3:A$8, A40)</f>
        <v>6</v>
      </c>
      <c r="C40">
        <f>SUMIF(A$3:A$8, A40, G$3:G$40)</f>
        <v>4</v>
      </c>
      <c r="D40" s="12">
        <f>C40/B40</f>
        <v>0.66666666666666663</v>
      </c>
    </row>
    <row r="41" spans="1:13" x14ac:dyDescent="0.3">
      <c r="A41" t="s">
        <v>17</v>
      </c>
      <c r="B41">
        <f>COUNTIF(A$9:A$10, A41)</f>
        <v>2</v>
      </c>
      <c r="C41">
        <f>SUMIF(A$9:A$10, A41, G$3:G$41)</f>
        <v>2</v>
      </c>
      <c r="D41" s="12">
        <f t="shared" ref="D41:D49" si="0">C41/B41</f>
        <v>1</v>
      </c>
    </row>
    <row r="42" spans="1:13" x14ac:dyDescent="0.3">
      <c r="A42" t="s">
        <v>20</v>
      </c>
      <c r="B42">
        <f>COUNTIF(A$11:A$13, A42)</f>
        <v>3</v>
      </c>
      <c r="C42">
        <f>SUMIF(A$11:A$12, A42, G$3:G$42)</f>
        <v>2</v>
      </c>
      <c r="D42" s="12">
        <f t="shared" si="0"/>
        <v>0.66666666666666663</v>
      </c>
    </row>
    <row r="43" spans="1:13" x14ac:dyDescent="0.3">
      <c r="A43" t="s">
        <v>26</v>
      </c>
      <c r="B43">
        <f>COUNTIF(A$14:A$15, A43)</f>
        <v>2</v>
      </c>
      <c r="C43">
        <f>SUMIF(A$14:A$15, A43, G$3:G$43)</f>
        <v>2</v>
      </c>
      <c r="D43" s="12">
        <f t="shared" si="0"/>
        <v>1</v>
      </c>
    </row>
    <row r="44" spans="1:13" x14ac:dyDescent="0.3">
      <c r="A44" t="s">
        <v>31</v>
      </c>
      <c r="B44">
        <f>COUNTIF(A$3:A$44, A44)</f>
        <v>4</v>
      </c>
      <c r="C44">
        <f>SUMIF(A$16:A$18, A44, G$3:G$44)</f>
        <v>2</v>
      </c>
      <c r="D44" s="12">
        <f t="shared" si="0"/>
        <v>0.5</v>
      </c>
    </row>
    <row r="45" spans="1:13" x14ac:dyDescent="0.3">
      <c r="A45" t="s">
        <v>38</v>
      </c>
      <c r="B45">
        <f>COUNTIF(A$19:A$20, A45)</f>
        <v>2</v>
      </c>
      <c r="C45">
        <f>SUMIF(A$19:A$20, A45, G$3:G$45)</f>
        <v>2</v>
      </c>
      <c r="D45" s="12">
        <f t="shared" si="0"/>
        <v>1</v>
      </c>
    </row>
    <row r="46" spans="1:13" x14ac:dyDescent="0.3">
      <c r="A46" t="s">
        <v>41</v>
      </c>
      <c r="B46">
        <f>COUNTIF(A$21:A$23, A46)</f>
        <v>3</v>
      </c>
      <c r="C46">
        <f>SUMIF(A$21:A$23, A46, G$3:G$46)</f>
        <v>2</v>
      </c>
      <c r="D46" s="12">
        <f t="shared" si="0"/>
        <v>0.66666666666666663</v>
      </c>
    </row>
    <row r="47" spans="1:13" x14ac:dyDescent="0.3">
      <c r="A47" t="s">
        <v>48</v>
      </c>
      <c r="B47">
        <f>COUNTIF(A$24:A$25, A47)</f>
        <v>2</v>
      </c>
      <c r="C47">
        <f>SUMIF(A$24:A$25, A47, G$3:G$47)</f>
        <v>2</v>
      </c>
      <c r="D47" s="12">
        <f t="shared" si="0"/>
        <v>1</v>
      </c>
    </row>
    <row r="48" spans="1:13" x14ac:dyDescent="0.3">
      <c r="A48" t="s">
        <v>52</v>
      </c>
      <c r="B48">
        <f>COUNTIF(A$26:A$27, A48)</f>
        <v>2</v>
      </c>
      <c r="C48">
        <f>SUMIF(A$26:A$27, A48, G$3:G$48)</f>
        <v>2</v>
      </c>
      <c r="D48" s="12">
        <f t="shared" si="0"/>
        <v>1</v>
      </c>
    </row>
    <row r="49" spans="1:4" x14ac:dyDescent="0.3">
      <c r="A49" t="s">
        <v>57</v>
      </c>
      <c r="B49">
        <f>COUNTIF(A$28:A$33, A49)</f>
        <v>6</v>
      </c>
      <c r="C49">
        <v>6</v>
      </c>
      <c r="D49" s="12">
        <f t="shared" si="0"/>
        <v>1</v>
      </c>
    </row>
    <row r="50" spans="1:4" x14ac:dyDescent="0.3">
      <c r="D50" s="13">
        <f>AVERAGE(D40:D49)</f>
        <v>0.85</v>
      </c>
    </row>
  </sheetData>
  <mergeCells count="1">
    <mergeCell ref="B36:E37"/>
  </mergeCells>
  <conditionalFormatting sqref="D40:D50">
    <cfRule type="cellIs" dxfId="13" priority="1" operator="lessThan">
      <formula>0.9</formula>
    </cfRule>
  </conditionalFormatting>
  <pageMargins left="0.75" right="0.75" top="1" bottom="1" header="0.5" footer="0.5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1"/>
  <sheetViews>
    <sheetView topLeftCell="A6" workbookViewId="0">
      <selection activeCell="G22" sqref="G22"/>
    </sheetView>
  </sheetViews>
  <sheetFormatPr defaultRowHeight="14.4" x14ac:dyDescent="0.3"/>
  <cols>
    <col min="1" max="1" width="35.6640625" customWidth="1"/>
    <col min="2" max="2" width="39.6640625" customWidth="1"/>
    <col min="3" max="3" width="45.33203125" customWidth="1"/>
    <col min="4" max="4" width="34.88671875" customWidth="1"/>
    <col min="5" max="5" width="35.33203125" style="9" customWidth="1"/>
    <col min="6" max="6" width="26.6640625" hidden="1" customWidth="1"/>
    <col min="7" max="7" width="24.88671875" customWidth="1"/>
  </cols>
  <sheetData>
    <row r="1" spans="1:7" x14ac:dyDescent="0.3">
      <c r="A1" s="7" t="s">
        <v>105</v>
      </c>
      <c r="B1" s="7" t="s">
        <v>92</v>
      </c>
      <c r="C1" s="7" t="s">
        <v>72</v>
      </c>
      <c r="D1" s="7" t="s">
        <v>106</v>
      </c>
      <c r="E1" s="7" t="s">
        <v>98</v>
      </c>
    </row>
    <row r="2" spans="1:7" ht="15" thickBot="1" x14ac:dyDescent="0.35">
      <c r="A2" s="1" t="s">
        <v>0</v>
      </c>
      <c r="B2" s="1" t="s">
        <v>1</v>
      </c>
      <c r="C2" s="1" t="s">
        <v>2</v>
      </c>
      <c r="D2" s="1" t="s">
        <v>3</v>
      </c>
      <c r="E2" s="10" t="s">
        <v>4</v>
      </c>
      <c r="F2" t="s">
        <v>5</v>
      </c>
      <c r="G2" s="5" t="s">
        <v>6</v>
      </c>
    </row>
    <row r="3" spans="1:7" ht="15" thickTop="1" x14ac:dyDescent="0.3">
      <c r="A3" t="s">
        <v>7</v>
      </c>
      <c r="B3" t="s">
        <v>8</v>
      </c>
      <c r="C3" t="s">
        <v>84</v>
      </c>
      <c r="D3" t="s">
        <v>69</v>
      </c>
      <c r="E3" s="9" t="s">
        <v>107</v>
      </c>
      <c r="G3" s="2">
        <v>0</v>
      </c>
    </row>
    <row r="4" spans="1:7" x14ac:dyDescent="0.3">
      <c r="A4" t="s">
        <v>7</v>
      </c>
      <c r="B4" t="s">
        <v>9</v>
      </c>
      <c r="C4" t="s">
        <v>10</v>
      </c>
      <c r="D4" t="s">
        <v>69</v>
      </c>
      <c r="E4" s="9" t="s">
        <v>109</v>
      </c>
      <c r="G4" s="3">
        <v>0</v>
      </c>
    </row>
    <row r="5" spans="1:7" x14ac:dyDescent="0.3">
      <c r="A5" t="s">
        <v>7</v>
      </c>
      <c r="B5" t="s">
        <v>11</v>
      </c>
      <c r="C5" t="s">
        <v>12</v>
      </c>
      <c r="D5" s="17" t="s">
        <v>69</v>
      </c>
      <c r="E5" s="21" t="s">
        <v>108</v>
      </c>
      <c r="G5" s="2">
        <v>0</v>
      </c>
    </row>
    <row r="6" spans="1:7" x14ac:dyDescent="0.3">
      <c r="A6" t="s">
        <v>7</v>
      </c>
      <c r="B6" t="s">
        <v>75</v>
      </c>
      <c r="C6" t="s">
        <v>13</v>
      </c>
      <c r="D6" t="s">
        <v>68</v>
      </c>
      <c r="G6" s="3">
        <v>1</v>
      </c>
    </row>
    <row r="7" spans="1:7" x14ac:dyDescent="0.3">
      <c r="A7" t="s">
        <v>7</v>
      </c>
      <c r="B7" t="s">
        <v>76</v>
      </c>
      <c r="C7" t="s">
        <v>14</v>
      </c>
      <c r="D7" t="s">
        <v>68</v>
      </c>
      <c r="G7" s="2">
        <v>1</v>
      </c>
    </row>
    <row r="8" spans="1:7" x14ac:dyDescent="0.3">
      <c r="A8" t="s">
        <v>7</v>
      </c>
      <c r="B8" t="s">
        <v>15</v>
      </c>
      <c r="C8" t="s">
        <v>16</v>
      </c>
      <c r="D8" t="s">
        <v>69</v>
      </c>
      <c r="E8" s="9" t="s">
        <v>109</v>
      </c>
      <c r="G8" s="3">
        <v>0</v>
      </c>
    </row>
    <row r="9" spans="1:7" x14ac:dyDescent="0.3">
      <c r="A9" t="s">
        <v>17</v>
      </c>
      <c r="B9" t="s">
        <v>70</v>
      </c>
      <c r="C9" t="s">
        <v>71</v>
      </c>
      <c r="D9" t="s">
        <v>69</v>
      </c>
      <c r="G9" s="2">
        <v>0</v>
      </c>
    </row>
    <row r="10" spans="1:7" x14ac:dyDescent="0.3">
      <c r="A10" t="s">
        <v>17</v>
      </c>
      <c r="B10" t="s">
        <v>18</v>
      </c>
      <c r="C10" t="s">
        <v>19</v>
      </c>
      <c r="D10" s="20" t="s">
        <v>89</v>
      </c>
      <c r="G10" s="3"/>
    </row>
    <row r="11" spans="1:7" x14ac:dyDescent="0.3">
      <c r="A11" t="s">
        <v>20</v>
      </c>
      <c r="B11" t="s">
        <v>21</v>
      </c>
      <c r="C11" t="s">
        <v>22</v>
      </c>
      <c r="D11" t="s">
        <v>68</v>
      </c>
      <c r="E11" s="9" t="s">
        <v>110</v>
      </c>
      <c r="G11" s="2">
        <v>1</v>
      </c>
    </row>
    <row r="12" spans="1:7" x14ac:dyDescent="0.3">
      <c r="A12" t="s">
        <v>20</v>
      </c>
      <c r="B12" t="s">
        <v>23</v>
      </c>
      <c r="C12" t="s">
        <v>24</v>
      </c>
      <c r="D12" t="s">
        <v>89</v>
      </c>
      <c r="G12" s="3"/>
    </row>
    <row r="13" spans="1:7" x14ac:dyDescent="0.3">
      <c r="A13" t="s">
        <v>20</v>
      </c>
      <c r="B13" t="s">
        <v>25</v>
      </c>
      <c r="C13" t="s">
        <v>16</v>
      </c>
      <c r="D13" t="s">
        <v>69</v>
      </c>
      <c r="G13" s="2">
        <v>0</v>
      </c>
    </row>
    <row r="14" spans="1:7" x14ac:dyDescent="0.3">
      <c r="A14" t="s">
        <v>26</v>
      </c>
      <c r="B14" t="s">
        <v>27</v>
      </c>
      <c r="C14" t="s">
        <v>28</v>
      </c>
      <c r="D14" t="s">
        <v>69</v>
      </c>
      <c r="G14" s="3">
        <v>0</v>
      </c>
    </row>
    <row r="15" spans="1:7" x14ac:dyDescent="0.3">
      <c r="A15" t="s">
        <v>26</v>
      </c>
      <c r="B15" t="s">
        <v>29</v>
      </c>
      <c r="C15" t="s">
        <v>30</v>
      </c>
      <c r="D15" t="s">
        <v>68</v>
      </c>
      <c r="G15" s="2">
        <v>1</v>
      </c>
    </row>
    <row r="16" spans="1:7" x14ac:dyDescent="0.3">
      <c r="A16" t="s">
        <v>31</v>
      </c>
      <c r="B16" t="s">
        <v>32</v>
      </c>
      <c r="C16" t="s">
        <v>33</v>
      </c>
      <c r="D16" t="s">
        <v>68</v>
      </c>
      <c r="E16" t="s">
        <v>90</v>
      </c>
      <c r="G16" s="3">
        <v>1</v>
      </c>
    </row>
    <row r="17" spans="1:7" x14ac:dyDescent="0.3">
      <c r="A17" t="s">
        <v>31</v>
      </c>
      <c r="B17" t="s">
        <v>34</v>
      </c>
      <c r="C17" t="s">
        <v>35</v>
      </c>
      <c r="D17" t="s">
        <v>68</v>
      </c>
      <c r="G17" s="2">
        <v>1</v>
      </c>
    </row>
    <row r="18" spans="1:7" x14ac:dyDescent="0.3">
      <c r="A18" t="s">
        <v>31</v>
      </c>
      <c r="B18" t="s">
        <v>36</v>
      </c>
      <c r="C18" t="s">
        <v>37</v>
      </c>
      <c r="D18" t="s">
        <v>89</v>
      </c>
      <c r="G18" s="3"/>
    </row>
    <row r="19" spans="1:7" x14ac:dyDescent="0.3">
      <c r="A19" t="s">
        <v>38</v>
      </c>
      <c r="B19" t="s">
        <v>77</v>
      </c>
      <c r="C19" t="s">
        <v>39</v>
      </c>
      <c r="D19" t="s">
        <v>68</v>
      </c>
      <c r="G19" s="2">
        <v>0</v>
      </c>
    </row>
    <row r="20" spans="1:7" x14ac:dyDescent="0.3">
      <c r="A20" t="s">
        <v>38</v>
      </c>
      <c r="B20" t="s">
        <v>78</v>
      </c>
      <c r="C20" t="s">
        <v>40</v>
      </c>
      <c r="D20" t="s">
        <v>68</v>
      </c>
      <c r="G20" s="3">
        <v>1</v>
      </c>
    </row>
    <row r="21" spans="1:7" x14ac:dyDescent="0.3">
      <c r="A21" t="s">
        <v>41</v>
      </c>
      <c r="B21" t="s">
        <v>42</v>
      </c>
      <c r="C21" t="s">
        <v>43</v>
      </c>
      <c r="D21" t="s">
        <v>89</v>
      </c>
      <c r="G21" s="2"/>
    </row>
    <row r="22" spans="1:7" x14ac:dyDescent="0.3">
      <c r="A22" t="s">
        <v>41</v>
      </c>
      <c r="B22" t="s">
        <v>44</v>
      </c>
      <c r="C22" t="s">
        <v>45</v>
      </c>
      <c r="D22" t="s">
        <v>69</v>
      </c>
      <c r="G22" s="3">
        <v>1</v>
      </c>
    </row>
    <row r="23" spans="1:7" x14ac:dyDescent="0.3">
      <c r="A23" t="s">
        <v>41</v>
      </c>
      <c r="B23" t="s">
        <v>46</v>
      </c>
      <c r="C23" t="s">
        <v>47</v>
      </c>
      <c r="D23" t="s">
        <v>89</v>
      </c>
      <c r="G23" s="2"/>
    </row>
    <row r="24" spans="1:7" x14ac:dyDescent="0.3">
      <c r="A24" t="s">
        <v>48</v>
      </c>
      <c r="B24" t="s">
        <v>79</v>
      </c>
      <c r="C24" t="s">
        <v>49</v>
      </c>
      <c r="D24" t="s">
        <v>68</v>
      </c>
      <c r="G24" s="3">
        <v>1</v>
      </c>
    </row>
    <row r="25" spans="1:7" x14ac:dyDescent="0.3">
      <c r="A25" t="s">
        <v>48</v>
      </c>
      <c r="B25" t="s">
        <v>50</v>
      </c>
      <c r="C25" t="s">
        <v>51</v>
      </c>
      <c r="D25" t="s">
        <v>68</v>
      </c>
      <c r="G25" s="2">
        <v>1</v>
      </c>
    </row>
    <row r="26" spans="1:7" x14ac:dyDescent="0.3">
      <c r="A26" t="s">
        <v>52</v>
      </c>
      <c r="B26" t="s">
        <v>53</v>
      </c>
      <c r="C26" t="s">
        <v>54</v>
      </c>
      <c r="D26" t="s">
        <v>89</v>
      </c>
      <c r="G26" s="3"/>
    </row>
    <row r="27" spans="1:7" x14ac:dyDescent="0.3">
      <c r="A27" t="s">
        <v>52</v>
      </c>
      <c r="B27" t="s">
        <v>55</v>
      </c>
      <c r="C27" t="s">
        <v>56</v>
      </c>
      <c r="D27" t="s">
        <v>68</v>
      </c>
      <c r="G27" s="2">
        <v>1</v>
      </c>
    </row>
    <row r="28" spans="1:7" x14ac:dyDescent="0.3">
      <c r="A28" t="s">
        <v>57</v>
      </c>
      <c r="B28" t="s">
        <v>58</v>
      </c>
      <c r="C28" t="s">
        <v>59</v>
      </c>
      <c r="D28" t="s">
        <v>89</v>
      </c>
      <c r="G28" s="3"/>
    </row>
    <row r="29" spans="1:7" x14ac:dyDescent="0.3">
      <c r="A29" t="s">
        <v>57</v>
      </c>
      <c r="B29" t="s">
        <v>60</v>
      </c>
      <c r="C29" t="s">
        <v>61</v>
      </c>
      <c r="D29" t="s">
        <v>68</v>
      </c>
      <c r="G29" s="2">
        <v>1</v>
      </c>
    </row>
    <row r="30" spans="1:7" x14ac:dyDescent="0.3">
      <c r="A30" t="s">
        <v>57</v>
      </c>
      <c r="B30" t="s">
        <v>62</v>
      </c>
      <c r="C30" t="s">
        <v>63</v>
      </c>
      <c r="D30" t="s">
        <v>68</v>
      </c>
      <c r="G30" s="3">
        <v>1</v>
      </c>
    </row>
    <row r="31" spans="1:7" x14ac:dyDescent="0.3">
      <c r="A31" t="s">
        <v>57</v>
      </c>
      <c r="B31" t="s">
        <v>74</v>
      </c>
      <c r="C31" t="s">
        <v>64</v>
      </c>
      <c r="D31" t="s">
        <v>68</v>
      </c>
      <c r="G31" s="4">
        <v>1</v>
      </c>
    </row>
    <row r="32" spans="1:7" x14ac:dyDescent="0.3">
      <c r="A32" t="s">
        <v>57</v>
      </c>
      <c r="G32" s="4"/>
    </row>
    <row r="33" spans="1:7" x14ac:dyDescent="0.3">
      <c r="A33" t="s">
        <v>57</v>
      </c>
      <c r="B33" t="s">
        <v>80</v>
      </c>
      <c r="C33" t="s">
        <v>81</v>
      </c>
      <c r="D33" t="s">
        <v>68</v>
      </c>
      <c r="G33" s="4">
        <v>1</v>
      </c>
    </row>
    <row r="35" spans="1:7" x14ac:dyDescent="0.3">
      <c r="A35" s="6" t="s">
        <v>85</v>
      </c>
      <c r="B35" s="18" t="s">
        <v>111</v>
      </c>
      <c r="C35" s="19"/>
      <c r="D35" s="19"/>
      <c r="E35" s="19"/>
    </row>
    <row r="36" spans="1:7" x14ac:dyDescent="0.3">
      <c r="B36" s="19"/>
      <c r="C36" s="19"/>
      <c r="D36" s="19"/>
      <c r="E36" s="19"/>
    </row>
    <row r="39" spans="1:7" x14ac:dyDescent="0.3">
      <c r="A39" s="14" t="s">
        <v>65</v>
      </c>
      <c r="B39" s="14"/>
      <c r="C39" s="14"/>
      <c r="D39" s="14"/>
    </row>
    <row r="40" spans="1:7" x14ac:dyDescent="0.3">
      <c r="A40" s="14" t="s">
        <v>0</v>
      </c>
      <c r="B40" s="14" t="s">
        <v>66</v>
      </c>
      <c r="C40" s="14" t="s">
        <v>67</v>
      </c>
      <c r="D40" s="14" t="s">
        <v>82</v>
      </c>
    </row>
    <row r="41" spans="1:7" x14ac:dyDescent="0.3">
      <c r="A41" t="s">
        <v>7</v>
      </c>
      <c r="B41">
        <f>COUNTIF(A$3:A$8, A41)</f>
        <v>6</v>
      </c>
      <c r="C41">
        <f>SUMIF(A$3:A$8, A41, G$3:G$40)</f>
        <v>2</v>
      </c>
      <c r="D41" s="12">
        <f>C41/B41</f>
        <v>0.33333333333333331</v>
      </c>
    </row>
    <row r="42" spans="1:7" x14ac:dyDescent="0.3">
      <c r="A42" t="s">
        <v>17</v>
      </c>
      <c r="B42">
        <f>COUNTIF(A$9:A$10, A42)</f>
        <v>2</v>
      </c>
      <c r="C42">
        <f>SUMIF(A$9:A$10, A42, G$3:G$41)</f>
        <v>0</v>
      </c>
      <c r="D42" s="12">
        <f t="shared" ref="D42:D50" si="0">C42/B42</f>
        <v>0</v>
      </c>
    </row>
    <row r="43" spans="1:7" x14ac:dyDescent="0.3">
      <c r="A43" t="s">
        <v>20</v>
      </c>
      <c r="B43">
        <f>COUNTIF(A$11:A$13, A43)</f>
        <v>3</v>
      </c>
      <c r="C43">
        <f>SUMIF(A$11:A$12, A43, G$3:G$42)</f>
        <v>0</v>
      </c>
      <c r="D43" s="12">
        <f t="shared" si="0"/>
        <v>0</v>
      </c>
    </row>
    <row r="44" spans="1:7" x14ac:dyDescent="0.3">
      <c r="A44" t="s">
        <v>26</v>
      </c>
      <c r="B44">
        <f>COUNTIF(A$14:A$15, A44)</f>
        <v>2</v>
      </c>
      <c r="C44">
        <f>SUMIF(A$14:A$15, A44, G$3:G$43)</f>
        <v>0</v>
      </c>
      <c r="D44" s="12">
        <f t="shared" si="0"/>
        <v>0</v>
      </c>
    </row>
    <row r="45" spans="1:7" x14ac:dyDescent="0.3">
      <c r="A45" t="s">
        <v>31</v>
      </c>
      <c r="B45">
        <f>COUNTIF(A$3:A$45, A45)</f>
        <v>4</v>
      </c>
      <c r="C45">
        <f>SUMIF(A$16:A$18, A45, G$3:G$44)</f>
        <v>0</v>
      </c>
      <c r="D45" s="12">
        <f t="shared" si="0"/>
        <v>0</v>
      </c>
    </row>
    <row r="46" spans="1:7" x14ac:dyDescent="0.3">
      <c r="A46" t="s">
        <v>38</v>
      </c>
      <c r="B46">
        <f>COUNTIF(A$19:A$20, A46)</f>
        <v>2</v>
      </c>
      <c r="C46">
        <f>SUMIF(A$19:A$20, A46, G$3:G$45)</f>
        <v>0</v>
      </c>
      <c r="D46" s="12">
        <f t="shared" si="0"/>
        <v>0</v>
      </c>
    </row>
    <row r="47" spans="1:7" x14ac:dyDescent="0.3">
      <c r="A47" t="s">
        <v>41</v>
      </c>
      <c r="B47">
        <f>COUNTIF(A$21:A$23, A47)</f>
        <v>3</v>
      </c>
      <c r="C47">
        <f>SUMIF(A$21:A$23, A47, G$3:G$46)</f>
        <v>0</v>
      </c>
      <c r="D47" s="12">
        <f t="shared" si="0"/>
        <v>0</v>
      </c>
    </row>
    <row r="48" spans="1:7" x14ac:dyDescent="0.3">
      <c r="A48" t="s">
        <v>48</v>
      </c>
      <c r="B48">
        <f>COUNTIF(A$24:A$25, A48)</f>
        <v>2</v>
      </c>
      <c r="C48">
        <f>SUMIF(A$24:A$25, A48, G$3:G$47)</f>
        <v>0</v>
      </c>
      <c r="D48" s="12">
        <f t="shared" si="0"/>
        <v>0</v>
      </c>
    </row>
    <row r="49" spans="1:4" x14ac:dyDescent="0.3">
      <c r="A49" t="s">
        <v>52</v>
      </c>
      <c r="B49">
        <f>COUNTIF(A$26:A$27, A49)</f>
        <v>2</v>
      </c>
      <c r="C49">
        <f>SUMIF(A$26:A$27, A49, G$26:G$27)</f>
        <v>1</v>
      </c>
      <c r="D49" s="12">
        <f t="shared" si="0"/>
        <v>0.5</v>
      </c>
    </row>
    <row r="50" spans="1:4" x14ac:dyDescent="0.3">
      <c r="A50" t="s">
        <v>57</v>
      </c>
      <c r="B50">
        <f>COUNTIF(A$28:A$33, A50)</f>
        <v>6</v>
      </c>
      <c r="C50">
        <v>6</v>
      </c>
      <c r="D50" s="12">
        <f t="shared" si="0"/>
        <v>1</v>
      </c>
    </row>
    <row r="51" spans="1:4" x14ac:dyDescent="0.3">
      <c r="D51" s="13">
        <f>AVERAGE(D41:D50)</f>
        <v>0.18333333333333332</v>
      </c>
    </row>
  </sheetData>
  <mergeCells count="1">
    <mergeCell ref="B35:E36"/>
  </mergeCells>
  <conditionalFormatting sqref="D41:D51">
    <cfRule type="cellIs" dxfId="12" priority="1" operator="lessThan">
      <formula>0.9</formula>
    </cfRule>
  </conditionalFormatting>
  <pageMargins left="0.75" right="0.75" top="1" bottom="1" header="0.5" footer="0.5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0"/>
  <sheetViews>
    <sheetView workbookViewId="0">
      <selection activeCell="G21" sqref="G21"/>
    </sheetView>
  </sheetViews>
  <sheetFormatPr defaultRowHeight="14.4" x14ac:dyDescent="0.3"/>
  <cols>
    <col min="1" max="1" width="35.6640625" customWidth="1"/>
    <col min="2" max="2" width="39.6640625" customWidth="1"/>
    <col min="3" max="3" width="45.33203125" customWidth="1"/>
    <col min="4" max="4" width="34.88671875" customWidth="1"/>
    <col min="5" max="5" width="35.33203125" style="9" customWidth="1"/>
    <col min="6" max="6" width="26.6640625" hidden="1" customWidth="1"/>
    <col min="7" max="7" width="24.88671875" customWidth="1"/>
  </cols>
  <sheetData>
    <row r="1" spans="1:7" x14ac:dyDescent="0.3">
      <c r="A1" s="7" t="s">
        <v>112</v>
      </c>
      <c r="B1" s="7" t="s">
        <v>92</v>
      </c>
      <c r="C1" s="7" t="s">
        <v>72</v>
      </c>
      <c r="D1" s="7" t="s">
        <v>113</v>
      </c>
      <c r="E1" s="7" t="s">
        <v>94</v>
      </c>
    </row>
    <row r="2" spans="1:7" ht="15" thickBot="1" x14ac:dyDescent="0.35">
      <c r="A2" s="1" t="s">
        <v>0</v>
      </c>
      <c r="B2" s="1" t="s">
        <v>1</v>
      </c>
      <c r="C2" s="1" t="s">
        <v>2</v>
      </c>
      <c r="D2" s="1" t="s">
        <v>3</v>
      </c>
      <c r="E2" s="10" t="s">
        <v>4</v>
      </c>
      <c r="F2" t="s">
        <v>5</v>
      </c>
      <c r="G2" s="5" t="s">
        <v>6</v>
      </c>
    </row>
    <row r="3" spans="1:7" ht="15" thickTop="1" x14ac:dyDescent="0.3">
      <c r="A3" t="s">
        <v>7</v>
      </c>
      <c r="B3" t="s">
        <v>8</v>
      </c>
      <c r="C3" t="s">
        <v>84</v>
      </c>
      <c r="D3" t="s">
        <v>68</v>
      </c>
      <c r="G3" s="2">
        <v>1</v>
      </c>
    </row>
    <row r="4" spans="1:7" x14ac:dyDescent="0.3">
      <c r="A4" t="s">
        <v>7</v>
      </c>
      <c r="B4" t="s">
        <v>9</v>
      </c>
      <c r="C4" t="s">
        <v>10</v>
      </c>
      <c r="D4" t="s">
        <v>68</v>
      </c>
      <c r="G4" s="3">
        <v>1</v>
      </c>
    </row>
    <row r="5" spans="1:7" x14ac:dyDescent="0.3">
      <c r="A5" t="s">
        <v>7</v>
      </c>
      <c r="B5" t="s">
        <v>11</v>
      </c>
      <c r="C5" t="s">
        <v>12</v>
      </c>
      <c r="D5" t="s">
        <v>68</v>
      </c>
      <c r="G5" s="2">
        <v>1</v>
      </c>
    </row>
    <row r="6" spans="1:7" x14ac:dyDescent="0.3">
      <c r="A6" t="s">
        <v>7</v>
      </c>
      <c r="B6" t="s">
        <v>75</v>
      </c>
      <c r="C6" t="s">
        <v>13</v>
      </c>
      <c r="D6" t="s">
        <v>68</v>
      </c>
      <c r="G6" s="3">
        <v>1</v>
      </c>
    </row>
    <row r="7" spans="1:7" x14ac:dyDescent="0.3">
      <c r="A7" t="s">
        <v>7</v>
      </c>
      <c r="B7" t="s">
        <v>76</v>
      </c>
      <c r="C7" t="s">
        <v>14</v>
      </c>
      <c r="D7" t="s">
        <v>68</v>
      </c>
      <c r="G7" s="2">
        <v>1</v>
      </c>
    </row>
    <row r="8" spans="1:7" x14ac:dyDescent="0.3">
      <c r="A8" t="s">
        <v>7</v>
      </c>
      <c r="B8" t="s">
        <v>15</v>
      </c>
      <c r="C8" t="s">
        <v>16</v>
      </c>
      <c r="D8" t="s">
        <v>68</v>
      </c>
      <c r="G8" s="3">
        <v>1</v>
      </c>
    </row>
    <row r="9" spans="1:7" ht="28.8" x14ac:dyDescent="0.3">
      <c r="A9" t="s">
        <v>17</v>
      </c>
      <c r="B9" t="s">
        <v>70</v>
      </c>
      <c r="C9" t="s">
        <v>71</v>
      </c>
      <c r="D9" t="s">
        <v>69</v>
      </c>
      <c r="E9" s="9" t="s">
        <v>101</v>
      </c>
      <c r="G9" s="2">
        <v>0</v>
      </c>
    </row>
    <row r="10" spans="1:7" x14ac:dyDescent="0.3">
      <c r="A10" t="s">
        <v>17</v>
      </c>
      <c r="B10" t="s">
        <v>18</v>
      </c>
      <c r="C10" t="s">
        <v>19</v>
      </c>
      <c r="D10" s="11" t="s">
        <v>89</v>
      </c>
      <c r="G10" s="3"/>
    </row>
    <row r="11" spans="1:7" x14ac:dyDescent="0.3">
      <c r="A11" t="s">
        <v>20</v>
      </c>
      <c r="B11" t="s">
        <v>21</v>
      </c>
      <c r="C11" t="s">
        <v>22</v>
      </c>
      <c r="D11" t="s">
        <v>68</v>
      </c>
      <c r="G11" s="2">
        <v>1</v>
      </c>
    </row>
    <row r="12" spans="1:7" x14ac:dyDescent="0.3">
      <c r="A12" t="s">
        <v>20</v>
      </c>
      <c r="B12" t="s">
        <v>23</v>
      </c>
      <c r="C12" t="s">
        <v>24</v>
      </c>
      <c r="D12" t="s">
        <v>89</v>
      </c>
      <c r="G12" s="3"/>
    </row>
    <row r="13" spans="1:7" x14ac:dyDescent="0.3">
      <c r="A13" t="s">
        <v>20</v>
      </c>
      <c r="B13" t="s">
        <v>25</v>
      </c>
      <c r="C13" t="s">
        <v>16</v>
      </c>
      <c r="D13" t="s">
        <v>69</v>
      </c>
      <c r="E13" s="9" t="s">
        <v>109</v>
      </c>
      <c r="G13" s="2">
        <v>0</v>
      </c>
    </row>
    <row r="14" spans="1:7" x14ac:dyDescent="0.3">
      <c r="A14" t="s">
        <v>26</v>
      </c>
      <c r="B14" t="s">
        <v>27</v>
      </c>
      <c r="C14" t="s">
        <v>28</v>
      </c>
      <c r="D14" t="s">
        <v>69</v>
      </c>
      <c r="G14" s="3">
        <v>0</v>
      </c>
    </row>
    <row r="15" spans="1:7" x14ac:dyDescent="0.3">
      <c r="A15" t="s">
        <v>26</v>
      </c>
      <c r="B15" t="s">
        <v>29</v>
      </c>
      <c r="C15" t="s">
        <v>30</v>
      </c>
      <c r="D15" t="s">
        <v>68</v>
      </c>
      <c r="G15" s="2">
        <v>1</v>
      </c>
    </row>
    <row r="16" spans="1:7" x14ac:dyDescent="0.3">
      <c r="A16" t="s">
        <v>31</v>
      </c>
      <c r="B16" t="s">
        <v>32</v>
      </c>
      <c r="C16" t="s">
        <v>33</v>
      </c>
      <c r="D16" t="s">
        <v>68</v>
      </c>
      <c r="E16" t="s">
        <v>90</v>
      </c>
      <c r="G16" s="3">
        <v>1</v>
      </c>
    </row>
    <row r="17" spans="1:7" x14ac:dyDescent="0.3">
      <c r="A17" t="s">
        <v>31</v>
      </c>
      <c r="B17" t="s">
        <v>34</v>
      </c>
      <c r="C17" t="s">
        <v>35</v>
      </c>
      <c r="D17" t="s">
        <v>68</v>
      </c>
      <c r="G17" s="2">
        <v>1</v>
      </c>
    </row>
    <row r="18" spans="1:7" x14ac:dyDescent="0.3">
      <c r="A18" t="s">
        <v>31</v>
      </c>
      <c r="B18" t="s">
        <v>36</v>
      </c>
      <c r="C18" t="s">
        <v>37</v>
      </c>
      <c r="D18" t="s">
        <v>68</v>
      </c>
      <c r="G18" s="3">
        <v>1</v>
      </c>
    </row>
    <row r="19" spans="1:7" x14ac:dyDescent="0.3">
      <c r="A19" t="s">
        <v>38</v>
      </c>
      <c r="B19" t="s">
        <v>77</v>
      </c>
      <c r="C19" t="s">
        <v>39</v>
      </c>
      <c r="D19" t="s">
        <v>68</v>
      </c>
      <c r="G19" s="2">
        <v>1</v>
      </c>
    </row>
    <row r="20" spans="1:7" x14ac:dyDescent="0.3">
      <c r="A20" t="s">
        <v>38</v>
      </c>
      <c r="B20" t="s">
        <v>78</v>
      </c>
      <c r="C20" t="s">
        <v>40</v>
      </c>
      <c r="D20" t="s">
        <v>68</v>
      </c>
      <c r="G20" s="3">
        <v>1</v>
      </c>
    </row>
    <row r="21" spans="1:7" x14ac:dyDescent="0.3">
      <c r="A21" t="s">
        <v>41</v>
      </c>
      <c r="B21" t="s">
        <v>42</v>
      </c>
      <c r="C21" t="s">
        <v>43</v>
      </c>
      <c r="D21" t="s">
        <v>89</v>
      </c>
      <c r="G21" s="2"/>
    </row>
    <row r="22" spans="1:7" x14ac:dyDescent="0.3">
      <c r="A22" t="s">
        <v>41</v>
      </c>
      <c r="B22" t="s">
        <v>44</v>
      </c>
      <c r="C22" t="s">
        <v>45</v>
      </c>
      <c r="D22" t="s">
        <v>68</v>
      </c>
      <c r="E22" s="9" t="s">
        <v>114</v>
      </c>
      <c r="G22" s="3">
        <v>1</v>
      </c>
    </row>
    <row r="23" spans="1:7" x14ac:dyDescent="0.3">
      <c r="A23" t="s">
        <v>41</v>
      </c>
      <c r="B23" t="s">
        <v>46</v>
      </c>
      <c r="C23" t="s">
        <v>47</v>
      </c>
      <c r="D23" t="s">
        <v>89</v>
      </c>
      <c r="G23" s="2"/>
    </row>
    <row r="24" spans="1:7" x14ac:dyDescent="0.3">
      <c r="A24" t="s">
        <v>48</v>
      </c>
      <c r="B24" t="s">
        <v>79</v>
      </c>
      <c r="C24" t="s">
        <v>49</v>
      </c>
      <c r="D24" t="s">
        <v>68</v>
      </c>
      <c r="G24" s="3">
        <v>1</v>
      </c>
    </row>
    <row r="25" spans="1:7" x14ac:dyDescent="0.3">
      <c r="A25" t="s">
        <v>48</v>
      </c>
      <c r="B25" t="s">
        <v>50</v>
      </c>
      <c r="C25" t="s">
        <v>51</v>
      </c>
      <c r="D25" t="s">
        <v>68</v>
      </c>
      <c r="G25" s="2">
        <v>1</v>
      </c>
    </row>
    <row r="26" spans="1:7" x14ac:dyDescent="0.3">
      <c r="A26" t="s">
        <v>52</v>
      </c>
      <c r="B26" t="s">
        <v>53</v>
      </c>
      <c r="C26" t="s">
        <v>54</v>
      </c>
      <c r="D26" t="s">
        <v>89</v>
      </c>
      <c r="G26" s="3"/>
    </row>
    <row r="27" spans="1:7" x14ac:dyDescent="0.3">
      <c r="A27" t="s">
        <v>52</v>
      </c>
      <c r="B27" t="s">
        <v>55</v>
      </c>
      <c r="C27" t="s">
        <v>56</v>
      </c>
      <c r="D27" t="s">
        <v>68</v>
      </c>
      <c r="G27" s="2">
        <v>1</v>
      </c>
    </row>
    <row r="28" spans="1:7" x14ac:dyDescent="0.3">
      <c r="A28" t="s">
        <v>57</v>
      </c>
      <c r="B28" t="s">
        <v>58</v>
      </c>
      <c r="C28" t="s">
        <v>59</v>
      </c>
      <c r="D28" t="s">
        <v>89</v>
      </c>
      <c r="G28" s="3"/>
    </row>
    <row r="29" spans="1:7" x14ac:dyDescent="0.3">
      <c r="A29" t="s">
        <v>57</v>
      </c>
      <c r="B29" t="s">
        <v>60</v>
      </c>
      <c r="C29" t="s">
        <v>61</v>
      </c>
      <c r="D29" t="s">
        <v>68</v>
      </c>
      <c r="G29" s="2">
        <v>1</v>
      </c>
    </row>
    <row r="30" spans="1:7" x14ac:dyDescent="0.3">
      <c r="A30" t="s">
        <v>57</v>
      </c>
      <c r="B30" t="s">
        <v>62</v>
      </c>
      <c r="C30" t="s">
        <v>63</v>
      </c>
      <c r="D30" t="s">
        <v>68</v>
      </c>
      <c r="G30" s="3">
        <v>1</v>
      </c>
    </row>
    <row r="31" spans="1:7" x14ac:dyDescent="0.3">
      <c r="A31" t="s">
        <v>57</v>
      </c>
      <c r="B31" t="s">
        <v>86</v>
      </c>
      <c r="C31" t="s">
        <v>64</v>
      </c>
      <c r="D31" t="s">
        <v>68</v>
      </c>
      <c r="G31" s="4">
        <v>1</v>
      </c>
    </row>
    <row r="32" spans="1:7" x14ac:dyDescent="0.3">
      <c r="A32" t="s">
        <v>57</v>
      </c>
      <c r="B32" t="s">
        <v>73</v>
      </c>
      <c r="C32" t="s">
        <v>83</v>
      </c>
      <c r="D32" t="s">
        <v>68</v>
      </c>
      <c r="G32" s="4">
        <v>1</v>
      </c>
    </row>
    <row r="33" spans="1:7" x14ac:dyDescent="0.3">
      <c r="A33" t="s">
        <v>57</v>
      </c>
      <c r="B33" t="s">
        <v>80</v>
      </c>
      <c r="C33" t="s">
        <v>81</v>
      </c>
      <c r="D33" t="s">
        <v>68</v>
      </c>
      <c r="E33" s="9" t="s">
        <v>115</v>
      </c>
      <c r="G33" s="4">
        <v>1</v>
      </c>
    </row>
    <row r="34" spans="1:7" x14ac:dyDescent="0.3">
      <c r="G34" s="8"/>
    </row>
    <row r="35" spans="1:7" x14ac:dyDescent="0.3">
      <c r="A35" s="6" t="s">
        <v>85</v>
      </c>
      <c r="B35" s="18" t="s">
        <v>116</v>
      </c>
      <c r="C35" s="19"/>
      <c r="D35" s="19"/>
      <c r="E35" s="19"/>
    </row>
    <row r="36" spans="1:7" x14ac:dyDescent="0.3">
      <c r="B36" s="19"/>
      <c r="C36" s="19"/>
      <c r="D36" s="19"/>
      <c r="E36" s="19"/>
    </row>
    <row r="38" spans="1:7" x14ac:dyDescent="0.3">
      <c r="A38" s="14" t="s">
        <v>65</v>
      </c>
      <c r="B38" s="14"/>
      <c r="C38" s="14"/>
      <c r="D38" s="14"/>
    </row>
    <row r="39" spans="1:7" x14ac:dyDescent="0.3">
      <c r="A39" s="14" t="s">
        <v>0</v>
      </c>
      <c r="B39" s="14" t="s">
        <v>66</v>
      </c>
      <c r="C39" s="14" t="s">
        <v>67</v>
      </c>
      <c r="D39" s="14" t="s">
        <v>82</v>
      </c>
    </row>
    <row r="40" spans="1:7" x14ac:dyDescent="0.3">
      <c r="A40" t="s">
        <v>7</v>
      </c>
      <c r="B40">
        <f>COUNTIF(A$3:A$8, A40)</f>
        <v>6</v>
      </c>
      <c r="C40">
        <f>SUMIF(A$3:A$8, A40, G$3:G$40)</f>
        <v>6</v>
      </c>
      <c r="D40" s="12">
        <f>C40/B40</f>
        <v>1</v>
      </c>
    </row>
    <row r="41" spans="1:7" x14ac:dyDescent="0.3">
      <c r="A41" t="s">
        <v>17</v>
      </c>
      <c r="B41">
        <f>COUNTIF(A$9:A$10, A41)</f>
        <v>2</v>
      </c>
      <c r="C41">
        <f>SUMIF(A$9:A$10, A41, G$3:G$41)</f>
        <v>2</v>
      </c>
      <c r="D41" s="12">
        <f t="shared" ref="D41:D49" si="0">C41/B41</f>
        <v>1</v>
      </c>
    </row>
    <row r="42" spans="1:7" x14ac:dyDescent="0.3">
      <c r="A42" t="s">
        <v>20</v>
      </c>
      <c r="B42">
        <f>COUNTIF(A$11:A$13, A42)</f>
        <v>3</v>
      </c>
      <c r="C42">
        <f>SUMIF(A$11:A$12, A42, G$3:G$42)</f>
        <v>2</v>
      </c>
      <c r="D42" s="12">
        <f t="shared" si="0"/>
        <v>0.66666666666666663</v>
      </c>
    </row>
    <row r="43" spans="1:7" x14ac:dyDescent="0.3">
      <c r="A43" t="s">
        <v>26</v>
      </c>
      <c r="B43">
        <f>COUNTIF(A$14:A$15, A43)</f>
        <v>2</v>
      </c>
      <c r="C43">
        <f>SUMIF(A$14:A$15, A43, G$3:G$43)</f>
        <v>2</v>
      </c>
      <c r="D43" s="12">
        <f t="shared" si="0"/>
        <v>1</v>
      </c>
    </row>
    <row r="44" spans="1:7" x14ac:dyDescent="0.3">
      <c r="A44" t="s">
        <v>31</v>
      </c>
      <c r="B44">
        <f>COUNTIF(A$3:A$44, A44)</f>
        <v>4</v>
      </c>
      <c r="C44">
        <f>SUMIF(A$16:A$18, A44, G$3:G$44)</f>
        <v>3</v>
      </c>
      <c r="D44" s="12">
        <f t="shared" si="0"/>
        <v>0.75</v>
      </c>
    </row>
    <row r="45" spans="1:7" x14ac:dyDescent="0.3">
      <c r="A45" t="s">
        <v>38</v>
      </c>
      <c r="B45">
        <f>COUNTIF(A$19:A$20, A45)</f>
        <v>2</v>
      </c>
      <c r="C45">
        <f>SUMIF(A$19:A$20, A45, G$3:G$45)</f>
        <v>2</v>
      </c>
      <c r="D45" s="12">
        <f t="shared" si="0"/>
        <v>1</v>
      </c>
    </row>
    <row r="46" spans="1:7" x14ac:dyDescent="0.3">
      <c r="A46" t="s">
        <v>41</v>
      </c>
      <c r="B46">
        <f>COUNTIF(A$21:A$23, A46)</f>
        <v>3</v>
      </c>
      <c r="C46">
        <f>SUMIF(A$21:A$23, A46, G$3:G$46)</f>
        <v>3</v>
      </c>
      <c r="D46" s="12">
        <f t="shared" si="0"/>
        <v>1</v>
      </c>
    </row>
    <row r="47" spans="1:7" x14ac:dyDescent="0.3">
      <c r="A47" t="s">
        <v>48</v>
      </c>
      <c r="B47">
        <f>COUNTIF(A$24:A$25, A47)</f>
        <v>2</v>
      </c>
      <c r="C47">
        <f>SUMIF(A$24:A$25, A47, G$3:G$47)</f>
        <v>2</v>
      </c>
      <c r="D47" s="12">
        <f t="shared" si="0"/>
        <v>1</v>
      </c>
    </row>
    <row r="48" spans="1:7" x14ac:dyDescent="0.3">
      <c r="A48" t="s">
        <v>52</v>
      </c>
      <c r="B48">
        <f>COUNTIF(A$26:A$27, A48)</f>
        <v>2</v>
      </c>
      <c r="C48">
        <f>SUMIF(A$26:A$27, A48, G$3:G$48)</f>
        <v>2</v>
      </c>
      <c r="D48" s="12">
        <f t="shared" si="0"/>
        <v>1</v>
      </c>
    </row>
    <row r="49" spans="1:4" x14ac:dyDescent="0.3">
      <c r="A49" t="s">
        <v>57</v>
      </c>
      <c r="B49">
        <f>COUNTIF(A$28:A$33, A49)</f>
        <v>6</v>
      </c>
      <c r="C49">
        <v>6</v>
      </c>
      <c r="D49" s="12">
        <f t="shared" si="0"/>
        <v>1</v>
      </c>
    </row>
    <row r="50" spans="1:4" x14ac:dyDescent="0.3">
      <c r="D50" s="13">
        <f>AVERAGE(D40:D49)</f>
        <v>0.94166666666666665</v>
      </c>
    </row>
  </sheetData>
  <mergeCells count="1">
    <mergeCell ref="B35:E36"/>
  </mergeCells>
  <conditionalFormatting sqref="D40:D50">
    <cfRule type="cellIs" dxfId="11" priority="1" operator="lessThan">
      <formula>0.9</formula>
    </cfRule>
  </conditionalFormatting>
  <pageMargins left="0.75" right="0.75" top="1" bottom="1" header="0.5" footer="0.5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9"/>
  <sheetViews>
    <sheetView topLeftCell="B1" workbookViewId="0">
      <selection activeCell="I31" sqref="I31"/>
    </sheetView>
  </sheetViews>
  <sheetFormatPr defaultRowHeight="14.4" x14ac:dyDescent="0.3"/>
  <cols>
    <col min="1" max="1" width="35.6640625" customWidth="1"/>
    <col min="2" max="2" width="39.6640625" customWidth="1"/>
    <col min="3" max="3" width="45.33203125" customWidth="1"/>
    <col min="4" max="4" width="34.88671875" customWidth="1"/>
    <col min="5" max="5" width="35.33203125" style="9" customWidth="1"/>
    <col min="6" max="6" width="26.6640625" hidden="1" customWidth="1"/>
    <col min="7" max="7" width="24.88671875" customWidth="1"/>
  </cols>
  <sheetData>
    <row r="1" spans="1:7" x14ac:dyDescent="0.3">
      <c r="A1" s="7" t="s">
        <v>117</v>
      </c>
      <c r="B1" s="7" t="s">
        <v>92</v>
      </c>
      <c r="C1" s="7" t="s">
        <v>72</v>
      </c>
      <c r="D1" s="7" t="s">
        <v>118</v>
      </c>
      <c r="E1" s="7" t="s">
        <v>94</v>
      </c>
    </row>
    <row r="2" spans="1:7" ht="15" thickBot="1" x14ac:dyDescent="0.35">
      <c r="A2" s="1" t="s">
        <v>0</v>
      </c>
      <c r="B2" s="1" t="s">
        <v>1</v>
      </c>
      <c r="C2" s="1" t="s">
        <v>2</v>
      </c>
      <c r="D2" s="1" t="s">
        <v>3</v>
      </c>
      <c r="E2" s="10" t="s">
        <v>4</v>
      </c>
      <c r="F2" t="s">
        <v>5</v>
      </c>
      <c r="G2" s="5" t="s">
        <v>6</v>
      </c>
    </row>
    <row r="3" spans="1:7" ht="15" thickTop="1" x14ac:dyDescent="0.3">
      <c r="A3" t="s">
        <v>7</v>
      </c>
      <c r="B3" t="s">
        <v>8</v>
      </c>
      <c r="C3" t="s">
        <v>84</v>
      </c>
      <c r="D3" t="s">
        <v>68</v>
      </c>
      <c r="G3" s="2">
        <v>1</v>
      </c>
    </row>
    <row r="4" spans="1:7" x14ac:dyDescent="0.3">
      <c r="A4" t="s">
        <v>7</v>
      </c>
      <c r="B4" t="s">
        <v>9</v>
      </c>
      <c r="C4" t="s">
        <v>10</v>
      </c>
      <c r="D4" t="s">
        <v>68</v>
      </c>
      <c r="G4" s="3">
        <v>1</v>
      </c>
    </row>
    <row r="5" spans="1:7" x14ac:dyDescent="0.3">
      <c r="A5" t="s">
        <v>7</v>
      </c>
      <c r="B5" t="s">
        <v>11</v>
      </c>
      <c r="C5" t="s">
        <v>12</v>
      </c>
      <c r="D5" t="s">
        <v>68</v>
      </c>
      <c r="G5" s="2">
        <v>1</v>
      </c>
    </row>
    <row r="6" spans="1:7" x14ac:dyDescent="0.3">
      <c r="A6" t="s">
        <v>7</v>
      </c>
      <c r="B6" t="s">
        <v>75</v>
      </c>
      <c r="C6" t="s">
        <v>13</v>
      </c>
      <c r="D6" t="s">
        <v>69</v>
      </c>
      <c r="E6" s="9" t="s">
        <v>87</v>
      </c>
      <c r="G6" s="3">
        <v>0</v>
      </c>
    </row>
    <row r="7" spans="1:7" x14ac:dyDescent="0.3">
      <c r="A7" t="s">
        <v>7</v>
      </c>
      <c r="B7" t="s">
        <v>76</v>
      </c>
      <c r="C7" t="s">
        <v>14</v>
      </c>
      <c r="D7" t="s">
        <v>68</v>
      </c>
      <c r="G7" s="2">
        <v>1</v>
      </c>
    </row>
    <row r="8" spans="1:7" x14ac:dyDescent="0.3">
      <c r="A8" t="s">
        <v>7</v>
      </c>
      <c r="B8" t="s">
        <v>15</v>
      </c>
      <c r="C8" t="s">
        <v>16</v>
      </c>
      <c r="D8" t="s">
        <v>69</v>
      </c>
      <c r="E8" s="9" t="s">
        <v>109</v>
      </c>
      <c r="G8" s="3">
        <v>0</v>
      </c>
    </row>
    <row r="9" spans="1:7" x14ac:dyDescent="0.3">
      <c r="A9" t="s">
        <v>17</v>
      </c>
      <c r="B9" t="s">
        <v>70</v>
      </c>
      <c r="C9" t="s">
        <v>71</v>
      </c>
      <c r="D9" t="s">
        <v>69</v>
      </c>
      <c r="E9" s="9" t="s">
        <v>119</v>
      </c>
      <c r="G9" s="2">
        <v>0</v>
      </c>
    </row>
    <row r="10" spans="1:7" x14ac:dyDescent="0.3">
      <c r="A10" t="s">
        <v>17</v>
      </c>
      <c r="B10" t="s">
        <v>18</v>
      </c>
      <c r="C10" t="s">
        <v>19</v>
      </c>
      <c r="D10" s="11" t="s">
        <v>89</v>
      </c>
      <c r="G10" s="3"/>
    </row>
    <row r="11" spans="1:7" x14ac:dyDescent="0.3">
      <c r="A11" t="s">
        <v>20</v>
      </c>
      <c r="B11" t="s">
        <v>21</v>
      </c>
      <c r="C11" t="s">
        <v>22</v>
      </c>
      <c r="D11" t="s">
        <v>68</v>
      </c>
      <c r="G11" s="2">
        <v>1</v>
      </c>
    </row>
    <row r="12" spans="1:7" x14ac:dyDescent="0.3">
      <c r="A12" t="s">
        <v>20</v>
      </c>
      <c r="B12" t="s">
        <v>23</v>
      </c>
      <c r="C12" t="s">
        <v>24</v>
      </c>
      <c r="D12" t="s">
        <v>89</v>
      </c>
      <c r="G12" s="3"/>
    </row>
    <row r="13" spans="1:7" x14ac:dyDescent="0.3">
      <c r="A13" t="s">
        <v>20</v>
      </c>
      <c r="B13" t="s">
        <v>25</v>
      </c>
      <c r="C13" t="s">
        <v>16</v>
      </c>
      <c r="D13" t="s">
        <v>69</v>
      </c>
      <c r="E13" s="9" t="s">
        <v>120</v>
      </c>
      <c r="G13" s="2">
        <v>0</v>
      </c>
    </row>
    <row r="14" spans="1:7" x14ac:dyDescent="0.3">
      <c r="A14" t="s">
        <v>26</v>
      </c>
      <c r="B14" t="s">
        <v>27</v>
      </c>
      <c r="C14" t="s">
        <v>28</v>
      </c>
      <c r="D14" t="s">
        <v>69</v>
      </c>
      <c r="E14" s="9" t="s">
        <v>109</v>
      </c>
      <c r="G14" s="3">
        <v>0</v>
      </c>
    </row>
    <row r="15" spans="1:7" x14ac:dyDescent="0.3">
      <c r="A15" t="s">
        <v>26</v>
      </c>
      <c r="B15" t="s">
        <v>29</v>
      </c>
      <c r="C15" t="s">
        <v>30</v>
      </c>
      <c r="D15" t="s">
        <v>68</v>
      </c>
      <c r="G15" s="2">
        <v>1</v>
      </c>
    </row>
    <row r="16" spans="1:7" x14ac:dyDescent="0.3">
      <c r="A16" t="s">
        <v>31</v>
      </c>
      <c r="B16" t="s">
        <v>32</v>
      </c>
      <c r="C16" t="s">
        <v>33</v>
      </c>
      <c r="D16" t="s">
        <v>68</v>
      </c>
      <c r="E16" t="s">
        <v>90</v>
      </c>
      <c r="G16" s="3">
        <v>1</v>
      </c>
    </row>
    <row r="17" spans="1:7" x14ac:dyDescent="0.3">
      <c r="A17" t="s">
        <v>31</v>
      </c>
      <c r="B17" t="s">
        <v>34</v>
      </c>
      <c r="C17" t="s">
        <v>35</v>
      </c>
      <c r="D17" t="s">
        <v>68</v>
      </c>
      <c r="G17" s="2">
        <v>1</v>
      </c>
    </row>
    <row r="18" spans="1:7" x14ac:dyDescent="0.3">
      <c r="A18" t="s">
        <v>31</v>
      </c>
      <c r="B18" t="s">
        <v>36</v>
      </c>
      <c r="C18" t="s">
        <v>37</v>
      </c>
      <c r="D18" t="s">
        <v>89</v>
      </c>
      <c r="G18" s="3"/>
    </row>
    <row r="19" spans="1:7" x14ac:dyDescent="0.3">
      <c r="A19" t="s">
        <v>38</v>
      </c>
      <c r="B19" t="s">
        <v>77</v>
      </c>
      <c r="C19" t="s">
        <v>39</v>
      </c>
      <c r="D19" t="s">
        <v>68</v>
      </c>
      <c r="G19" s="2">
        <v>1</v>
      </c>
    </row>
    <row r="20" spans="1:7" x14ac:dyDescent="0.3">
      <c r="A20" t="s">
        <v>38</v>
      </c>
      <c r="B20" t="s">
        <v>78</v>
      </c>
      <c r="C20" t="s">
        <v>40</v>
      </c>
      <c r="D20" t="s">
        <v>68</v>
      </c>
      <c r="G20" s="3">
        <v>1</v>
      </c>
    </row>
    <row r="21" spans="1:7" x14ac:dyDescent="0.3">
      <c r="A21" t="s">
        <v>41</v>
      </c>
      <c r="B21" t="s">
        <v>42</v>
      </c>
      <c r="C21" t="s">
        <v>43</v>
      </c>
      <c r="D21" t="s">
        <v>89</v>
      </c>
      <c r="G21" s="2"/>
    </row>
    <row r="22" spans="1:7" x14ac:dyDescent="0.3">
      <c r="A22" t="s">
        <v>41</v>
      </c>
      <c r="B22" t="s">
        <v>44</v>
      </c>
      <c r="C22" t="s">
        <v>45</v>
      </c>
      <c r="D22" t="s">
        <v>68</v>
      </c>
      <c r="G22" s="3">
        <v>1</v>
      </c>
    </row>
    <row r="23" spans="1:7" x14ac:dyDescent="0.3">
      <c r="A23" t="s">
        <v>41</v>
      </c>
      <c r="B23" t="s">
        <v>46</v>
      </c>
      <c r="C23" t="s">
        <v>47</v>
      </c>
      <c r="D23" t="s">
        <v>89</v>
      </c>
      <c r="G23" s="2"/>
    </row>
    <row r="24" spans="1:7" x14ac:dyDescent="0.3">
      <c r="A24" t="s">
        <v>48</v>
      </c>
      <c r="B24" t="s">
        <v>79</v>
      </c>
      <c r="C24" t="s">
        <v>49</v>
      </c>
      <c r="D24" t="s">
        <v>68</v>
      </c>
      <c r="G24" s="3">
        <v>1</v>
      </c>
    </row>
    <row r="25" spans="1:7" x14ac:dyDescent="0.3">
      <c r="A25" t="s">
        <v>48</v>
      </c>
      <c r="B25" t="s">
        <v>50</v>
      </c>
      <c r="C25" t="s">
        <v>51</v>
      </c>
      <c r="D25" t="s">
        <v>68</v>
      </c>
      <c r="G25" s="2">
        <v>1</v>
      </c>
    </row>
    <row r="26" spans="1:7" x14ac:dyDescent="0.3">
      <c r="A26" t="s">
        <v>52</v>
      </c>
      <c r="B26" t="s">
        <v>53</v>
      </c>
      <c r="C26" t="s">
        <v>54</v>
      </c>
      <c r="D26" t="s">
        <v>89</v>
      </c>
      <c r="G26" s="3"/>
    </row>
    <row r="27" spans="1:7" x14ac:dyDescent="0.3">
      <c r="A27" t="s">
        <v>52</v>
      </c>
      <c r="B27" t="s">
        <v>55</v>
      </c>
      <c r="C27" t="s">
        <v>56</v>
      </c>
      <c r="D27" t="s">
        <v>68</v>
      </c>
      <c r="G27" s="2">
        <v>1</v>
      </c>
    </row>
    <row r="28" spans="1:7" x14ac:dyDescent="0.3">
      <c r="A28" t="s">
        <v>57</v>
      </c>
      <c r="B28" t="s">
        <v>58</v>
      </c>
      <c r="C28" t="s">
        <v>59</v>
      </c>
      <c r="D28" t="s">
        <v>68</v>
      </c>
      <c r="G28" s="3">
        <v>1</v>
      </c>
    </row>
    <row r="29" spans="1:7" x14ac:dyDescent="0.3">
      <c r="A29" t="s">
        <v>57</v>
      </c>
      <c r="B29" t="s">
        <v>60</v>
      </c>
      <c r="C29" t="s">
        <v>61</v>
      </c>
      <c r="D29" t="s">
        <v>68</v>
      </c>
      <c r="G29" s="2">
        <v>1</v>
      </c>
    </row>
    <row r="30" spans="1:7" x14ac:dyDescent="0.3">
      <c r="A30" t="s">
        <v>57</v>
      </c>
      <c r="B30" t="s">
        <v>62</v>
      </c>
      <c r="C30" t="s">
        <v>63</v>
      </c>
      <c r="D30" t="s">
        <v>68</v>
      </c>
      <c r="G30" s="3">
        <v>1</v>
      </c>
    </row>
    <row r="31" spans="1:7" x14ac:dyDescent="0.3">
      <c r="A31" t="s">
        <v>57</v>
      </c>
      <c r="B31" t="s">
        <v>74</v>
      </c>
      <c r="C31" t="s">
        <v>64</v>
      </c>
      <c r="D31" t="s">
        <v>68</v>
      </c>
      <c r="G31" s="4">
        <v>1</v>
      </c>
    </row>
    <row r="32" spans="1:7" x14ac:dyDescent="0.3">
      <c r="A32" t="s">
        <v>57</v>
      </c>
      <c r="B32" t="s">
        <v>73</v>
      </c>
      <c r="C32" t="s">
        <v>83</v>
      </c>
      <c r="D32" t="s">
        <v>68</v>
      </c>
      <c r="G32" s="4">
        <v>1</v>
      </c>
    </row>
    <row r="33" spans="1:7" x14ac:dyDescent="0.3">
      <c r="A33" t="s">
        <v>57</v>
      </c>
      <c r="B33" t="s">
        <v>80</v>
      </c>
      <c r="C33" t="s">
        <v>81</v>
      </c>
      <c r="D33" t="s">
        <v>69</v>
      </c>
      <c r="E33" s="9" t="s">
        <v>121</v>
      </c>
      <c r="G33" s="4">
        <v>0</v>
      </c>
    </row>
    <row r="35" spans="1:7" x14ac:dyDescent="0.3">
      <c r="A35" s="6" t="s">
        <v>85</v>
      </c>
      <c r="B35" s="19" t="s">
        <v>122</v>
      </c>
      <c r="C35" s="19"/>
      <c r="D35" s="19"/>
      <c r="E35" s="19"/>
    </row>
    <row r="36" spans="1:7" x14ac:dyDescent="0.3">
      <c r="B36" s="19"/>
      <c r="C36" s="19"/>
      <c r="D36" s="19"/>
      <c r="E36" s="19"/>
    </row>
    <row r="37" spans="1:7" x14ac:dyDescent="0.3">
      <c r="A37" s="14" t="s">
        <v>65</v>
      </c>
      <c r="B37" s="14"/>
      <c r="C37" s="14"/>
      <c r="D37" s="14"/>
    </row>
    <row r="38" spans="1:7" x14ac:dyDescent="0.3">
      <c r="A38" s="14" t="s">
        <v>0</v>
      </c>
      <c r="B38" s="14" t="s">
        <v>66</v>
      </c>
      <c r="C38" s="14" t="s">
        <v>67</v>
      </c>
      <c r="D38" s="14" t="s">
        <v>82</v>
      </c>
    </row>
    <row r="39" spans="1:7" x14ac:dyDescent="0.3">
      <c r="A39" t="s">
        <v>7</v>
      </c>
      <c r="B39">
        <f>COUNTIF(A$3:A$8, A39)</f>
        <v>6</v>
      </c>
      <c r="C39">
        <f>SUMIF(A$3:A$8, A39, G$3:G$39)</f>
        <v>4</v>
      </c>
      <c r="D39" s="12">
        <f>C39/B39</f>
        <v>0.66666666666666663</v>
      </c>
    </row>
    <row r="40" spans="1:7" x14ac:dyDescent="0.3">
      <c r="A40" t="s">
        <v>17</v>
      </c>
      <c r="B40">
        <f>COUNTIF(A$9:A$10, A40)</f>
        <v>2</v>
      </c>
      <c r="C40">
        <f>SUMIF(A$9:A$10, A40, G$3:G$40)</f>
        <v>2</v>
      </c>
      <c r="D40" s="12">
        <f t="shared" ref="D40:D48" si="0">C40/B40</f>
        <v>1</v>
      </c>
    </row>
    <row r="41" spans="1:7" x14ac:dyDescent="0.3">
      <c r="A41" t="s">
        <v>20</v>
      </c>
      <c r="B41">
        <f>COUNTIF(A$11:A$13, A41)</f>
        <v>3</v>
      </c>
      <c r="C41">
        <f>SUMIF(A$11:A$12, A41, G$3:G$41)</f>
        <v>2</v>
      </c>
      <c r="D41" s="12">
        <f t="shared" si="0"/>
        <v>0.66666666666666663</v>
      </c>
    </row>
    <row r="42" spans="1:7" x14ac:dyDescent="0.3">
      <c r="A42" t="s">
        <v>26</v>
      </c>
      <c r="B42">
        <f>COUNTIF(A$14:A$15, A42)</f>
        <v>2</v>
      </c>
      <c r="C42">
        <f>SUMIF(A$14:A$15, A42, G$3:G$42)</f>
        <v>2</v>
      </c>
      <c r="D42" s="12">
        <f t="shared" si="0"/>
        <v>1</v>
      </c>
    </row>
    <row r="43" spans="1:7" x14ac:dyDescent="0.3">
      <c r="A43" t="s">
        <v>31</v>
      </c>
      <c r="B43">
        <f>COUNTIF(A$3:A$43, A43)</f>
        <v>4</v>
      </c>
      <c r="C43">
        <f>SUMIF(A$16:A$18, A43, G$3:G$43)</f>
        <v>3</v>
      </c>
      <c r="D43" s="12">
        <f t="shared" si="0"/>
        <v>0.75</v>
      </c>
    </row>
    <row r="44" spans="1:7" x14ac:dyDescent="0.3">
      <c r="A44" t="s">
        <v>38</v>
      </c>
      <c r="B44">
        <f>COUNTIF(A$19:A$20, A44)</f>
        <v>2</v>
      </c>
      <c r="C44">
        <f>SUMIF(A$19:A$20, A44, G$3:G$44)</f>
        <v>2</v>
      </c>
      <c r="D44" s="12">
        <f t="shared" si="0"/>
        <v>1</v>
      </c>
    </row>
    <row r="45" spans="1:7" x14ac:dyDescent="0.3">
      <c r="A45" t="s">
        <v>41</v>
      </c>
      <c r="B45">
        <f>COUNTIF(A$21:A$23, A45)</f>
        <v>3</v>
      </c>
      <c r="C45">
        <f>SUMIF(A$21:A$23, A45, G$3:G$45)</f>
        <v>3</v>
      </c>
      <c r="D45" s="12">
        <f t="shared" si="0"/>
        <v>1</v>
      </c>
    </row>
    <row r="46" spans="1:7" x14ac:dyDescent="0.3">
      <c r="A46" t="s">
        <v>48</v>
      </c>
      <c r="B46">
        <f>COUNTIF(A$24:A$25, A46)</f>
        <v>2</v>
      </c>
      <c r="C46">
        <f>SUMIF(A$24:A$25, A46, G$3:G$46)</f>
        <v>2</v>
      </c>
      <c r="D46" s="12">
        <f t="shared" si="0"/>
        <v>1</v>
      </c>
    </row>
    <row r="47" spans="1:7" x14ac:dyDescent="0.3">
      <c r="A47" t="s">
        <v>52</v>
      </c>
      <c r="B47">
        <f>COUNTIF(A$26:A$27, A47)</f>
        <v>2</v>
      </c>
      <c r="C47">
        <f>SUMIF(A$26:A$27, A47, G$3:G$47)</f>
        <v>2</v>
      </c>
      <c r="D47" s="12">
        <f t="shared" si="0"/>
        <v>1</v>
      </c>
    </row>
    <row r="48" spans="1:7" x14ac:dyDescent="0.3">
      <c r="A48" t="s">
        <v>57</v>
      </c>
      <c r="B48">
        <f>COUNTIF(A$28:A$33, A48)</f>
        <v>6</v>
      </c>
      <c r="C48">
        <v>6</v>
      </c>
      <c r="D48" s="12">
        <f t="shared" si="0"/>
        <v>1</v>
      </c>
    </row>
    <row r="49" spans="4:4" x14ac:dyDescent="0.3">
      <c r="D49" s="13">
        <f>AVERAGE(D39:D48)</f>
        <v>0.90833333333333321</v>
      </c>
    </row>
  </sheetData>
  <mergeCells count="1">
    <mergeCell ref="B35:E36"/>
  </mergeCells>
  <conditionalFormatting sqref="D39:D49">
    <cfRule type="cellIs" dxfId="10" priority="1" operator="lessThan">
      <formula>0.9</formula>
    </cfRule>
  </conditionalFormatting>
  <pageMargins left="0.75" right="0.75" top="1" bottom="1" header="0.5" footer="0.5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0"/>
  <sheetViews>
    <sheetView workbookViewId="0">
      <selection activeCell="I32" sqref="I31:I32"/>
    </sheetView>
  </sheetViews>
  <sheetFormatPr defaultRowHeight="14.4" x14ac:dyDescent="0.3"/>
  <cols>
    <col min="1" max="1" width="35.6640625" customWidth="1"/>
    <col min="2" max="2" width="39.6640625" customWidth="1"/>
    <col min="3" max="3" width="45.33203125" customWidth="1"/>
    <col min="4" max="4" width="34.88671875" customWidth="1"/>
    <col min="5" max="5" width="35.33203125" style="9" customWidth="1"/>
    <col min="6" max="6" width="26.6640625" hidden="1" customWidth="1"/>
    <col min="7" max="7" width="24.88671875" customWidth="1"/>
  </cols>
  <sheetData>
    <row r="1" spans="1:7" x14ac:dyDescent="0.3">
      <c r="A1" s="7" t="s">
        <v>123</v>
      </c>
      <c r="B1" s="7" t="s">
        <v>124</v>
      </c>
      <c r="C1" s="7" t="s">
        <v>72</v>
      </c>
      <c r="D1" s="7" t="s">
        <v>125</v>
      </c>
      <c r="E1" s="7" t="s">
        <v>94</v>
      </c>
    </row>
    <row r="2" spans="1:7" ht="15" thickBot="1" x14ac:dyDescent="0.35">
      <c r="A2" s="1" t="s">
        <v>0</v>
      </c>
      <c r="B2" s="1" t="s">
        <v>1</v>
      </c>
      <c r="C2" s="1" t="s">
        <v>2</v>
      </c>
      <c r="D2" s="1" t="s">
        <v>3</v>
      </c>
      <c r="E2" s="10" t="s">
        <v>4</v>
      </c>
      <c r="F2" t="s">
        <v>5</v>
      </c>
      <c r="G2" s="5" t="s">
        <v>6</v>
      </c>
    </row>
    <row r="3" spans="1:7" ht="15" thickTop="1" x14ac:dyDescent="0.3">
      <c r="A3" t="s">
        <v>7</v>
      </c>
      <c r="B3" t="s">
        <v>8</v>
      </c>
      <c r="C3" t="s">
        <v>84</v>
      </c>
      <c r="D3" t="s">
        <v>68</v>
      </c>
      <c r="G3" s="2">
        <v>1</v>
      </c>
    </row>
    <row r="4" spans="1:7" x14ac:dyDescent="0.3">
      <c r="A4" t="s">
        <v>7</v>
      </c>
      <c r="B4" t="s">
        <v>9</v>
      </c>
      <c r="C4" t="s">
        <v>10</v>
      </c>
      <c r="D4" t="s">
        <v>69</v>
      </c>
      <c r="G4" s="3">
        <v>0</v>
      </c>
    </row>
    <row r="5" spans="1:7" x14ac:dyDescent="0.3">
      <c r="A5" t="s">
        <v>7</v>
      </c>
      <c r="B5" t="s">
        <v>11</v>
      </c>
      <c r="C5" t="s">
        <v>12</v>
      </c>
      <c r="D5" t="s">
        <v>69</v>
      </c>
      <c r="E5" s="21" t="s">
        <v>126</v>
      </c>
      <c r="G5" s="2">
        <v>0</v>
      </c>
    </row>
    <row r="6" spans="1:7" x14ac:dyDescent="0.3">
      <c r="A6" t="s">
        <v>7</v>
      </c>
      <c r="B6" t="s">
        <v>75</v>
      </c>
      <c r="C6" t="s">
        <v>13</v>
      </c>
      <c r="D6" t="s">
        <v>68</v>
      </c>
      <c r="G6" s="3">
        <v>1</v>
      </c>
    </row>
    <row r="7" spans="1:7" x14ac:dyDescent="0.3">
      <c r="A7" t="s">
        <v>7</v>
      </c>
      <c r="B7" t="s">
        <v>76</v>
      </c>
      <c r="C7" t="s">
        <v>14</v>
      </c>
      <c r="D7" t="s">
        <v>68</v>
      </c>
      <c r="G7" s="2">
        <v>1</v>
      </c>
    </row>
    <row r="8" spans="1:7" x14ac:dyDescent="0.3">
      <c r="A8" t="s">
        <v>7</v>
      </c>
      <c r="B8" t="s">
        <v>15</v>
      </c>
      <c r="C8" t="s">
        <v>16</v>
      </c>
      <c r="D8" t="s">
        <v>68</v>
      </c>
      <c r="G8" s="3">
        <v>1</v>
      </c>
    </row>
    <row r="9" spans="1:7" x14ac:dyDescent="0.3">
      <c r="A9" t="s">
        <v>17</v>
      </c>
      <c r="B9" t="s">
        <v>70</v>
      </c>
      <c r="C9" t="s">
        <v>71</v>
      </c>
      <c r="D9" t="s">
        <v>69</v>
      </c>
      <c r="E9" s="9" t="s">
        <v>119</v>
      </c>
      <c r="G9" s="2">
        <v>0</v>
      </c>
    </row>
    <row r="10" spans="1:7" x14ac:dyDescent="0.3">
      <c r="A10" t="s">
        <v>17</v>
      </c>
      <c r="B10" t="s">
        <v>18</v>
      </c>
      <c r="C10" t="s">
        <v>19</v>
      </c>
      <c r="D10" s="11" t="s">
        <v>89</v>
      </c>
      <c r="G10" s="3"/>
    </row>
    <row r="11" spans="1:7" x14ac:dyDescent="0.3">
      <c r="A11" t="s">
        <v>20</v>
      </c>
      <c r="B11" t="s">
        <v>21</v>
      </c>
      <c r="C11" t="s">
        <v>22</v>
      </c>
      <c r="D11" t="s">
        <v>68</v>
      </c>
      <c r="G11" s="2">
        <v>1</v>
      </c>
    </row>
    <row r="12" spans="1:7" x14ac:dyDescent="0.3">
      <c r="A12" t="s">
        <v>20</v>
      </c>
      <c r="B12" t="s">
        <v>23</v>
      </c>
      <c r="C12" t="s">
        <v>24</v>
      </c>
      <c r="D12" t="s">
        <v>89</v>
      </c>
      <c r="G12" s="3"/>
    </row>
    <row r="13" spans="1:7" x14ac:dyDescent="0.3">
      <c r="A13" t="s">
        <v>20</v>
      </c>
      <c r="B13" t="s">
        <v>25</v>
      </c>
      <c r="C13" t="s">
        <v>16</v>
      </c>
      <c r="D13" t="s">
        <v>89</v>
      </c>
      <c r="G13" s="2"/>
    </row>
    <row r="14" spans="1:7" x14ac:dyDescent="0.3">
      <c r="A14" t="s">
        <v>26</v>
      </c>
      <c r="B14" t="s">
        <v>27</v>
      </c>
      <c r="C14" t="s">
        <v>28</v>
      </c>
      <c r="D14" t="s">
        <v>69</v>
      </c>
      <c r="E14" s="9" t="s">
        <v>109</v>
      </c>
      <c r="G14" s="3">
        <v>0</v>
      </c>
    </row>
    <row r="15" spans="1:7" x14ac:dyDescent="0.3">
      <c r="A15" t="s">
        <v>26</v>
      </c>
      <c r="B15" t="s">
        <v>29</v>
      </c>
      <c r="C15" t="s">
        <v>30</v>
      </c>
      <c r="D15" t="s">
        <v>68</v>
      </c>
      <c r="G15" s="2">
        <v>1</v>
      </c>
    </row>
    <row r="16" spans="1:7" x14ac:dyDescent="0.3">
      <c r="A16" t="s">
        <v>31</v>
      </c>
      <c r="B16" t="s">
        <v>32</v>
      </c>
      <c r="C16" t="s">
        <v>33</v>
      </c>
      <c r="D16" t="s">
        <v>68</v>
      </c>
      <c r="E16" t="s">
        <v>90</v>
      </c>
      <c r="G16" s="3">
        <v>1</v>
      </c>
    </row>
    <row r="17" spans="1:7" x14ac:dyDescent="0.3">
      <c r="A17" t="s">
        <v>31</v>
      </c>
      <c r="B17" t="s">
        <v>34</v>
      </c>
      <c r="C17" t="s">
        <v>35</v>
      </c>
      <c r="D17" t="s">
        <v>68</v>
      </c>
      <c r="G17" s="2">
        <v>1</v>
      </c>
    </row>
    <row r="18" spans="1:7" x14ac:dyDescent="0.3">
      <c r="A18" t="s">
        <v>31</v>
      </c>
      <c r="B18" t="s">
        <v>36</v>
      </c>
      <c r="C18" t="s">
        <v>37</v>
      </c>
      <c r="D18" t="s">
        <v>89</v>
      </c>
      <c r="G18" s="3"/>
    </row>
    <row r="19" spans="1:7" x14ac:dyDescent="0.3">
      <c r="A19" t="s">
        <v>38</v>
      </c>
      <c r="B19" t="s">
        <v>77</v>
      </c>
      <c r="C19" t="s">
        <v>39</v>
      </c>
      <c r="D19" t="s">
        <v>68</v>
      </c>
      <c r="G19" s="2">
        <v>1</v>
      </c>
    </row>
    <row r="20" spans="1:7" x14ac:dyDescent="0.3">
      <c r="A20" t="s">
        <v>38</v>
      </c>
      <c r="B20" t="s">
        <v>78</v>
      </c>
      <c r="C20" t="s">
        <v>40</v>
      </c>
      <c r="D20" t="s">
        <v>68</v>
      </c>
      <c r="G20" s="3">
        <v>1</v>
      </c>
    </row>
    <row r="21" spans="1:7" x14ac:dyDescent="0.3">
      <c r="A21" t="s">
        <v>41</v>
      </c>
      <c r="B21" t="s">
        <v>42</v>
      </c>
      <c r="C21" t="s">
        <v>43</v>
      </c>
      <c r="D21" t="s">
        <v>89</v>
      </c>
      <c r="G21" s="2"/>
    </row>
    <row r="22" spans="1:7" x14ac:dyDescent="0.3">
      <c r="A22" t="s">
        <v>41</v>
      </c>
      <c r="B22" t="s">
        <v>44</v>
      </c>
      <c r="C22" t="s">
        <v>45</v>
      </c>
      <c r="D22" t="s">
        <v>69</v>
      </c>
      <c r="E22" s="9" t="s">
        <v>127</v>
      </c>
      <c r="G22" s="3">
        <v>0</v>
      </c>
    </row>
    <row r="23" spans="1:7" x14ac:dyDescent="0.3">
      <c r="A23" t="s">
        <v>41</v>
      </c>
      <c r="B23" t="s">
        <v>46</v>
      </c>
      <c r="C23" t="s">
        <v>47</v>
      </c>
      <c r="D23" t="s">
        <v>89</v>
      </c>
      <c r="G23" s="2"/>
    </row>
    <row r="24" spans="1:7" x14ac:dyDescent="0.3">
      <c r="A24" t="s">
        <v>48</v>
      </c>
      <c r="B24" t="s">
        <v>79</v>
      </c>
      <c r="C24" t="s">
        <v>49</v>
      </c>
      <c r="D24" t="s">
        <v>68</v>
      </c>
      <c r="G24" s="3">
        <v>1</v>
      </c>
    </row>
    <row r="25" spans="1:7" x14ac:dyDescent="0.3">
      <c r="A25" t="s">
        <v>48</v>
      </c>
      <c r="B25" t="s">
        <v>50</v>
      </c>
      <c r="C25" t="s">
        <v>51</v>
      </c>
      <c r="D25" t="s">
        <v>68</v>
      </c>
      <c r="G25" s="2">
        <v>1</v>
      </c>
    </row>
    <row r="26" spans="1:7" x14ac:dyDescent="0.3">
      <c r="A26" t="s">
        <v>52</v>
      </c>
      <c r="B26" t="s">
        <v>53</v>
      </c>
      <c r="C26" t="s">
        <v>54</v>
      </c>
      <c r="D26" t="s">
        <v>89</v>
      </c>
      <c r="G26" s="3"/>
    </row>
    <row r="27" spans="1:7" x14ac:dyDescent="0.3">
      <c r="A27" t="s">
        <v>52</v>
      </c>
      <c r="B27" t="s">
        <v>55</v>
      </c>
      <c r="C27" t="s">
        <v>56</v>
      </c>
      <c r="D27" t="s">
        <v>68</v>
      </c>
      <c r="G27" s="2">
        <v>1</v>
      </c>
    </row>
    <row r="28" spans="1:7" x14ac:dyDescent="0.3">
      <c r="A28" t="s">
        <v>57</v>
      </c>
      <c r="B28" t="s">
        <v>58</v>
      </c>
      <c r="C28" t="s">
        <v>59</v>
      </c>
      <c r="D28" t="s">
        <v>89</v>
      </c>
      <c r="G28" s="3"/>
    </row>
    <row r="29" spans="1:7" x14ac:dyDescent="0.3">
      <c r="A29" t="s">
        <v>57</v>
      </c>
      <c r="B29" t="s">
        <v>60</v>
      </c>
      <c r="C29" t="s">
        <v>61</v>
      </c>
      <c r="D29" t="s">
        <v>68</v>
      </c>
      <c r="G29" s="2">
        <v>1</v>
      </c>
    </row>
    <row r="30" spans="1:7" x14ac:dyDescent="0.3">
      <c r="A30" t="s">
        <v>57</v>
      </c>
      <c r="B30" t="s">
        <v>62</v>
      </c>
      <c r="C30" t="s">
        <v>63</v>
      </c>
      <c r="D30" t="s">
        <v>68</v>
      </c>
      <c r="G30" s="3">
        <v>1</v>
      </c>
    </row>
    <row r="31" spans="1:7" x14ac:dyDescent="0.3">
      <c r="A31" t="s">
        <v>57</v>
      </c>
      <c r="B31" t="s">
        <v>86</v>
      </c>
      <c r="C31" t="s">
        <v>64</v>
      </c>
      <c r="D31" t="s">
        <v>68</v>
      </c>
      <c r="G31" s="4">
        <v>1</v>
      </c>
    </row>
    <row r="32" spans="1:7" x14ac:dyDescent="0.3">
      <c r="A32" t="s">
        <v>57</v>
      </c>
      <c r="B32" t="s">
        <v>73</v>
      </c>
      <c r="C32" t="s">
        <v>83</v>
      </c>
      <c r="D32" t="s">
        <v>68</v>
      </c>
      <c r="G32" s="4">
        <v>1</v>
      </c>
    </row>
    <row r="33" spans="1:7" x14ac:dyDescent="0.3">
      <c r="A33" t="s">
        <v>57</v>
      </c>
      <c r="B33" t="s">
        <v>80</v>
      </c>
      <c r="C33" t="s">
        <v>81</v>
      </c>
      <c r="D33" t="s">
        <v>69</v>
      </c>
      <c r="E33" s="9" t="s">
        <v>128</v>
      </c>
      <c r="G33" s="4">
        <v>0</v>
      </c>
    </row>
    <row r="35" spans="1:7" x14ac:dyDescent="0.3">
      <c r="A35" s="6" t="s">
        <v>85</v>
      </c>
      <c r="B35" s="18" t="s">
        <v>129</v>
      </c>
      <c r="C35" s="19"/>
      <c r="D35" s="19"/>
      <c r="E35" s="19"/>
    </row>
    <row r="36" spans="1:7" x14ac:dyDescent="0.3">
      <c r="A36" s="6"/>
      <c r="B36" s="18"/>
      <c r="C36" s="19"/>
      <c r="D36" s="19"/>
      <c r="E36" s="19"/>
    </row>
    <row r="37" spans="1:7" x14ac:dyDescent="0.3">
      <c r="B37" s="19"/>
      <c r="C37" s="19"/>
      <c r="D37" s="19"/>
      <c r="E37" s="19"/>
    </row>
    <row r="38" spans="1:7" x14ac:dyDescent="0.3">
      <c r="A38" s="14" t="s">
        <v>65</v>
      </c>
      <c r="B38" s="14"/>
      <c r="C38" s="14"/>
      <c r="D38" s="14"/>
    </row>
    <row r="39" spans="1:7" x14ac:dyDescent="0.3">
      <c r="A39" s="14" t="s">
        <v>0</v>
      </c>
      <c r="B39" s="14" t="s">
        <v>66</v>
      </c>
      <c r="C39" s="14" t="s">
        <v>67</v>
      </c>
      <c r="D39" s="14" t="s">
        <v>82</v>
      </c>
    </row>
    <row r="40" spans="1:7" x14ac:dyDescent="0.3">
      <c r="A40" t="s">
        <v>7</v>
      </c>
      <c r="B40">
        <f>COUNTIF(A$3:A$8, A40)</f>
        <v>6</v>
      </c>
      <c r="C40">
        <f>SUMIF(A$3:A$8, A40, G$3:G$40)</f>
        <v>4</v>
      </c>
      <c r="D40" s="12">
        <f>C40/B40</f>
        <v>0.66666666666666663</v>
      </c>
    </row>
    <row r="41" spans="1:7" x14ac:dyDescent="0.3">
      <c r="A41" t="s">
        <v>17</v>
      </c>
      <c r="B41">
        <f>COUNTIF(A$9:A$10, A41)</f>
        <v>2</v>
      </c>
      <c r="C41">
        <f>SUMIF(A$9:A$10, A41, G$3:G$41)</f>
        <v>1</v>
      </c>
      <c r="D41" s="12">
        <f t="shared" ref="D41:D49" si="0">C41/B41</f>
        <v>0.5</v>
      </c>
    </row>
    <row r="42" spans="1:7" x14ac:dyDescent="0.3">
      <c r="A42" t="s">
        <v>20</v>
      </c>
      <c r="B42">
        <f>COUNTIF(A$11:A$13, A42)</f>
        <v>3</v>
      </c>
      <c r="C42">
        <f>SUMIF(A$11:A$12, A42, G$3:G$42)</f>
        <v>1</v>
      </c>
      <c r="D42" s="12">
        <f t="shared" si="0"/>
        <v>0.33333333333333331</v>
      </c>
    </row>
    <row r="43" spans="1:7" x14ac:dyDescent="0.3">
      <c r="A43" t="s">
        <v>26</v>
      </c>
      <c r="B43">
        <f>COUNTIF(A$14:A$15, A43)</f>
        <v>2</v>
      </c>
      <c r="C43">
        <f>SUMIF(A$14:A$15, A43, G$3:G$43)</f>
        <v>1</v>
      </c>
      <c r="D43" s="12">
        <f t="shared" si="0"/>
        <v>0.5</v>
      </c>
    </row>
    <row r="44" spans="1:7" x14ac:dyDescent="0.3">
      <c r="A44" t="s">
        <v>31</v>
      </c>
      <c r="B44">
        <f>COUNTIF(A$3:A$44, A44)</f>
        <v>4</v>
      </c>
      <c r="C44">
        <f>SUMIF(A$16:A$18, A44, G$3:G$44)</f>
        <v>1</v>
      </c>
      <c r="D44" s="12">
        <f t="shared" si="0"/>
        <v>0.25</v>
      </c>
    </row>
    <row r="45" spans="1:7" x14ac:dyDescent="0.3">
      <c r="A45" t="s">
        <v>38</v>
      </c>
      <c r="B45">
        <f>COUNTIF(A$19:A$20, A45)</f>
        <v>2</v>
      </c>
      <c r="C45">
        <f>SUMIF(A$19:A$20, A45, G$3:G$45)</f>
        <v>1</v>
      </c>
      <c r="D45" s="12">
        <f t="shared" si="0"/>
        <v>0.5</v>
      </c>
    </row>
    <row r="46" spans="1:7" x14ac:dyDescent="0.3">
      <c r="A46" t="s">
        <v>41</v>
      </c>
      <c r="B46">
        <f>COUNTIF(A$21:A$23, A46)</f>
        <v>3</v>
      </c>
      <c r="C46">
        <f>SUMIF(A$21:A$23, A46, G$3:G$46)</f>
        <v>1</v>
      </c>
      <c r="D46" s="12">
        <f t="shared" si="0"/>
        <v>0.33333333333333331</v>
      </c>
    </row>
    <row r="47" spans="1:7" x14ac:dyDescent="0.3">
      <c r="A47" t="s">
        <v>48</v>
      </c>
      <c r="B47">
        <f>COUNTIF(A$24:A$25, A47)</f>
        <v>2</v>
      </c>
      <c r="C47">
        <f>SUMIF(A$24:A$25, A47, G$3:G$47)</f>
        <v>1</v>
      </c>
      <c r="D47" s="12">
        <f t="shared" si="0"/>
        <v>0.5</v>
      </c>
    </row>
    <row r="48" spans="1:7" x14ac:dyDescent="0.3">
      <c r="A48" t="s">
        <v>52</v>
      </c>
      <c r="B48">
        <f>COUNTIF(A$26:A$27, A48)</f>
        <v>2</v>
      </c>
      <c r="C48">
        <f>SUMIF(A$26:A$27, A48, G$3:G$48)</f>
        <v>1</v>
      </c>
      <c r="D48" s="12">
        <f t="shared" si="0"/>
        <v>0.5</v>
      </c>
    </row>
    <row r="49" spans="1:4" x14ac:dyDescent="0.3">
      <c r="A49" t="s">
        <v>57</v>
      </c>
      <c r="B49">
        <f>COUNTIF(A$28:A$33, A49)</f>
        <v>6</v>
      </c>
      <c r="C49">
        <v>4</v>
      </c>
      <c r="D49" s="12">
        <f t="shared" si="0"/>
        <v>0.66666666666666663</v>
      </c>
    </row>
    <row r="50" spans="1:4" x14ac:dyDescent="0.3">
      <c r="D50" s="13">
        <f>AVERAGE(D40:D49)</f>
        <v>0.47500000000000009</v>
      </c>
    </row>
  </sheetData>
  <mergeCells count="1">
    <mergeCell ref="B35:E37"/>
  </mergeCells>
  <conditionalFormatting sqref="D40:D50">
    <cfRule type="cellIs" dxfId="9" priority="1" operator="lessThan">
      <formula>0.9</formula>
    </cfRule>
  </conditionalFormatting>
  <pageMargins left="0.75" right="0.75" top="1" bottom="1" header="0.5" footer="0.5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1"/>
  <sheetViews>
    <sheetView topLeftCell="A9" workbookViewId="0">
      <selection activeCell="I32" sqref="I32"/>
    </sheetView>
  </sheetViews>
  <sheetFormatPr defaultRowHeight="14.4" x14ac:dyDescent="0.3"/>
  <cols>
    <col min="1" max="1" width="35.6640625" customWidth="1"/>
    <col min="2" max="2" width="39.6640625" customWidth="1"/>
    <col min="3" max="3" width="45.33203125" customWidth="1"/>
    <col min="4" max="4" width="34.88671875" customWidth="1"/>
    <col min="5" max="5" width="35.33203125" style="9" customWidth="1"/>
    <col min="6" max="6" width="26.6640625" hidden="1" customWidth="1"/>
    <col min="7" max="7" width="24.88671875" customWidth="1"/>
  </cols>
  <sheetData>
    <row r="1" spans="1:7" x14ac:dyDescent="0.3">
      <c r="A1" s="7" t="s">
        <v>135</v>
      </c>
      <c r="B1" s="7" t="s">
        <v>130</v>
      </c>
      <c r="C1" s="7" t="s">
        <v>131</v>
      </c>
      <c r="D1" s="7" t="s">
        <v>132</v>
      </c>
      <c r="E1" s="7" t="s">
        <v>94</v>
      </c>
    </row>
    <row r="2" spans="1:7" ht="15" thickBot="1" x14ac:dyDescent="0.35">
      <c r="A2" s="1" t="s">
        <v>0</v>
      </c>
      <c r="B2" s="1" t="s">
        <v>1</v>
      </c>
      <c r="C2" s="1" t="s">
        <v>2</v>
      </c>
      <c r="D2" s="1" t="s">
        <v>3</v>
      </c>
      <c r="E2" s="10" t="s">
        <v>4</v>
      </c>
      <c r="F2" t="s">
        <v>5</v>
      </c>
      <c r="G2" s="5" t="s">
        <v>6</v>
      </c>
    </row>
    <row r="3" spans="1:7" ht="15" thickTop="1" x14ac:dyDescent="0.3">
      <c r="A3" t="s">
        <v>7</v>
      </c>
      <c r="B3" t="s">
        <v>8</v>
      </c>
      <c r="C3" t="s">
        <v>84</v>
      </c>
      <c r="D3" t="s">
        <v>68</v>
      </c>
      <c r="G3" s="2">
        <v>1</v>
      </c>
    </row>
    <row r="4" spans="1:7" x14ac:dyDescent="0.3">
      <c r="A4" t="s">
        <v>7</v>
      </c>
      <c r="B4" t="s">
        <v>9</v>
      </c>
      <c r="C4" t="s">
        <v>10</v>
      </c>
      <c r="D4" t="s">
        <v>69</v>
      </c>
      <c r="E4" s="9" t="s">
        <v>109</v>
      </c>
      <c r="G4" s="3"/>
    </row>
    <row r="5" spans="1:7" x14ac:dyDescent="0.3">
      <c r="A5" t="s">
        <v>7</v>
      </c>
      <c r="B5" t="s">
        <v>11</v>
      </c>
      <c r="C5" t="s">
        <v>12</v>
      </c>
      <c r="D5" t="s">
        <v>68</v>
      </c>
      <c r="G5" s="2">
        <v>0</v>
      </c>
    </row>
    <row r="6" spans="1:7" x14ac:dyDescent="0.3">
      <c r="A6" t="s">
        <v>7</v>
      </c>
      <c r="B6" t="s">
        <v>75</v>
      </c>
      <c r="C6" t="s">
        <v>13</v>
      </c>
      <c r="D6" t="s">
        <v>68</v>
      </c>
      <c r="G6" s="3">
        <v>1</v>
      </c>
    </row>
    <row r="7" spans="1:7" x14ac:dyDescent="0.3">
      <c r="A7" t="s">
        <v>7</v>
      </c>
      <c r="B7" t="s">
        <v>76</v>
      </c>
      <c r="C7" t="s">
        <v>14</v>
      </c>
      <c r="D7" t="s">
        <v>68</v>
      </c>
      <c r="G7" s="2">
        <v>1</v>
      </c>
    </row>
    <row r="8" spans="1:7" x14ac:dyDescent="0.3">
      <c r="A8" t="s">
        <v>7</v>
      </c>
      <c r="B8" t="s">
        <v>15</v>
      </c>
      <c r="C8" t="s">
        <v>16</v>
      </c>
      <c r="D8" t="s">
        <v>68</v>
      </c>
      <c r="G8" s="3">
        <v>1</v>
      </c>
    </row>
    <row r="9" spans="1:7" x14ac:dyDescent="0.3">
      <c r="A9" t="s">
        <v>17</v>
      </c>
      <c r="B9" t="s">
        <v>70</v>
      </c>
      <c r="C9" t="s">
        <v>71</v>
      </c>
      <c r="D9" t="s">
        <v>69</v>
      </c>
      <c r="E9" s="9" t="s">
        <v>88</v>
      </c>
      <c r="G9" s="2">
        <v>0</v>
      </c>
    </row>
    <row r="10" spans="1:7" x14ac:dyDescent="0.3">
      <c r="A10" t="s">
        <v>17</v>
      </c>
      <c r="B10" t="s">
        <v>18</v>
      </c>
      <c r="C10" t="s">
        <v>19</v>
      </c>
      <c r="D10" s="11" t="s">
        <v>89</v>
      </c>
      <c r="G10" s="3"/>
    </row>
    <row r="11" spans="1:7" x14ac:dyDescent="0.3">
      <c r="A11" t="s">
        <v>20</v>
      </c>
      <c r="B11" t="s">
        <v>21</v>
      </c>
      <c r="C11" t="s">
        <v>22</v>
      </c>
      <c r="D11" t="s">
        <v>68</v>
      </c>
      <c r="G11" s="2">
        <v>1</v>
      </c>
    </row>
    <row r="12" spans="1:7" x14ac:dyDescent="0.3">
      <c r="A12" t="s">
        <v>20</v>
      </c>
      <c r="B12" t="s">
        <v>23</v>
      </c>
      <c r="C12" t="s">
        <v>24</v>
      </c>
      <c r="D12" t="s">
        <v>89</v>
      </c>
      <c r="G12" s="3"/>
    </row>
    <row r="13" spans="1:7" x14ac:dyDescent="0.3">
      <c r="A13" t="s">
        <v>20</v>
      </c>
      <c r="B13" t="s">
        <v>25</v>
      </c>
      <c r="C13" t="s">
        <v>16</v>
      </c>
      <c r="D13" t="s">
        <v>69</v>
      </c>
      <c r="E13" s="9" t="s">
        <v>109</v>
      </c>
      <c r="G13" s="2">
        <v>0</v>
      </c>
    </row>
    <row r="14" spans="1:7" x14ac:dyDescent="0.3">
      <c r="A14" t="s">
        <v>26</v>
      </c>
      <c r="B14" t="s">
        <v>27</v>
      </c>
      <c r="C14" t="s">
        <v>28</v>
      </c>
      <c r="D14" t="s">
        <v>69</v>
      </c>
      <c r="E14" s="9" t="s">
        <v>109</v>
      </c>
      <c r="G14" s="3">
        <v>0</v>
      </c>
    </row>
    <row r="15" spans="1:7" x14ac:dyDescent="0.3">
      <c r="A15" t="s">
        <v>26</v>
      </c>
      <c r="B15" t="s">
        <v>29</v>
      </c>
      <c r="C15" t="s">
        <v>30</v>
      </c>
      <c r="D15" t="s">
        <v>68</v>
      </c>
      <c r="G15" s="2">
        <v>1</v>
      </c>
    </row>
    <row r="16" spans="1:7" x14ac:dyDescent="0.3">
      <c r="A16" t="s">
        <v>31</v>
      </c>
      <c r="B16" t="s">
        <v>32</v>
      </c>
      <c r="C16" t="s">
        <v>33</v>
      </c>
      <c r="D16" t="s">
        <v>68</v>
      </c>
      <c r="E16" t="s">
        <v>90</v>
      </c>
      <c r="G16" s="3">
        <v>1</v>
      </c>
    </row>
    <row r="17" spans="1:7" x14ac:dyDescent="0.3">
      <c r="A17" t="s">
        <v>31</v>
      </c>
      <c r="B17" t="s">
        <v>34</v>
      </c>
      <c r="C17" t="s">
        <v>35</v>
      </c>
      <c r="D17" t="s">
        <v>68</v>
      </c>
      <c r="G17" s="2">
        <v>1</v>
      </c>
    </row>
    <row r="18" spans="1:7" x14ac:dyDescent="0.3">
      <c r="A18" t="s">
        <v>31</v>
      </c>
      <c r="B18" t="s">
        <v>36</v>
      </c>
      <c r="C18" t="s">
        <v>37</v>
      </c>
      <c r="D18" t="s">
        <v>89</v>
      </c>
      <c r="G18" s="3"/>
    </row>
    <row r="19" spans="1:7" x14ac:dyDescent="0.3">
      <c r="A19" t="s">
        <v>38</v>
      </c>
      <c r="B19" t="s">
        <v>77</v>
      </c>
      <c r="C19" t="s">
        <v>39</v>
      </c>
      <c r="D19" t="s">
        <v>68</v>
      </c>
      <c r="G19" s="2">
        <v>1</v>
      </c>
    </row>
    <row r="20" spans="1:7" x14ac:dyDescent="0.3">
      <c r="A20" t="s">
        <v>38</v>
      </c>
      <c r="B20" t="s">
        <v>78</v>
      </c>
      <c r="C20" t="s">
        <v>40</v>
      </c>
      <c r="D20" t="s">
        <v>68</v>
      </c>
      <c r="G20" s="3">
        <v>1</v>
      </c>
    </row>
    <row r="21" spans="1:7" x14ac:dyDescent="0.3">
      <c r="A21" t="s">
        <v>41</v>
      </c>
      <c r="B21" t="s">
        <v>42</v>
      </c>
      <c r="C21" t="s">
        <v>43</v>
      </c>
      <c r="D21" t="s">
        <v>89</v>
      </c>
      <c r="G21" s="2"/>
    </row>
    <row r="22" spans="1:7" x14ac:dyDescent="0.3">
      <c r="A22" t="s">
        <v>41</v>
      </c>
      <c r="B22" t="s">
        <v>44</v>
      </c>
      <c r="C22" t="s">
        <v>45</v>
      </c>
      <c r="D22" t="s">
        <v>68</v>
      </c>
      <c r="E22" s="9" t="s">
        <v>127</v>
      </c>
      <c r="G22" s="3">
        <v>1</v>
      </c>
    </row>
    <row r="23" spans="1:7" x14ac:dyDescent="0.3">
      <c r="A23" t="s">
        <v>41</v>
      </c>
      <c r="B23" t="s">
        <v>46</v>
      </c>
      <c r="C23" t="s">
        <v>47</v>
      </c>
      <c r="D23" t="s">
        <v>89</v>
      </c>
      <c r="G23" s="2"/>
    </row>
    <row r="24" spans="1:7" x14ac:dyDescent="0.3">
      <c r="A24" t="s">
        <v>48</v>
      </c>
      <c r="B24" t="s">
        <v>79</v>
      </c>
      <c r="C24" t="s">
        <v>49</v>
      </c>
      <c r="D24" t="s">
        <v>68</v>
      </c>
      <c r="G24" s="3">
        <v>1</v>
      </c>
    </row>
    <row r="25" spans="1:7" x14ac:dyDescent="0.3">
      <c r="A25" t="s">
        <v>48</v>
      </c>
      <c r="B25" t="s">
        <v>50</v>
      </c>
      <c r="C25" t="s">
        <v>51</v>
      </c>
      <c r="D25" t="s">
        <v>69</v>
      </c>
      <c r="E25" s="9" t="s">
        <v>133</v>
      </c>
      <c r="G25" s="2">
        <v>0</v>
      </c>
    </row>
    <row r="26" spans="1:7" x14ac:dyDescent="0.3">
      <c r="A26" t="s">
        <v>52</v>
      </c>
      <c r="B26" t="s">
        <v>53</v>
      </c>
      <c r="C26" t="s">
        <v>54</v>
      </c>
      <c r="D26" t="s">
        <v>89</v>
      </c>
      <c r="G26" s="3"/>
    </row>
    <row r="27" spans="1:7" x14ac:dyDescent="0.3">
      <c r="A27" t="s">
        <v>52</v>
      </c>
      <c r="B27" t="s">
        <v>55</v>
      </c>
      <c r="C27" t="s">
        <v>56</v>
      </c>
      <c r="D27" t="s">
        <v>68</v>
      </c>
      <c r="G27" s="2">
        <v>1</v>
      </c>
    </row>
    <row r="28" spans="1:7" x14ac:dyDescent="0.3">
      <c r="A28" t="s">
        <v>57</v>
      </c>
      <c r="B28" t="s">
        <v>58</v>
      </c>
      <c r="C28" t="s">
        <v>59</v>
      </c>
      <c r="D28" t="s">
        <v>89</v>
      </c>
      <c r="G28" s="3"/>
    </row>
    <row r="29" spans="1:7" x14ac:dyDescent="0.3">
      <c r="A29" t="s">
        <v>57</v>
      </c>
      <c r="B29" t="s">
        <v>60</v>
      </c>
      <c r="C29" t="s">
        <v>61</v>
      </c>
      <c r="D29" t="s">
        <v>68</v>
      </c>
      <c r="G29" s="2">
        <v>1</v>
      </c>
    </row>
    <row r="30" spans="1:7" x14ac:dyDescent="0.3">
      <c r="A30" t="s">
        <v>57</v>
      </c>
      <c r="B30" t="s">
        <v>62</v>
      </c>
      <c r="C30" t="s">
        <v>63</v>
      </c>
      <c r="D30" t="s">
        <v>68</v>
      </c>
      <c r="G30" s="3">
        <v>1</v>
      </c>
    </row>
    <row r="31" spans="1:7" x14ac:dyDescent="0.3">
      <c r="A31" t="s">
        <v>57</v>
      </c>
      <c r="B31" t="s">
        <v>86</v>
      </c>
      <c r="C31" t="s">
        <v>64</v>
      </c>
      <c r="D31" t="s">
        <v>68</v>
      </c>
      <c r="G31" s="4">
        <v>1</v>
      </c>
    </row>
    <row r="32" spans="1:7" x14ac:dyDescent="0.3">
      <c r="A32" t="s">
        <v>57</v>
      </c>
      <c r="B32" t="s">
        <v>73</v>
      </c>
      <c r="C32" t="s">
        <v>83</v>
      </c>
      <c r="D32" t="s">
        <v>68</v>
      </c>
      <c r="G32" s="4">
        <v>1</v>
      </c>
    </row>
    <row r="33" spans="1:7" x14ac:dyDescent="0.3">
      <c r="A33" t="s">
        <v>57</v>
      </c>
      <c r="B33" t="s">
        <v>80</v>
      </c>
      <c r="C33" t="s">
        <v>81</v>
      </c>
      <c r="D33" t="s">
        <v>68</v>
      </c>
      <c r="G33" s="4">
        <v>1</v>
      </c>
    </row>
    <row r="35" spans="1:7" x14ac:dyDescent="0.3">
      <c r="A35" s="6" t="s">
        <v>85</v>
      </c>
      <c r="B35" s="18" t="s">
        <v>134</v>
      </c>
      <c r="C35" s="19"/>
      <c r="D35" s="19"/>
      <c r="E35" s="19"/>
    </row>
    <row r="36" spans="1:7" x14ac:dyDescent="0.3">
      <c r="B36" s="19"/>
      <c r="C36" s="19"/>
      <c r="D36" s="19"/>
      <c r="E36" s="19"/>
    </row>
    <row r="39" spans="1:7" x14ac:dyDescent="0.3">
      <c r="A39" s="14" t="s">
        <v>65</v>
      </c>
      <c r="B39" s="14"/>
      <c r="C39" s="14"/>
      <c r="D39" s="14"/>
    </row>
    <row r="40" spans="1:7" x14ac:dyDescent="0.3">
      <c r="A40" s="14" t="s">
        <v>0</v>
      </c>
      <c r="B40" s="14" t="s">
        <v>66</v>
      </c>
      <c r="C40" s="14" t="s">
        <v>67</v>
      </c>
      <c r="D40" s="14" t="s">
        <v>82</v>
      </c>
    </row>
    <row r="41" spans="1:7" x14ac:dyDescent="0.3">
      <c r="A41" t="s">
        <v>7</v>
      </c>
      <c r="B41">
        <f>COUNTIF(A$3:A$8, A41)</f>
        <v>6</v>
      </c>
      <c r="C41">
        <f>SUMIF(A$3:A$8, A41, G$3:G$39)</f>
        <v>4</v>
      </c>
      <c r="D41" s="12">
        <f>C41/B41</f>
        <v>0.66666666666666663</v>
      </c>
    </row>
    <row r="42" spans="1:7" x14ac:dyDescent="0.3">
      <c r="A42" t="s">
        <v>17</v>
      </c>
      <c r="B42">
        <f>COUNTIF(A$9:A$10, A42)</f>
        <v>2</v>
      </c>
      <c r="C42">
        <f>SUMIF(A$9:A$10, A42, G$3:G$40)</f>
        <v>1</v>
      </c>
      <c r="D42" s="12">
        <f t="shared" ref="D42:D50" si="0">C42/B42</f>
        <v>0.5</v>
      </c>
    </row>
    <row r="43" spans="1:7" x14ac:dyDescent="0.3">
      <c r="A43" t="s">
        <v>20</v>
      </c>
      <c r="B43">
        <f>COUNTIF(A$11:A$13, A43)</f>
        <v>3</v>
      </c>
      <c r="C43">
        <f>SUMIF(A$11:A$12, A43, G$3:G$41)</f>
        <v>1</v>
      </c>
      <c r="D43" s="12">
        <f t="shared" si="0"/>
        <v>0.33333333333333331</v>
      </c>
    </row>
    <row r="44" spans="1:7" x14ac:dyDescent="0.3">
      <c r="A44" t="s">
        <v>26</v>
      </c>
      <c r="B44">
        <f>COUNTIF(A$14:A$15, A44)</f>
        <v>2</v>
      </c>
      <c r="C44">
        <f>SUMIF(A$14:A$15, A44, G$3:G$42)</f>
        <v>1</v>
      </c>
      <c r="D44" s="12">
        <f t="shared" si="0"/>
        <v>0.5</v>
      </c>
    </row>
    <row r="45" spans="1:7" x14ac:dyDescent="0.3">
      <c r="A45" t="s">
        <v>31</v>
      </c>
      <c r="B45">
        <f>COUNTIF(A$3:A$45, A45)</f>
        <v>4</v>
      </c>
      <c r="C45">
        <f>SUMIF(A$16:A$18, A45, G$3:G$43)</f>
        <v>1</v>
      </c>
      <c r="D45" s="12">
        <f t="shared" si="0"/>
        <v>0.25</v>
      </c>
    </row>
    <row r="46" spans="1:7" x14ac:dyDescent="0.3">
      <c r="A46" t="s">
        <v>38</v>
      </c>
      <c r="B46">
        <f>COUNTIF(A$19:A$20, A46)</f>
        <v>2</v>
      </c>
      <c r="C46">
        <f>SUMIF(A$19:A$20, A46, G$3:G$44)</f>
        <v>1</v>
      </c>
      <c r="D46" s="12">
        <f t="shared" si="0"/>
        <v>0.5</v>
      </c>
    </row>
    <row r="47" spans="1:7" x14ac:dyDescent="0.3">
      <c r="A47" t="s">
        <v>41</v>
      </c>
      <c r="B47">
        <f>COUNTIF(A$21:A$23, A47)</f>
        <v>3</v>
      </c>
      <c r="C47">
        <f>SUMIF(A$21:A$23, A47, G$3:G$45)</f>
        <v>1</v>
      </c>
      <c r="D47" s="12">
        <f t="shared" si="0"/>
        <v>0.33333333333333331</v>
      </c>
    </row>
    <row r="48" spans="1:7" x14ac:dyDescent="0.3">
      <c r="A48" t="s">
        <v>48</v>
      </c>
      <c r="B48">
        <f>COUNTIF(A$24:A$25, A48)</f>
        <v>2</v>
      </c>
      <c r="C48">
        <f>SUMIF(A$24:A$25, A48, G$3:G$46)</f>
        <v>1</v>
      </c>
      <c r="D48" s="12">
        <f t="shared" si="0"/>
        <v>0.5</v>
      </c>
    </row>
    <row r="49" spans="1:4" x14ac:dyDescent="0.3">
      <c r="A49" t="s">
        <v>52</v>
      </c>
      <c r="B49">
        <f>COUNTIF(A$26:A$27, A49)</f>
        <v>2</v>
      </c>
      <c r="C49">
        <f>SUMIF(A$26:A$27, A49, G$3:G$47)</f>
        <v>1</v>
      </c>
      <c r="D49" s="12">
        <f t="shared" si="0"/>
        <v>0.5</v>
      </c>
    </row>
    <row r="50" spans="1:4" x14ac:dyDescent="0.3">
      <c r="A50" t="s">
        <v>57</v>
      </c>
      <c r="B50">
        <f>COUNTIF(A$28:A$33, A50)</f>
        <v>6</v>
      </c>
      <c r="C50">
        <v>6</v>
      </c>
      <c r="D50" s="12">
        <f t="shared" si="0"/>
        <v>1</v>
      </c>
    </row>
    <row r="51" spans="1:4" x14ac:dyDescent="0.3">
      <c r="D51" s="13">
        <f>AVERAGE(D41:D50)</f>
        <v>0.50833333333333341</v>
      </c>
    </row>
  </sheetData>
  <mergeCells count="1">
    <mergeCell ref="B35:E36"/>
  </mergeCells>
  <conditionalFormatting sqref="D41:D51">
    <cfRule type="cellIs" dxfId="8" priority="1" operator="lessThan">
      <formula>0.9</formula>
    </cfRule>
  </conditionalFormatting>
  <pageMargins left="0.75" right="0.75" top="1" bottom="1" header="0.5" footer="0.5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6C7D6-D1D9-4521-8D08-EBB1EB0777FB}">
  <dimension ref="A1:G51"/>
  <sheetViews>
    <sheetView topLeftCell="A21" workbookViewId="0">
      <selection activeCell="H32" sqref="H32"/>
    </sheetView>
  </sheetViews>
  <sheetFormatPr defaultRowHeight="14.4" x14ac:dyDescent="0.3"/>
  <cols>
    <col min="1" max="1" width="35.6640625" customWidth="1"/>
    <col min="2" max="2" width="39.6640625" customWidth="1"/>
    <col min="3" max="3" width="45.33203125" customWidth="1"/>
    <col min="4" max="4" width="34.88671875" customWidth="1"/>
    <col min="5" max="5" width="35.33203125" style="9" customWidth="1"/>
    <col min="6" max="6" width="26.6640625" hidden="1" customWidth="1"/>
    <col min="7" max="7" width="24.88671875" customWidth="1"/>
  </cols>
  <sheetData>
    <row r="1" spans="1:7" x14ac:dyDescent="0.3">
      <c r="A1" s="7" t="s">
        <v>136</v>
      </c>
      <c r="B1" s="7" t="s">
        <v>130</v>
      </c>
      <c r="C1" s="7" t="s">
        <v>131</v>
      </c>
      <c r="D1" s="7" t="s">
        <v>137</v>
      </c>
      <c r="E1" s="7" t="s">
        <v>94</v>
      </c>
    </row>
    <row r="2" spans="1:7" ht="15" thickBot="1" x14ac:dyDescent="0.35">
      <c r="A2" s="1" t="s">
        <v>0</v>
      </c>
      <c r="B2" s="1" t="s">
        <v>1</v>
      </c>
      <c r="C2" s="1" t="s">
        <v>2</v>
      </c>
      <c r="D2" s="1" t="s">
        <v>3</v>
      </c>
      <c r="E2" s="10" t="s">
        <v>4</v>
      </c>
      <c r="F2" t="s">
        <v>5</v>
      </c>
      <c r="G2" s="5" t="s">
        <v>6</v>
      </c>
    </row>
    <row r="3" spans="1:7" ht="15" thickTop="1" x14ac:dyDescent="0.3">
      <c r="A3" t="s">
        <v>7</v>
      </c>
      <c r="B3" t="s">
        <v>8</v>
      </c>
      <c r="C3" t="s">
        <v>84</v>
      </c>
      <c r="D3" t="s">
        <v>68</v>
      </c>
      <c r="G3" s="2">
        <v>1</v>
      </c>
    </row>
    <row r="4" spans="1:7" x14ac:dyDescent="0.3">
      <c r="A4" t="s">
        <v>7</v>
      </c>
      <c r="B4" t="s">
        <v>9</v>
      </c>
      <c r="C4" t="s">
        <v>10</v>
      </c>
      <c r="D4" t="s">
        <v>68</v>
      </c>
      <c r="G4" s="3">
        <v>1</v>
      </c>
    </row>
    <row r="5" spans="1:7" x14ac:dyDescent="0.3">
      <c r="A5" t="s">
        <v>7</v>
      </c>
      <c r="B5" t="s">
        <v>11</v>
      </c>
      <c r="C5" t="s">
        <v>12</v>
      </c>
      <c r="D5" t="s">
        <v>68</v>
      </c>
      <c r="G5" s="2">
        <v>1</v>
      </c>
    </row>
    <row r="6" spans="1:7" x14ac:dyDescent="0.3">
      <c r="A6" t="s">
        <v>7</v>
      </c>
      <c r="B6" t="s">
        <v>75</v>
      </c>
      <c r="C6" t="s">
        <v>13</v>
      </c>
      <c r="D6" t="s">
        <v>68</v>
      </c>
      <c r="G6" s="3">
        <v>1</v>
      </c>
    </row>
    <row r="7" spans="1:7" x14ac:dyDescent="0.3">
      <c r="A7" t="s">
        <v>7</v>
      </c>
      <c r="B7" t="s">
        <v>76</v>
      </c>
      <c r="C7" t="s">
        <v>14</v>
      </c>
      <c r="D7" t="s">
        <v>68</v>
      </c>
      <c r="G7" s="2">
        <v>1</v>
      </c>
    </row>
    <row r="8" spans="1:7" x14ac:dyDescent="0.3">
      <c r="A8" t="s">
        <v>7</v>
      </c>
      <c r="B8" t="s">
        <v>15</v>
      </c>
      <c r="C8" t="s">
        <v>16</v>
      </c>
      <c r="D8" t="s">
        <v>68</v>
      </c>
      <c r="G8" s="3">
        <v>1</v>
      </c>
    </row>
    <row r="9" spans="1:7" x14ac:dyDescent="0.3">
      <c r="A9" t="s">
        <v>17</v>
      </c>
      <c r="B9" t="s">
        <v>70</v>
      </c>
      <c r="C9" t="s">
        <v>71</v>
      </c>
      <c r="D9" t="s">
        <v>68</v>
      </c>
      <c r="E9" s="9" t="s">
        <v>138</v>
      </c>
      <c r="G9" s="2">
        <v>1</v>
      </c>
    </row>
    <row r="10" spans="1:7" x14ac:dyDescent="0.3">
      <c r="A10" t="s">
        <v>17</v>
      </c>
      <c r="B10" t="s">
        <v>18</v>
      </c>
      <c r="C10" t="s">
        <v>19</v>
      </c>
      <c r="D10" s="11" t="s">
        <v>89</v>
      </c>
      <c r="G10" s="3"/>
    </row>
    <row r="11" spans="1:7" x14ac:dyDescent="0.3">
      <c r="A11" t="s">
        <v>20</v>
      </c>
      <c r="B11" t="s">
        <v>21</v>
      </c>
      <c r="C11" t="s">
        <v>22</v>
      </c>
      <c r="D11" t="s">
        <v>68</v>
      </c>
      <c r="G11" s="2">
        <v>1</v>
      </c>
    </row>
    <row r="12" spans="1:7" x14ac:dyDescent="0.3">
      <c r="A12" t="s">
        <v>20</v>
      </c>
      <c r="B12" t="s">
        <v>23</v>
      </c>
      <c r="C12" t="s">
        <v>24</v>
      </c>
      <c r="D12" t="s">
        <v>89</v>
      </c>
      <c r="G12" s="3"/>
    </row>
    <row r="13" spans="1:7" x14ac:dyDescent="0.3">
      <c r="A13" t="s">
        <v>20</v>
      </c>
      <c r="B13" t="s">
        <v>25</v>
      </c>
      <c r="C13" t="s">
        <v>16</v>
      </c>
      <c r="D13" t="s">
        <v>68</v>
      </c>
      <c r="G13" s="2">
        <v>1</v>
      </c>
    </row>
    <row r="14" spans="1:7" x14ac:dyDescent="0.3">
      <c r="A14" t="s">
        <v>26</v>
      </c>
      <c r="B14" t="s">
        <v>27</v>
      </c>
      <c r="C14" t="s">
        <v>28</v>
      </c>
      <c r="D14" t="s">
        <v>68</v>
      </c>
      <c r="G14" s="3">
        <v>1</v>
      </c>
    </row>
    <row r="15" spans="1:7" x14ac:dyDescent="0.3">
      <c r="A15" t="s">
        <v>26</v>
      </c>
      <c r="B15" t="s">
        <v>29</v>
      </c>
      <c r="C15" t="s">
        <v>30</v>
      </c>
      <c r="D15" t="s">
        <v>68</v>
      </c>
      <c r="G15" s="2">
        <v>1</v>
      </c>
    </row>
    <row r="16" spans="1:7" x14ac:dyDescent="0.3">
      <c r="A16" t="s">
        <v>31</v>
      </c>
      <c r="B16" t="s">
        <v>32</v>
      </c>
      <c r="C16" t="s">
        <v>33</v>
      </c>
      <c r="D16" t="s">
        <v>68</v>
      </c>
      <c r="E16" t="s">
        <v>139</v>
      </c>
      <c r="G16" s="3">
        <v>1</v>
      </c>
    </row>
    <row r="17" spans="1:7" x14ac:dyDescent="0.3">
      <c r="A17" t="s">
        <v>31</v>
      </c>
      <c r="B17" t="s">
        <v>34</v>
      </c>
      <c r="C17" t="s">
        <v>35</v>
      </c>
      <c r="D17" t="s">
        <v>68</v>
      </c>
      <c r="G17" s="2">
        <v>1</v>
      </c>
    </row>
    <row r="18" spans="1:7" x14ac:dyDescent="0.3">
      <c r="A18" t="s">
        <v>31</v>
      </c>
      <c r="B18" t="s">
        <v>36</v>
      </c>
      <c r="C18" t="s">
        <v>37</v>
      </c>
      <c r="D18" t="s">
        <v>89</v>
      </c>
      <c r="G18" s="3"/>
    </row>
    <row r="19" spans="1:7" x14ac:dyDescent="0.3">
      <c r="A19" t="s">
        <v>38</v>
      </c>
      <c r="B19" t="s">
        <v>77</v>
      </c>
      <c r="C19" t="s">
        <v>39</v>
      </c>
      <c r="D19" t="s">
        <v>68</v>
      </c>
      <c r="G19" s="2">
        <v>1</v>
      </c>
    </row>
    <row r="20" spans="1:7" x14ac:dyDescent="0.3">
      <c r="A20" t="s">
        <v>38</v>
      </c>
      <c r="B20" t="s">
        <v>78</v>
      </c>
      <c r="C20" t="s">
        <v>40</v>
      </c>
      <c r="D20" t="s">
        <v>68</v>
      </c>
      <c r="G20" s="3">
        <v>1</v>
      </c>
    </row>
    <row r="21" spans="1:7" x14ac:dyDescent="0.3">
      <c r="A21" t="s">
        <v>41</v>
      </c>
      <c r="B21" t="s">
        <v>42</v>
      </c>
      <c r="C21" t="s">
        <v>43</v>
      </c>
      <c r="D21" t="s">
        <v>89</v>
      </c>
      <c r="G21" s="2"/>
    </row>
    <row r="22" spans="1:7" x14ac:dyDescent="0.3">
      <c r="A22" t="s">
        <v>41</v>
      </c>
      <c r="B22" t="s">
        <v>44</v>
      </c>
      <c r="C22" t="s">
        <v>45</v>
      </c>
      <c r="D22" t="s">
        <v>68</v>
      </c>
      <c r="E22" s="9" t="s">
        <v>140</v>
      </c>
      <c r="G22" s="3">
        <v>1</v>
      </c>
    </row>
    <row r="23" spans="1:7" x14ac:dyDescent="0.3">
      <c r="A23" t="s">
        <v>41</v>
      </c>
      <c r="B23" t="s">
        <v>46</v>
      </c>
      <c r="C23" t="s">
        <v>47</v>
      </c>
      <c r="D23" t="s">
        <v>89</v>
      </c>
      <c r="G23" s="2"/>
    </row>
    <row r="24" spans="1:7" x14ac:dyDescent="0.3">
      <c r="A24" t="s">
        <v>48</v>
      </c>
      <c r="B24" t="s">
        <v>79</v>
      </c>
      <c r="C24" t="s">
        <v>49</v>
      </c>
      <c r="D24" t="s">
        <v>68</v>
      </c>
      <c r="G24" s="3">
        <v>1</v>
      </c>
    </row>
    <row r="25" spans="1:7" x14ac:dyDescent="0.3">
      <c r="A25" t="s">
        <v>48</v>
      </c>
      <c r="B25" t="s">
        <v>50</v>
      </c>
      <c r="C25" t="s">
        <v>51</v>
      </c>
      <c r="D25" t="s">
        <v>68</v>
      </c>
      <c r="G25" s="2">
        <v>1</v>
      </c>
    </row>
    <row r="26" spans="1:7" x14ac:dyDescent="0.3">
      <c r="A26" t="s">
        <v>52</v>
      </c>
      <c r="B26" t="s">
        <v>53</v>
      </c>
      <c r="C26" t="s">
        <v>54</v>
      </c>
      <c r="D26" t="s">
        <v>89</v>
      </c>
      <c r="G26" s="3"/>
    </row>
    <row r="27" spans="1:7" x14ac:dyDescent="0.3">
      <c r="A27" t="s">
        <v>52</v>
      </c>
      <c r="B27" t="s">
        <v>55</v>
      </c>
      <c r="C27" t="s">
        <v>56</v>
      </c>
      <c r="D27" t="s">
        <v>68</v>
      </c>
      <c r="G27" s="2">
        <v>1</v>
      </c>
    </row>
    <row r="28" spans="1:7" ht="28.8" x14ac:dyDescent="0.3">
      <c r="A28" t="s">
        <v>57</v>
      </c>
      <c r="B28" t="s">
        <v>58</v>
      </c>
      <c r="C28" t="s">
        <v>59</v>
      </c>
      <c r="D28" t="s">
        <v>68</v>
      </c>
      <c r="E28" s="9" t="s">
        <v>141</v>
      </c>
      <c r="G28" s="3">
        <v>1</v>
      </c>
    </row>
    <row r="29" spans="1:7" x14ac:dyDescent="0.3">
      <c r="A29" t="s">
        <v>57</v>
      </c>
      <c r="B29" t="s">
        <v>60</v>
      </c>
      <c r="C29" t="s">
        <v>61</v>
      </c>
      <c r="D29" t="s">
        <v>68</v>
      </c>
      <c r="G29" s="2">
        <v>1</v>
      </c>
    </row>
    <row r="30" spans="1:7" x14ac:dyDescent="0.3">
      <c r="A30" t="s">
        <v>57</v>
      </c>
      <c r="B30" t="s">
        <v>62</v>
      </c>
      <c r="C30" t="s">
        <v>63</v>
      </c>
      <c r="D30" t="s">
        <v>68</v>
      </c>
      <c r="G30" s="3">
        <v>1</v>
      </c>
    </row>
    <row r="31" spans="1:7" x14ac:dyDescent="0.3">
      <c r="A31" t="s">
        <v>57</v>
      </c>
      <c r="B31" t="s">
        <v>86</v>
      </c>
      <c r="C31" t="s">
        <v>64</v>
      </c>
      <c r="D31" t="s">
        <v>68</v>
      </c>
      <c r="G31" s="4">
        <v>1</v>
      </c>
    </row>
    <row r="32" spans="1:7" x14ac:dyDescent="0.3">
      <c r="A32" t="s">
        <v>57</v>
      </c>
      <c r="B32" t="s">
        <v>73</v>
      </c>
      <c r="C32" t="s">
        <v>83</v>
      </c>
      <c r="D32" t="s">
        <v>68</v>
      </c>
      <c r="E32" s="9" t="s">
        <v>142</v>
      </c>
      <c r="G32" s="4">
        <v>1</v>
      </c>
    </row>
    <row r="33" spans="1:7" x14ac:dyDescent="0.3">
      <c r="A33" t="s">
        <v>57</v>
      </c>
      <c r="B33" t="s">
        <v>80</v>
      </c>
      <c r="C33" t="s">
        <v>81</v>
      </c>
      <c r="D33" t="s">
        <v>68</v>
      </c>
      <c r="E33" s="9" t="s">
        <v>143</v>
      </c>
      <c r="G33" s="4">
        <v>1</v>
      </c>
    </row>
    <row r="35" spans="1:7" x14ac:dyDescent="0.3">
      <c r="A35" s="6" t="s">
        <v>85</v>
      </c>
      <c r="B35" s="18"/>
      <c r="C35" s="19"/>
      <c r="D35" s="19"/>
      <c r="E35" s="19"/>
    </row>
    <row r="36" spans="1:7" x14ac:dyDescent="0.3">
      <c r="B36" s="19"/>
      <c r="C36" s="19"/>
      <c r="D36" s="19"/>
      <c r="E36" s="19"/>
    </row>
    <row r="39" spans="1:7" x14ac:dyDescent="0.3">
      <c r="A39" s="14" t="s">
        <v>65</v>
      </c>
      <c r="B39" s="14"/>
      <c r="C39" s="14"/>
      <c r="D39" s="14"/>
    </row>
    <row r="40" spans="1:7" x14ac:dyDescent="0.3">
      <c r="A40" s="14" t="s">
        <v>0</v>
      </c>
      <c r="B40" s="14" t="s">
        <v>66</v>
      </c>
      <c r="C40" s="14" t="s">
        <v>67</v>
      </c>
      <c r="D40" s="14" t="s">
        <v>82</v>
      </c>
    </row>
    <row r="41" spans="1:7" x14ac:dyDescent="0.3">
      <c r="A41" t="s">
        <v>7</v>
      </c>
      <c r="B41">
        <f>COUNTIF(A$3:A$8, A41)</f>
        <v>6</v>
      </c>
      <c r="C41">
        <f>SUMIF(A$3:A$8, A41, G$3:G$39)</f>
        <v>6</v>
      </c>
      <c r="D41" s="12">
        <f>C41/B41</f>
        <v>1</v>
      </c>
    </row>
    <row r="42" spans="1:7" x14ac:dyDescent="0.3">
      <c r="A42" t="s">
        <v>17</v>
      </c>
      <c r="B42">
        <f>COUNTIF(A$9:A$10, A42)</f>
        <v>2</v>
      </c>
      <c r="C42">
        <f>SUMIF(A$9:A$10, A42, G$3:G$40)</f>
        <v>2</v>
      </c>
      <c r="D42" s="12">
        <f t="shared" ref="D42:D50" si="0">C42/B42</f>
        <v>1</v>
      </c>
    </row>
    <row r="43" spans="1:7" x14ac:dyDescent="0.3">
      <c r="A43" t="s">
        <v>20</v>
      </c>
      <c r="B43">
        <f>COUNTIF(A$11:A$13, A43)</f>
        <v>3</v>
      </c>
      <c r="C43">
        <f>SUMIF(A$11:A$12, A43, G$3:G$41)</f>
        <v>2</v>
      </c>
      <c r="D43" s="12">
        <f t="shared" si="0"/>
        <v>0.66666666666666663</v>
      </c>
    </row>
    <row r="44" spans="1:7" x14ac:dyDescent="0.3">
      <c r="A44" t="s">
        <v>26</v>
      </c>
      <c r="B44">
        <f>COUNTIF(A$14:A$15, A44)</f>
        <v>2</v>
      </c>
      <c r="C44">
        <f>SUMIF(A$14:A$15, A44, G$3:G$42)</f>
        <v>2</v>
      </c>
      <c r="D44" s="12">
        <f t="shared" si="0"/>
        <v>1</v>
      </c>
    </row>
    <row r="45" spans="1:7" x14ac:dyDescent="0.3">
      <c r="A45" t="s">
        <v>31</v>
      </c>
      <c r="B45">
        <f>COUNTIF(A$3:A$45, A45)</f>
        <v>4</v>
      </c>
      <c r="C45">
        <f>SUMIF(A$16:A$18, A45, G$3:G$43)</f>
        <v>3</v>
      </c>
      <c r="D45" s="12">
        <f t="shared" si="0"/>
        <v>0.75</v>
      </c>
    </row>
    <row r="46" spans="1:7" x14ac:dyDescent="0.3">
      <c r="A46" t="s">
        <v>38</v>
      </c>
      <c r="B46">
        <f>COUNTIF(A$19:A$20, A46)</f>
        <v>2</v>
      </c>
      <c r="C46">
        <f>SUMIF(A$19:A$20, A46, G$3:G$44)</f>
        <v>2</v>
      </c>
      <c r="D46" s="12">
        <f t="shared" si="0"/>
        <v>1</v>
      </c>
    </row>
    <row r="47" spans="1:7" x14ac:dyDescent="0.3">
      <c r="A47" t="s">
        <v>41</v>
      </c>
      <c r="B47">
        <f>COUNTIF(A$21:A$23, A47)</f>
        <v>3</v>
      </c>
      <c r="C47">
        <f>SUMIF(A$21:A$23, A47, G$3:G$45)</f>
        <v>3</v>
      </c>
      <c r="D47" s="12">
        <f t="shared" si="0"/>
        <v>1</v>
      </c>
    </row>
    <row r="48" spans="1:7" x14ac:dyDescent="0.3">
      <c r="A48" t="s">
        <v>48</v>
      </c>
      <c r="B48">
        <f>COUNTIF(A$24:A$25, A48)</f>
        <v>2</v>
      </c>
      <c r="C48">
        <f>SUMIF(A$24:A$25, A48, G$3:G$46)</f>
        <v>2</v>
      </c>
      <c r="D48" s="12">
        <f t="shared" si="0"/>
        <v>1</v>
      </c>
    </row>
    <row r="49" spans="1:4" x14ac:dyDescent="0.3">
      <c r="A49" t="s">
        <v>52</v>
      </c>
      <c r="B49">
        <f>COUNTIF(A$26:A$27, A49)</f>
        <v>2</v>
      </c>
      <c r="C49">
        <f>SUMIF(A$26:A$27, A49, G$3:G$47)</f>
        <v>2</v>
      </c>
      <c r="D49" s="12">
        <f t="shared" si="0"/>
        <v>1</v>
      </c>
    </row>
    <row r="50" spans="1:4" x14ac:dyDescent="0.3">
      <c r="A50" t="s">
        <v>57</v>
      </c>
      <c r="B50">
        <f>COUNTIF(A$28:A$33, A50)</f>
        <v>6</v>
      </c>
      <c r="C50">
        <v>6</v>
      </c>
      <c r="D50" s="12">
        <f t="shared" si="0"/>
        <v>1</v>
      </c>
    </row>
    <row r="51" spans="1:4" x14ac:dyDescent="0.3">
      <c r="D51" s="13">
        <f>AVERAGE(D41:D50)</f>
        <v>0.94166666666666665</v>
      </c>
    </row>
  </sheetData>
  <mergeCells count="1">
    <mergeCell ref="B35:E36"/>
  </mergeCells>
  <conditionalFormatting sqref="D41:D51">
    <cfRule type="cellIs" dxfId="6" priority="1" operator="lessThan">
      <formula>0.9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E3C2D-31BB-49E1-BBE6-25BB167965E1}">
  <dimension ref="A1:G51"/>
  <sheetViews>
    <sheetView workbookViewId="0">
      <selection activeCell="D21" sqref="D21"/>
    </sheetView>
  </sheetViews>
  <sheetFormatPr defaultRowHeight="14.4" x14ac:dyDescent="0.3"/>
  <cols>
    <col min="1" max="1" width="35.6640625" customWidth="1"/>
    <col min="2" max="2" width="39.6640625" customWidth="1"/>
    <col min="3" max="3" width="45.33203125" customWidth="1"/>
    <col min="4" max="4" width="34.88671875" customWidth="1"/>
    <col min="5" max="5" width="35.33203125" style="9" customWidth="1"/>
    <col min="6" max="6" width="26.6640625" hidden="1" customWidth="1"/>
    <col min="7" max="7" width="24.88671875" customWidth="1"/>
  </cols>
  <sheetData>
    <row r="1" spans="1:7" x14ac:dyDescent="0.3">
      <c r="A1" s="7" t="s">
        <v>144</v>
      </c>
      <c r="B1" s="7" t="s">
        <v>130</v>
      </c>
      <c r="C1" s="7" t="s">
        <v>131</v>
      </c>
      <c r="D1" s="7" t="s">
        <v>145</v>
      </c>
      <c r="E1" s="7" t="s">
        <v>94</v>
      </c>
    </row>
    <row r="2" spans="1:7" ht="15" thickBot="1" x14ac:dyDescent="0.35">
      <c r="A2" s="1" t="s">
        <v>0</v>
      </c>
      <c r="B2" s="1" t="s">
        <v>1</v>
      </c>
      <c r="C2" s="1" t="s">
        <v>2</v>
      </c>
      <c r="D2" s="1" t="s">
        <v>3</v>
      </c>
      <c r="E2" s="10" t="s">
        <v>4</v>
      </c>
      <c r="F2" t="s">
        <v>5</v>
      </c>
      <c r="G2" s="5" t="s">
        <v>6</v>
      </c>
    </row>
    <row r="3" spans="1:7" ht="15" thickTop="1" x14ac:dyDescent="0.3">
      <c r="A3" t="s">
        <v>7</v>
      </c>
      <c r="B3" t="s">
        <v>8</v>
      </c>
      <c r="C3" t="s">
        <v>84</v>
      </c>
      <c r="D3" t="s">
        <v>68</v>
      </c>
      <c r="E3" s="9" t="s">
        <v>146</v>
      </c>
      <c r="G3" s="2">
        <v>1</v>
      </c>
    </row>
    <row r="4" spans="1:7" x14ac:dyDescent="0.3">
      <c r="A4" t="s">
        <v>7</v>
      </c>
      <c r="B4" t="s">
        <v>9</v>
      </c>
      <c r="C4" t="s">
        <v>10</v>
      </c>
      <c r="D4" t="s">
        <v>68</v>
      </c>
      <c r="G4" s="3">
        <v>1</v>
      </c>
    </row>
    <row r="5" spans="1:7" x14ac:dyDescent="0.3">
      <c r="A5" t="s">
        <v>7</v>
      </c>
      <c r="B5" t="s">
        <v>11</v>
      </c>
      <c r="C5" t="s">
        <v>12</v>
      </c>
      <c r="D5" t="s">
        <v>68</v>
      </c>
      <c r="G5" s="2">
        <v>1</v>
      </c>
    </row>
    <row r="6" spans="1:7" x14ac:dyDescent="0.3">
      <c r="A6" t="s">
        <v>7</v>
      </c>
      <c r="B6" t="s">
        <v>75</v>
      </c>
      <c r="C6" t="s">
        <v>13</v>
      </c>
      <c r="D6" t="s">
        <v>68</v>
      </c>
      <c r="G6" s="3">
        <v>1</v>
      </c>
    </row>
    <row r="7" spans="1:7" x14ac:dyDescent="0.3">
      <c r="A7" t="s">
        <v>7</v>
      </c>
      <c r="B7" t="s">
        <v>76</v>
      </c>
      <c r="C7" t="s">
        <v>14</v>
      </c>
      <c r="D7" t="s">
        <v>68</v>
      </c>
      <c r="G7" s="2">
        <v>1</v>
      </c>
    </row>
    <row r="8" spans="1:7" x14ac:dyDescent="0.3">
      <c r="A8" t="s">
        <v>7</v>
      </c>
      <c r="B8" t="s">
        <v>15</v>
      </c>
      <c r="C8" t="s">
        <v>16</v>
      </c>
      <c r="D8" t="s">
        <v>68</v>
      </c>
      <c r="G8" s="3">
        <v>1</v>
      </c>
    </row>
    <row r="9" spans="1:7" x14ac:dyDescent="0.3">
      <c r="A9" t="s">
        <v>17</v>
      </c>
      <c r="B9" t="s">
        <v>70</v>
      </c>
      <c r="C9" t="s">
        <v>71</v>
      </c>
      <c r="D9" t="s">
        <v>68</v>
      </c>
      <c r="E9" s="9" t="s">
        <v>138</v>
      </c>
      <c r="G9" s="2">
        <v>1</v>
      </c>
    </row>
    <row r="10" spans="1:7" x14ac:dyDescent="0.3">
      <c r="A10" t="s">
        <v>17</v>
      </c>
      <c r="B10" t="s">
        <v>18</v>
      </c>
      <c r="C10" t="s">
        <v>19</v>
      </c>
      <c r="D10" s="11" t="s">
        <v>89</v>
      </c>
      <c r="G10" s="3"/>
    </row>
    <row r="11" spans="1:7" x14ac:dyDescent="0.3">
      <c r="A11" t="s">
        <v>20</v>
      </c>
      <c r="B11" t="s">
        <v>21</v>
      </c>
      <c r="C11" t="s">
        <v>22</v>
      </c>
      <c r="D11" t="s">
        <v>68</v>
      </c>
      <c r="G11" s="2">
        <v>1</v>
      </c>
    </row>
    <row r="12" spans="1:7" x14ac:dyDescent="0.3">
      <c r="A12" t="s">
        <v>20</v>
      </c>
      <c r="B12" t="s">
        <v>23</v>
      </c>
      <c r="C12" t="s">
        <v>24</v>
      </c>
      <c r="D12" t="s">
        <v>89</v>
      </c>
      <c r="G12" s="3"/>
    </row>
    <row r="13" spans="1:7" x14ac:dyDescent="0.3">
      <c r="A13" t="s">
        <v>20</v>
      </c>
      <c r="B13" t="s">
        <v>25</v>
      </c>
      <c r="C13" t="s">
        <v>16</v>
      </c>
      <c r="D13" t="s">
        <v>68</v>
      </c>
      <c r="G13" s="2">
        <v>1</v>
      </c>
    </row>
    <row r="14" spans="1:7" x14ac:dyDescent="0.3">
      <c r="A14" t="s">
        <v>26</v>
      </c>
      <c r="B14" t="s">
        <v>27</v>
      </c>
      <c r="C14" t="s">
        <v>28</v>
      </c>
      <c r="D14" t="s">
        <v>68</v>
      </c>
      <c r="G14" s="3">
        <v>1</v>
      </c>
    </row>
    <row r="15" spans="1:7" x14ac:dyDescent="0.3">
      <c r="A15" t="s">
        <v>26</v>
      </c>
      <c r="B15" t="s">
        <v>29</v>
      </c>
      <c r="C15" t="s">
        <v>30</v>
      </c>
      <c r="D15" t="s">
        <v>68</v>
      </c>
      <c r="G15" s="2">
        <v>1</v>
      </c>
    </row>
    <row r="16" spans="1:7" x14ac:dyDescent="0.3">
      <c r="A16" t="s">
        <v>31</v>
      </c>
      <c r="B16" t="s">
        <v>32</v>
      </c>
      <c r="C16" t="s">
        <v>33</v>
      </c>
      <c r="D16" t="s">
        <v>68</v>
      </c>
      <c r="E16" t="s">
        <v>139</v>
      </c>
      <c r="G16" s="3">
        <v>1</v>
      </c>
    </row>
    <row r="17" spans="1:7" x14ac:dyDescent="0.3">
      <c r="A17" t="s">
        <v>31</v>
      </c>
      <c r="B17" t="s">
        <v>34</v>
      </c>
      <c r="C17" t="s">
        <v>35</v>
      </c>
      <c r="D17" t="s">
        <v>68</v>
      </c>
      <c r="G17" s="2">
        <v>1</v>
      </c>
    </row>
    <row r="18" spans="1:7" x14ac:dyDescent="0.3">
      <c r="A18" t="s">
        <v>31</v>
      </c>
      <c r="B18" t="s">
        <v>36</v>
      </c>
      <c r="C18" t="s">
        <v>37</v>
      </c>
      <c r="D18" t="s">
        <v>89</v>
      </c>
      <c r="G18" s="3"/>
    </row>
    <row r="19" spans="1:7" x14ac:dyDescent="0.3">
      <c r="A19" t="s">
        <v>38</v>
      </c>
      <c r="B19" t="s">
        <v>77</v>
      </c>
      <c r="C19" t="s">
        <v>39</v>
      </c>
      <c r="D19" t="s">
        <v>68</v>
      </c>
      <c r="G19" s="2">
        <v>1</v>
      </c>
    </row>
    <row r="20" spans="1:7" x14ac:dyDescent="0.3">
      <c r="A20" t="s">
        <v>38</v>
      </c>
      <c r="B20" t="s">
        <v>78</v>
      </c>
      <c r="C20" t="s">
        <v>40</v>
      </c>
      <c r="D20" t="s">
        <v>68</v>
      </c>
      <c r="G20" s="3">
        <v>1</v>
      </c>
    </row>
    <row r="21" spans="1:7" x14ac:dyDescent="0.3">
      <c r="A21" t="s">
        <v>41</v>
      </c>
      <c r="B21" t="s">
        <v>42</v>
      </c>
      <c r="C21" t="s">
        <v>43</v>
      </c>
      <c r="D21" t="s">
        <v>89</v>
      </c>
      <c r="G21" s="2"/>
    </row>
    <row r="22" spans="1:7" x14ac:dyDescent="0.3">
      <c r="A22" t="s">
        <v>41</v>
      </c>
      <c r="B22" t="s">
        <v>44</v>
      </c>
      <c r="C22" t="s">
        <v>45</v>
      </c>
      <c r="D22" t="s">
        <v>68</v>
      </c>
      <c r="G22" s="3">
        <v>1</v>
      </c>
    </row>
    <row r="23" spans="1:7" x14ac:dyDescent="0.3">
      <c r="A23" t="s">
        <v>41</v>
      </c>
      <c r="B23" t="s">
        <v>46</v>
      </c>
      <c r="C23" t="s">
        <v>47</v>
      </c>
      <c r="D23" t="s">
        <v>89</v>
      </c>
      <c r="G23" s="2"/>
    </row>
    <row r="24" spans="1:7" x14ac:dyDescent="0.3">
      <c r="A24" t="s">
        <v>48</v>
      </c>
      <c r="B24" t="s">
        <v>79</v>
      </c>
      <c r="C24" t="s">
        <v>49</v>
      </c>
      <c r="D24" t="s">
        <v>68</v>
      </c>
      <c r="G24" s="3">
        <v>1</v>
      </c>
    </row>
    <row r="25" spans="1:7" x14ac:dyDescent="0.3">
      <c r="A25" t="s">
        <v>48</v>
      </c>
      <c r="B25" t="s">
        <v>50</v>
      </c>
      <c r="C25" t="s">
        <v>51</v>
      </c>
      <c r="D25" t="s">
        <v>68</v>
      </c>
      <c r="G25" s="2">
        <v>1</v>
      </c>
    </row>
    <row r="26" spans="1:7" x14ac:dyDescent="0.3">
      <c r="A26" t="s">
        <v>52</v>
      </c>
      <c r="B26" t="s">
        <v>53</v>
      </c>
      <c r="C26" t="s">
        <v>54</v>
      </c>
      <c r="D26" t="s">
        <v>89</v>
      </c>
      <c r="G26" s="3"/>
    </row>
    <row r="27" spans="1:7" x14ac:dyDescent="0.3">
      <c r="A27" t="s">
        <v>52</v>
      </c>
      <c r="B27" t="s">
        <v>55</v>
      </c>
      <c r="C27" t="s">
        <v>56</v>
      </c>
      <c r="D27" t="s">
        <v>68</v>
      </c>
      <c r="G27" s="2">
        <v>1</v>
      </c>
    </row>
    <row r="28" spans="1:7" ht="28.8" x14ac:dyDescent="0.3">
      <c r="A28" t="s">
        <v>57</v>
      </c>
      <c r="B28" t="s">
        <v>58</v>
      </c>
      <c r="C28" t="s">
        <v>59</v>
      </c>
      <c r="D28" t="s">
        <v>68</v>
      </c>
      <c r="E28" s="9" t="s">
        <v>141</v>
      </c>
      <c r="G28" s="3">
        <v>1</v>
      </c>
    </row>
    <row r="29" spans="1:7" x14ac:dyDescent="0.3">
      <c r="A29" t="s">
        <v>57</v>
      </c>
      <c r="B29" t="s">
        <v>60</v>
      </c>
      <c r="C29" t="s">
        <v>61</v>
      </c>
      <c r="D29" t="s">
        <v>68</v>
      </c>
      <c r="G29" s="2">
        <v>1</v>
      </c>
    </row>
    <row r="30" spans="1:7" x14ac:dyDescent="0.3">
      <c r="A30" t="s">
        <v>57</v>
      </c>
      <c r="B30" t="s">
        <v>62</v>
      </c>
      <c r="C30" t="s">
        <v>63</v>
      </c>
      <c r="D30" t="s">
        <v>68</v>
      </c>
      <c r="G30" s="3">
        <v>1</v>
      </c>
    </row>
    <row r="31" spans="1:7" x14ac:dyDescent="0.3">
      <c r="A31" t="s">
        <v>57</v>
      </c>
      <c r="B31" t="s">
        <v>86</v>
      </c>
      <c r="C31" t="s">
        <v>64</v>
      </c>
      <c r="D31" t="s">
        <v>68</v>
      </c>
      <c r="G31" s="4"/>
    </row>
    <row r="32" spans="1:7" x14ac:dyDescent="0.3">
      <c r="A32" t="s">
        <v>57</v>
      </c>
      <c r="B32" t="s">
        <v>73</v>
      </c>
      <c r="C32" t="s">
        <v>83</v>
      </c>
      <c r="D32" t="s">
        <v>68</v>
      </c>
      <c r="E32" s="9" t="s">
        <v>142</v>
      </c>
      <c r="G32" s="4">
        <v>1</v>
      </c>
    </row>
    <row r="33" spans="1:7" x14ac:dyDescent="0.3">
      <c r="A33" t="s">
        <v>57</v>
      </c>
      <c r="B33" t="s">
        <v>80</v>
      </c>
      <c r="C33" t="s">
        <v>81</v>
      </c>
      <c r="D33" t="s">
        <v>69</v>
      </c>
      <c r="E33" s="9" t="s">
        <v>147</v>
      </c>
      <c r="G33" s="4">
        <v>0</v>
      </c>
    </row>
    <row r="35" spans="1:7" x14ac:dyDescent="0.3">
      <c r="A35" s="6" t="s">
        <v>85</v>
      </c>
      <c r="B35" s="18" t="s">
        <v>150</v>
      </c>
      <c r="C35" s="19"/>
      <c r="D35" s="19"/>
      <c r="E35" s="19"/>
    </row>
    <row r="36" spans="1:7" x14ac:dyDescent="0.3">
      <c r="B36" s="19"/>
      <c r="C36" s="19"/>
      <c r="D36" s="19"/>
      <c r="E36" s="19"/>
    </row>
    <row r="39" spans="1:7" x14ac:dyDescent="0.3">
      <c r="A39" s="14" t="s">
        <v>65</v>
      </c>
      <c r="B39" s="14"/>
      <c r="C39" s="14"/>
      <c r="D39" s="14"/>
    </row>
    <row r="40" spans="1:7" x14ac:dyDescent="0.3">
      <c r="A40" s="14" t="s">
        <v>0</v>
      </c>
      <c r="B40" s="14" t="s">
        <v>66</v>
      </c>
      <c r="C40" s="14" t="s">
        <v>67</v>
      </c>
      <c r="D40" s="14" t="s">
        <v>82</v>
      </c>
    </row>
    <row r="41" spans="1:7" x14ac:dyDescent="0.3">
      <c r="A41" t="s">
        <v>7</v>
      </c>
      <c r="B41">
        <f>COUNTIF(A$3:A$8, A41)</f>
        <v>6</v>
      </c>
      <c r="C41">
        <f>SUMIF(A$3:A$8, A41, G$3:G$39)</f>
        <v>6</v>
      </c>
      <c r="D41" s="12">
        <f>C41/B41</f>
        <v>1</v>
      </c>
    </row>
    <row r="42" spans="1:7" x14ac:dyDescent="0.3">
      <c r="A42" t="s">
        <v>17</v>
      </c>
      <c r="B42">
        <f>COUNTIF(A$9:A$10, A42)</f>
        <v>2</v>
      </c>
      <c r="C42">
        <f>SUMIF(A$9:A$10, A42, G$3:G$40)</f>
        <v>2</v>
      </c>
      <c r="D42" s="12">
        <f t="shared" ref="D42:D50" si="0">C42/B42</f>
        <v>1</v>
      </c>
    </row>
    <row r="43" spans="1:7" x14ac:dyDescent="0.3">
      <c r="A43" t="s">
        <v>20</v>
      </c>
      <c r="B43">
        <f>COUNTIF(A$11:A$13, A43)</f>
        <v>3</v>
      </c>
      <c r="C43">
        <f>SUMIF(A$11:A$12, A43, G$3:G$41)</f>
        <v>2</v>
      </c>
      <c r="D43" s="12">
        <f t="shared" si="0"/>
        <v>0.66666666666666663</v>
      </c>
    </row>
    <row r="44" spans="1:7" x14ac:dyDescent="0.3">
      <c r="A44" t="s">
        <v>26</v>
      </c>
      <c r="B44">
        <f>COUNTIF(A$14:A$15, A44)</f>
        <v>2</v>
      </c>
      <c r="C44">
        <f>SUMIF(A$14:A$15, A44, G$3:G$42)</f>
        <v>2</v>
      </c>
      <c r="D44" s="12">
        <f t="shared" si="0"/>
        <v>1</v>
      </c>
    </row>
    <row r="45" spans="1:7" x14ac:dyDescent="0.3">
      <c r="A45" t="s">
        <v>31</v>
      </c>
      <c r="B45">
        <f>COUNTIF(A$3:A$45, A45)</f>
        <v>4</v>
      </c>
      <c r="C45">
        <f>SUMIF(A$16:A$18, A45, G$3:G$43)</f>
        <v>3</v>
      </c>
      <c r="D45" s="12">
        <f t="shared" si="0"/>
        <v>0.75</v>
      </c>
    </row>
    <row r="46" spans="1:7" x14ac:dyDescent="0.3">
      <c r="A46" t="s">
        <v>38</v>
      </c>
      <c r="B46">
        <f>COUNTIF(A$19:A$20, A46)</f>
        <v>2</v>
      </c>
      <c r="C46">
        <f>SUMIF(A$19:A$20, A46, G$3:G$44)</f>
        <v>2</v>
      </c>
      <c r="D46" s="12">
        <f t="shared" si="0"/>
        <v>1</v>
      </c>
    </row>
    <row r="47" spans="1:7" x14ac:dyDescent="0.3">
      <c r="A47" t="s">
        <v>41</v>
      </c>
      <c r="B47">
        <f>COUNTIF(A$21:A$23, A47)</f>
        <v>3</v>
      </c>
      <c r="C47">
        <f>SUMIF(A$21:A$23, A47, G$3:G$45)</f>
        <v>3</v>
      </c>
      <c r="D47" s="12">
        <f t="shared" si="0"/>
        <v>1</v>
      </c>
    </row>
    <row r="48" spans="1:7" x14ac:dyDescent="0.3">
      <c r="A48" t="s">
        <v>48</v>
      </c>
      <c r="B48">
        <f>COUNTIF(A$24:A$25, A48)</f>
        <v>2</v>
      </c>
      <c r="C48">
        <f>SUMIF(A$24:A$25, A48, G$3:G$46)</f>
        <v>2</v>
      </c>
      <c r="D48" s="12">
        <f t="shared" si="0"/>
        <v>1</v>
      </c>
    </row>
    <row r="49" spans="1:4" x14ac:dyDescent="0.3">
      <c r="A49" t="s">
        <v>52</v>
      </c>
      <c r="B49">
        <f>COUNTIF(A$26:A$27, A49)</f>
        <v>2</v>
      </c>
      <c r="C49">
        <f>SUMIF(A$26:A$27, A49, G$3:G$47)</f>
        <v>2</v>
      </c>
      <c r="D49" s="12">
        <f t="shared" si="0"/>
        <v>1</v>
      </c>
    </row>
    <row r="50" spans="1:4" x14ac:dyDescent="0.3">
      <c r="A50" t="s">
        <v>57</v>
      </c>
      <c r="B50">
        <f>COUNTIF(A$28:A$33, A50)</f>
        <v>6</v>
      </c>
      <c r="C50">
        <v>6</v>
      </c>
      <c r="D50" s="12">
        <f t="shared" si="0"/>
        <v>1</v>
      </c>
    </row>
    <row r="51" spans="1:4" x14ac:dyDescent="0.3">
      <c r="D51" s="13">
        <f>AVERAGE(D41:D50)</f>
        <v>0.94166666666666665</v>
      </c>
    </row>
  </sheetData>
  <mergeCells count="1">
    <mergeCell ref="B35:E36"/>
  </mergeCells>
  <conditionalFormatting sqref="D41:D51">
    <cfRule type="cellIs" dxfId="3" priority="1" operator="lessThan">
      <formula>0.9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SR025</vt:lpstr>
      <vt:lpstr>SR027</vt:lpstr>
      <vt:lpstr>SR029</vt:lpstr>
      <vt:lpstr>SR033</vt:lpstr>
      <vt:lpstr>SR036</vt:lpstr>
      <vt:lpstr>SR042</vt:lpstr>
      <vt:lpstr>SR045</vt:lpstr>
      <vt:lpstr>SR046</vt:lpstr>
      <vt:lpstr>SR053</vt:lpstr>
      <vt:lpstr>SR054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Johan Kotze</cp:lastModifiedBy>
  <cp:lastPrinted>2025-08-09T04:38:53Z</cp:lastPrinted>
  <dcterms:created xsi:type="dcterms:W3CDTF">2025-08-08T10:38:39Z</dcterms:created>
  <dcterms:modified xsi:type="dcterms:W3CDTF">2025-09-09T13:22:25Z</dcterms:modified>
</cp:coreProperties>
</file>