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4" sheetId="4" r:id="rId3"/>
  </sheets>
  <calcPr calcId="125725"/>
</workbook>
</file>

<file path=xl/calcChain.xml><?xml version="1.0" encoding="utf-8"?>
<calcChain xmlns="http://schemas.openxmlformats.org/spreadsheetml/2006/main">
  <c r="D7" i="4"/>
  <c r="D6"/>
  <c r="D5"/>
  <c r="D4"/>
  <c r="D3"/>
  <c r="D27"/>
  <c r="D19"/>
  <c r="D11"/>
  <c r="D31"/>
  <c r="D30"/>
  <c r="D29"/>
  <c r="D28"/>
  <c r="D23"/>
  <c r="D22"/>
  <c r="D21"/>
  <c r="D20"/>
  <c r="D15"/>
  <c r="D14"/>
  <c r="D13"/>
  <c r="D12"/>
  <c r="C31"/>
  <c r="C30"/>
  <c r="C29"/>
  <c r="C28"/>
  <c r="C27"/>
  <c r="C23"/>
  <c r="C22"/>
  <c r="C21"/>
  <c r="C20"/>
  <c r="C19"/>
  <c r="C15"/>
  <c r="C14"/>
  <c r="C13"/>
  <c r="C12"/>
  <c r="C11"/>
  <c r="C7"/>
  <c r="C6"/>
  <c r="C5"/>
  <c r="C4"/>
  <c r="C3"/>
  <c r="H31" i="1"/>
  <c r="H30"/>
  <c r="H29"/>
  <c r="H28"/>
  <c r="H27"/>
  <c r="H23"/>
  <c r="H22"/>
  <c r="H21"/>
  <c r="H20"/>
  <c r="H19"/>
  <c r="H15"/>
  <c r="H14"/>
  <c r="H13"/>
  <c r="H12"/>
  <c r="H11"/>
  <c r="H7"/>
  <c r="H6"/>
  <c r="H5"/>
  <c r="H4"/>
  <c r="H3"/>
</calcChain>
</file>

<file path=xl/sharedStrings.xml><?xml version="1.0" encoding="utf-8"?>
<sst xmlns="http://schemas.openxmlformats.org/spreadsheetml/2006/main" count="106" uniqueCount="26">
  <si>
    <t>Class1</t>
  </si>
  <si>
    <t>Class2</t>
  </si>
  <si>
    <t>Class3</t>
  </si>
  <si>
    <t>Class4</t>
  </si>
  <si>
    <t>Class5</t>
  </si>
  <si>
    <t>Actual</t>
  </si>
  <si>
    <t>Predicted</t>
  </si>
  <si>
    <t>SUM</t>
  </si>
  <si>
    <t>F Score (Overall)</t>
  </si>
  <si>
    <t>Cohen Kappa Score</t>
  </si>
  <si>
    <t>Model</t>
  </si>
  <si>
    <t>Without Moving Average</t>
  </si>
  <si>
    <t>3s Moving Average</t>
  </si>
  <si>
    <t>5s Moving Average</t>
  </si>
  <si>
    <t>4s Moving Average</t>
  </si>
  <si>
    <t>New Metric (Class1)</t>
  </si>
  <si>
    <t>New Metric (Overall)</t>
  </si>
  <si>
    <t>New Metric (Class5)</t>
  </si>
  <si>
    <t>New Metric (Class4)</t>
  </si>
  <si>
    <t>New Metric (Class3)</t>
  </si>
  <si>
    <t>New Metric (Class2)</t>
  </si>
  <si>
    <t>Rank</t>
  </si>
  <si>
    <t>Class</t>
  </si>
  <si>
    <t>Count</t>
  </si>
  <si>
    <t>Proportion</t>
  </si>
  <si>
    <t>%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</si>
</sst>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F27" sqref="A25:H31"/>
    </sheetView>
  </sheetViews>
  <sheetFormatPr defaultRowHeight="15"/>
  <sheetData>
    <row r="1" spans="1:8">
      <c r="A1" s="1"/>
      <c r="B1" s="1"/>
      <c r="C1" s="6" t="s">
        <v>6</v>
      </c>
      <c r="D1" s="6"/>
      <c r="E1" s="6"/>
      <c r="F1" s="6"/>
      <c r="G1" s="6"/>
      <c r="H1" s="1"/>
    </row>
    <row r="2" spans="1:8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7</v>
      </c>
    </row>
    <row r="3" spans="1:8">
      <c r="A3" s="6" t="s">
        <v>5</v>
      </c>
      <c r="B3" s="1" t="s">
        <v>0</v>
      </c>
      <c r="C3" s="1">
        <v>7692</v>
      </c>
      <c r="D3" s="1">
        <v>2425</v>
      </c>
      <c r="E3" s="1">
        <v>2</v>
      </c>
      <c r="F3" s="1">
        <v>0</v>
      </c>
      <c r="G3" s="1">
        <v>0</v>
      </c>
      <c r="H3" s="1">
        <f>SUM(C3:G3)</f>
        <v>10119</v>
      </c>
    </row>
    <row r="4" spans="1:8">
      <c r="A4" s="6"/>
      <c r="B4" s="1" t="s">
        <v>1</v>
      </c>
      <c r="C4" s="1">
        <v>3096</v>
      </c>
      <c r="D4" s="1">
        <v>39233</v>
      </c>
      <c r="E4" s="1">
        <v>2244</v>
      </c>
      <c r="F4" s="1">
        <v>256</v>
      </c>
      <c r="G4" s="1">
        <v>0</v>
      </c>
      <c r="H4" s="1">
        <f t="shared" ref="H4:H7" si="0">SUM(C4:G4)</f>
        <v>44829</v>
      </c>
    </row>
    <row r="5" spans="1:8">
      <c r="A5" s="6"/>
      <c r="B5" s="1" t="s">
        <v>2</v>
      </c>
      <c r="C5" s="1">
        <v>21</v>
      </c>
      <c r="D5" s="1">
        <v>704</v>
      </c>
      <c r="E5" s="1">
        <v>3135</v>
      </c>
      <c r="F5" s="1">
        <v>838</v>
      </c>
      <c r="G5" s="1">
        <v>0</v>
      </c>
      <c r="H5" s="1">
        <f t="shared" si="0"/>
        <v>4698</v>
      </c>
    </row>
    <row r="6" spans="1:8">
      <c r="A6" s="6"/>
      <c r="B6" s="1" t="s">
        <v>3</v>
      </c>
      <c r="C6" s="1">
        <v>0</v>
      </c>
      <c r="D6" s="1">
        <v>20</v>
      </c>
      <c r="E6" s="1">
        <v>696</v>
      </c>
      <c r="F6" s="1">
        <v>2990</v>
      </c>
      <c r="G6" s="1">
        <v>627</v>
      </c>
      <c r="H6" s="1">
        <f t="shared" si="0"/>
        <v>4333</v>
      </c>
    </row>
    <row r="7" spans="1:8">
      <c r="A7" s="6"/>
      <c r="B7" s="1" t="s">
        <v>4</v>
      </c>
      <c r="C7" s="1">
        <v>0</v>
      </c>
      <c r="D7" s="1">
        <v>0</v>
      </c>
      <c r="E7" s="1">
        <v>0</v>
      </c>
      <c r="F7" s="1">
        <v>294</v>
      </c>
      <c r="G7" s="1">
        <v>958</v>
      </c>
      <c r="H7" s="1">
        <f t="shared" si="0"/>
        <v>1252</v>
      </c>
    </row>
    <row r="9" spans="1:8">
      <c r="A9" s="1"/>
      <c r="B9" s="1"/>
      <c r="C9" s="6" t="s">
        <v>6</v>
      </c>
      <c r="D9" s="6"/>
      <c r="E9" s="6"/>
      <c r="F9" s="6"/>
      <c r="G9" s="6"/>
      <c r="H9" s="1"/>
    </row>
    <row r="10" spans="1:8">
      <c r="A10" s="1"/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7</v>
      </c>
    </row>
    <row r="11" spans="1:8">
      <c r="A11" s="6" t="s">
        <v>5</v>
      </c>
      <c r="B11" s="1" t="s">
        <v>0</v>
      </c>
      <c r="C11" s="1">
        <v>6168</v>
      </c>
      <c r="D11" s="1">
        <v>3026</v>
      </c>
      <c r="E11" s="1">
        <v>3</v>
      </c>
      <c r="F11" s="1">
        <v>0</v>
      </c>
      <c r="G11" s="1">
        <v>0</v>
      </c>
      <c r="H11" s="1">
        <f t="shared" ref="H11:H15" si="1">SUM(C11:G11)</f>
        <v>9197</v>
      </c>
    </row>
    <row r="12" spans="1:8">
      <c r="A12" s="6"/>
      <c r="B12" s="1" t="s">
        <v>1</v>
      </c>
      <c r="C12" s="1">
        <v>986</v>
      </c>
      <c r="D12" s="1">
        <v>40799</v>
      </c>
      <c r="E12" s="1">
        <v>2934</v>
      </c>
      <c r="F12" s="1">
        <v>151</v>
      </c>
      <c r="G12" s="1">
        <v>0</v>
      </c>
      <c r="H12" s="1">
        <f t="shared" si="1"/>
        <v>44870</v>
      </c>
    </row>
    <row r="13" spans="1:8">
      <c r="A13" s="6"/>
      <c r="B13" s="1" t="s">
        <v>2</v>
      </c>
      <c r="C13" s="1">
        <v>0</v>
      </c>
      <c r="D13" s="1">
        <v>359</v>
      </c>
      <c r="E13" s="1">
        <v>3253</v>
      </c>
      <c r="F13" s="1">
        <v>1106</v>
      </c>
      <c r="G13" s="1">
        <v>0</v>
      </c>
      <c r="H13" s="1">
        <f t="shared" si="1"/>
        <v>4718</v>
      </c>
    </row>
    <row r="14" spans="1:8">
      <c r="A14" s="6"/>
      <c r="B14" s="1" t="s">
        <v>3</v>
      </c>
      <c r="C14" s="1">
        <v>0</v>
      </c>
      <c r="D14" s="1">
        <v>3</v>
      </c>
      <c r="E14" s="1">
        <v>410</v>
      </c>
      <c r="F14" s="1">
        <v>4739</v>
      </c>
      <c r="G14" s="1">
        <v>476</v>
      </c>
      <c r="H14" s="1">
        <f t="shared" si="1"/>
        <v>5628</v>
      </c>
    </row>
    <row r="15" spans="1:8">
      <c r="A15" s="6"/>
      <c r="B15" s="1" t="s">
        <v>4</v>
      </c>
      <c r="C15" s="1">
        <v>0</v>
      </c>
      <c r="D15" s="1">
        <v>0</v>
      </c>
      <c r="E15" s="1">
        <v>0</v>
      </c>
      <c r="F15" s="1">
        <v>84</v>
      </c>
      <c r="G15" s="1">
        <v>734</v>
      </c>
      <c r="H15" s="1">
        <f t="shared" si="1"/>
        <v>818</v>
      </c>
    </row>
    <row r="17" spans="1:8">
      <c r="A17" s="1"/>
      <c r="B17" s="1"/>
      <c r="C17" s="6" t="s">
        <v>6</v>
      </c>
      <c r="D17" s="6"/>
      <c r="E17" s="6"/>
      <c r="F17" s="6"/>
      <c r="G17" s="6"/>
      <c r="H17" s="1"/>
    </row>
    <row r="18" spans="1:8">
      <c r="A18" s="1"/>
      <c r="B18" s="1"/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7</v>
      </c>
    </row>
    <row r="19" spans="1:8">
      <c r="A19" s="6" t="s">
        <v>5</v>
      </c>
      <c r="B19" s="1" t="s">
        <v>0</v>
      </c>
      <c r="C19" s="1">
        <v>6768</v>
      </c>
      <c r="D19" s="1">
        <v>2035</v>
      </c>
      <c r="E19" s="1">
        <v>0</v>
      </c>
      <c r="F19" s="1">
        <v>0</v>
      </c>
      <c r="G19" s="1">
        <v>0</v>
      </c>
      <c r="H19" s="1">
        <f t="shared" ref="H19:H23" si="2">SUM(C19:G19)</f>
        <v>8803</v>
      </c>
    </row>
    <row r="20" spans="1:8">
      <c r="A20" s="6"/>
      <c r="B20" s="1" t="s">
        <v>1</v>
      </c>
      <c r="C20" s="1">
        <v>2525</v>
      </c>
      <c r="D20" s="1">
        <v>40156</v>
      </c>
      <c r="E20" s="1">
        <v>2031</v>
      </c>
      <c r="F20" s="1">
        <v>44</v>
      </c>
      <c r="G20" s="1">
        <v>0</v>
      </c>
      <c r="H20" s="1">
        <f t="shared" si="2"/>
        <v>44756</v>
      </c>
    </row>
    <row r="21" spans="1:8">
      <c r="A21" s="6"/>
      <c r="B21" s="1" t="s">
        <v>2</v>
      </c>
      <c r="C21" s="1">
        <v>0</v>
      </c>
      <c r="D21" s="1">
        <v>648</v>
      </c>
      <c r="E21" s="1">
        <v>3353</v>
      </c>
      <c r="F21" s="1">
        <v>795</v>
      </c>
      <c r="G21" s="1">
        <v>0</v>
      </c>
      <c r="H21" s="1">
        <f t="shared" si="2"/>
        <v>4796</v>
      </c>
    </row>
    <row r="22" spans="1:8">
      <c r="A22" s="6"/>
      <c r="B22" s="1" t="s">
        <v>3</v>
      </c>
      <c r="C22" s="1">
        <v>0</v>
      </c>
      <c r="D22" s="1">
        <v>0</v>
      </c>
      <c r="E22" s="1">
        <v>579</v>
      </c>
      <c r="F22" s="1">
        <v>5380</v>
      </c>
      <c r="G22" s="1">
        <v>267</v>
      </c>
      <c r="H22" s="1">
        <f t="shared" si="2"/>
        <v>6226</v>
      </c>
    </row>
    <row r="23" spans="1:8">
      <c r="A23" s="6"/>
      <c r="B23" s="1" t="s">
        <v>4</v>
      </c>
      <c r="C23" s="1">
        <v>0</v>
      </c>
      <c r="D23" s="1">
        <v>0</v>
      </c>
      <c r="E23" s="1">
        <v>0</v>
      </c>
      <c r="F23" s="1">
        <v>88</v>
      </c>
      <c r="G23" s="1">
        <v>562</v>
      </c>
      <c r="H23" s="1">
        <f t="shared" si="2"/>
        <v>650</v>
      </c>
    </row>
    <row r="25" spans="1:8">
      <c r="A25" s="1"/>
      <c r="B25" s="1"/>
      <c r="C25" s="6" t="s">
        <v>6</v>
      </c>
      <c r="D25" s="6"/>
      <c r="E25" s="6"/>
      <c r="F25" s="6"/>
      <c r="G25" s="6"/>
      <c r="H25" s="1"/>
    </row>
    <row r="26" spans="1:8">
      <c r="A26" s="1"/>
      <c r="B26" s="1"/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7</v>
      </c>
    </row>
    <row r="27" spans="1:8">
      <c r="A27" s="6" t="s">
        <v>5</v>
      </c>
      <c r="B27" s="1" t="s">
        <v>0</v>
      </c>
      <c r="C27" s="1">
        <v>6437</v>
      </c>
      <c r="D27" s="1">
        <v>1944</v>
      </c>
      <c r="E27" s="1">
        <v>0</v>
      </c>
      <c r="F27" s="1">
        <v>0</v>
      </c>
      <c r="G27" s="1">
        <v>0</v>
      </c>
      <c r="H27" s="1">
        <f t="shared" ref="H27:H31" si="3">SUM(C27:G27)</f>
        <v>8381</v>
      </c>
    </row>
    <row r="28" spans="1:8">
      <c r="A28" s="6"/>
      <c r="B28" s="1" t="s">
        <v>1</v>
      </c>
      <c r="C28" s="1">
        <v>2535</v>
      </c>
      <c r="D28" s="1">
        <v>40129</v>
      </c>
      <c r="E28" s="1">
        <v>2029</v>
      </c>
      <c r="F28" s="1">
        <v>14</v>
      </c>
      <c r="G28" s="1">
        <v>0</v>
      </c>
      <c r="H28" s="1">
        <f t="shared" si="3"/>
        <v>44707</v>
      </c>
    </row>
    <row r="29" spans="1:8">
      <c r="A29" s="6"/>
      <c r="B29" s="1" t="s">
        <v>2</v>
      </c>
      <c r="C29" s="1">
        <v>0</v>
      </c>
      <c r="D29" s="1">
        <v>614</v>
      </c>
      <c r="E29" s="1">
        <v>3482</v>
      </c>
      <c r="F29" s="1">
        <v>797</v>
      </c>
      <c r="G29" s="1">
        <v>0</v>
      </c>
      <c r="H29" s="1">
        <f t="shared" si="3"/>
        <v>4893</v>
      </c>
    </row>
    <row r="30" spans="1:8">
      <c r="A30" s="6"/>
      <c r="B30" s="1" t="s">
        <v>3</v>
      </c>
      <c r="C30" s="1">
        <v>0</v>
      </c>
      <c r="D30" s="1">
        <v>0</v>
      </c>
      <c r="E30" s="1">
        <v>603</v>
      </c>
      <c r="F30" s="1">
        <v>5948</v>
      </c>
      <c r="G30" s="1">
        <v>209</v>
      </c>
      <c r="H30" s="1">
        <f t="shared" si="3"/>
        <v>6760</v>
      </c>
    </row>
    <row r="31" spans="1:8">
      <c r="A31" s="6"/>
      <c r="B31" s="1" t="s">
        <v>4</v>
      </c>
      <c r="C31" s="1">
        <v>0</v>
      </c>
      <c r="D31" s="1">
        <v>0</v>
      </c>
      <c r="E31" s="1">
        <v>0</v>
      </c>
      <c r="F31" s="1">
        <v>96</v>
      </c>
      <c r="G31" s="1">
        <v>394</v>
      </c>
      <c r="H31" s="1">
        <f t="shared" si="3"/>
        <v>490</v>
      </c>
    </row>
  </sheetData>
  <mergeCells count="8">
    <mergeCell ref="A27:A31"/>
    <mergeCell ref="A19:A23"/>
    <mergeCell ref="A11:A15"/>
    <mergeCell ref="A3:A7"/>
    <mergeCell ref="C1:G1"/>
    <mergeCell ref="C9:G9"/>
    <mergeCell ref="C17:G17"/>
    <mergeCell ref="C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G5" sqref="G5"/>
    </sheetView>
  </sheetViews>
  <sheetFormatPr defaultRowHeight="15"/>
  <cols>
    <col min="1" max="1" width="23.42578125" bestFit="1" customWidth="1"/>
    <col min="2" max="2" width="18.140625" bestFit="1" customWidth="1"/>
    <col min="3" max="3" width="15.7109375" bestFit="1" customWidth="1"/>
    <col min="4" max="8" width="19" bestFit="1" customWidth="1"/>
    <col min="9" max="9" width="20" bestFit="1" customWidth="1"/>
  </cols>
  <sheetData>
    <row r="1" spans="1:10">
      <c r="A1" s="2" t="s">
        <v>10</v>
      </c>
      <c r="B1" s="2" t="s">
        <v>9</v>
      </c>
      <c r="C1" s="2" t="s">
        <v>8</v>
      </c>
      <c r="D1" s="2" t="s">
        <v>15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16</v>
      </c>
      <c r="J1" s="2" t="s">
        <v>21</v>
      </c>
    </row>
    <row r="2" spans="1:10">
      <c r="A2" s="3" t="s">
        <v>11</v>
      </c>
      <c r="B2" s="3">
        <v>0.66666633777427098</v>
      </c>
      <c r="C2" s="3">
        <v>0.83282630340400599</v>
      </c>
      <c r="D2" s="3">
        <v>6.0010870639391201E-2</v>
      </c>
      <c r="E2" s="3">
        <v>4.3513499446043102E-2</v>
      </c>
      <c r="F2" s="3">
        <v>0.16858237547892699</v>
      </c>
      <c r="G2" s="3">
        <v>0.10485421955535</v>
      </c>
      <c r="H2" s="3">
        <v>5.8706070287539901E-2</v>
      </c>
      <c r="I2" s="3">
        <v>8.7133407081450301E-2</v>
      </c>
      <c r="J2" s="4">
        <v>4</v>
      </c>
    </row>
    <row r="3" spans="1:10">
      <c r="A3" s="3" t="s">
        <v>12</v>
      </c>
      <c r="B3" s="3">
        <v>0.72086118664457199</v>
      </c>
      <c r="C3" s="3">
        <v>0.86061333221963598</v>
      </c>
      <c r="D3" s="13">
        <v>5.7573121670109799E-2</v>
      </c>
      <c r="E3" s="3">
        <v>3.5940866206076803E-2</v>
      </c>
      <c r="F3" s="3">
        <v>0.14921576939381001</v>
      </c>
      <c r="G3" s="3">
        <v>5.6325515280739098E-2</v>
      </c>
      <c r="H3" s="3">
        <v>3.3924205378973102E-2</v>
      </c>
      <c r="I3" s="3">
        <v>6.6595895585941894E-2</v>
      </c>
      <c r="J3" s="4">
        <v>3</v>
      </c>
    </row>
    <row r="4" spans="1:10">
      <c r="A4" s="3" t="s">
        <v>14</v>
      </c>
      <c r="B4" s="3">
        <v>0.73127179145677901</v>
      </c>
      <c r="C4" s="3">
        <v>0.86535642134308999</v>
      </c>
      <c r="D4" s="3">
        <v>5.7792797909803399E-2</v>
      </c>
      <c r="E4" s="3">
        <v>3.4587541335239898E-2</v>
      </c>
      <c r="F4" s="3">
        <v>0.15043786488740599</v>
      </c>
      <c r="G4" s="3">
        <v>4.5293928686154797E-2</v>
      </c>
      <c r="H4" s="13">
        <v>3.3846153846153797E-2</v>
      </c>
      <c r="I4" s="13">
        <v>6.4391657332951602E-2</v>
      </c>
      <c r="J4" s="4">
        <v>1</v>
      </c>
    </row>
    <row r="5" spans="1:10">
      <c r="A5" s="3" t="s">
        <v>13</v>
      </c>
      <c r="B5" s="3">
        <v>0.73725485284760595</v>
      </c>
      <c r="C5" s="3">
        <v>0.86814259090634505</v>
      </c>
      <c r="D5" s="3">
        <v>5.7988306884619902E-2</v>
      </c>
      <c r="E5" s="13">
        <v>3.42377405477143E-2</v>
      </c>
      <c r="F5" s="13">
        <v>0.14418557122419701</v>
      </c>
      <c r="G5" s="13">
        <v>4.0039447731755398E-2</v>
      </c>
      <c r="H5" s="3">
        <v>4.8979591836734601E-2</v>
      </c>
      <c r="I5" s="3">
        <v>6.5086131645004403E-2</v>
      </c>
      <c r="J5" s="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F15" sqref="F15"/>
    </sheetView>
  </sheetViews>
  <sheetFormatPr defaultRowHeight="15"/>
  <cols>
    <col min="1" max="1" width="6.42578125" bestFit="1" customWidth="1"/>
    <col min="2" max="2" width="7" bestFit="1" customWidth="1"/>
    <col min="3" max="3" width="12" bestFit="1" customWidth="1"/>
    <col min="4" max="4" width="12.7109375" bestFit="1" customWidth="1"/>
  </cols>
  <sheetData>
    <row r="1" spans="1:4">
      <c r="A1" s="7" t="s">
        <v>11</v>
      </c>
      <c r="B1" s="8"/>
      <c r="C1" s="8"/>
      <c r="D1" s="9"/>
    </row>
    <row r="2" spans="1:4">
      <c r="A2" s="5" t="s">
        <v>22</v>
      </c>
      <c r="B2" s="5" t="s">
        <v>23</v>
      </c>
      <c r="C2" s="1" t="s">
        <v>24</v>
      </c>
      <c r="D2" s="1" t="s">
        <v>25</v>
      </c>
    </row>
    <row r="3" spans="1:4">
      <c r="A3" s="1" t="s">
        <v>0</v>
      </c>
      <c r="B3" s="1">
        <v>72071</v>
      </c>
      <c r="C3" s="1">
        <f>(B3/SUM($B$3:$B$7))*100</f>
        <v>19.95011847554089</v>
      </c>
      <c r="D3" s="1">
        <f>$C$3-C3</f>
        <v>0</v>
      </c>
    </row>
    <row r="4" spans="1:4">
      <c r="A4" s="1" t="s">
        <v>1</v>
      </c>
      <c r="B4" s="1">
        <v>244558</v>
      </c>
      <c r="C4" s="1">
        <f t="shared" ref="C4:C7" si="0">(B4/SUM($B$3:$B$7))*100</f>
        <v>67.696591890515307</v>
      </c>
      <c r="D4" s="1">
        <f>$C$4 - C4</f>
        <v>0</v>
      </c>
    </row>
    <row r="5" spans="1:4">
      <c r="A5" s="1" t="s">
        <v>2</v>
      </c>
      <c r="B5" s="1">
        <v>24200</v>
      </c>
      <c r="C5" s="1">
        <f t="shared" si="0"/>
        <v>6.698850676528556</v>
      </c>
      <c r="D5" s="1">
        <f>$C$5-C5</f>
        <v>0</v>
      </c>
    </row>
    <row r="6" spans="1:4">
      <c r="A6" s="1" t="s">
        <v>3</v>
      </c>
      <c r="B6" s="1">
        <v>16698</v>
      </c>
      <c r="C6" s="1">
        <f t="shared" si="0"/>
        <v>4.6222069668047041</v>
      </c>
      <c r="D6" s="1">
        <f>$C$6-C6</f>
        <v>0</v>
      </c>
    </row>
    <row r="7" spans="1:4">
      <c r="A7" s="1" t="s">
        <v>4</v>
      </c>
      <c r="B7" s="1">
        <v>3729</v>
      </c>
      <c r="C7" s="1">
        <f t="shared" si="0"/>
        <v>1.0322319906105366</v>
      </c>
      <c r="D7" s="1">
        <f>$C$7-C7</f>
        <v>0</v>
      </c>
    </row>
    <row r="9" spans="1:4">
      <c r="A9" s="7" t="s">
        <v>12</v>
      </c>
      <c r="B9" s="8"/>
      <c r="C9" s="8"/>
      <c r="D9" s="9"/>
    </row>
    <row r="10" spans="1:4">
      <c r="A10" s="5" t="s">
        <v>22</v>
      </c>
      <c r="B10" s="5" t="s">
        <v>23</v>
      </c>
      <c r="C10" s="1" t="s">
        <v>24</v>
      </c>
      <c r="D10" s="1" t="s">
        <v>25</v>
      </c>
    </row>
    <row r="11" spans="1:4">
      <c r="A11" s="1" t="s">
        <v>0</v>
      </c>
      <c r="B11" s="1">
        <v>66135</v>
      </c>
      <c r="C11" s="1">
        <f>(B11/SUM($B$11:$B$15))*100</f>
        <v>18.306962375711407</v>
      </c>
      <c r="D11" s="1">
        <f>$C$3-C11</f>
        <v>1.6431560998294827</v>
      </c>
    </row>
    <row r="12" spans="1:4">
      <c r="A12" s="1" t="s">
        <v>1</v>
      </c>
      <c r="B12" s="1">
        <v>248420</v>
      </c>
      <c r="C12" s="1">
        <f t="shared" ref="C12:C15" si="1">(B12/SUM($B$11:$B$15))*100</f>
        <v>68.765639878645615</v>
      </c>
      <c r="D12" s="1">
        <f>$C$4 - C12</f>
        <v>-1.0690479881303077</v>
      </c>
    </row>
    <row r="13" spans="1:4">
      <c r="A13" s="1" t="s">
        <v>2</v>
      </c>
      <c r="B13" s="1">
        <v>24329</v>
      </c>
      <c r="C13" s="1">
        <f t="shared" si="1"/>
        <v>6.7345594260026136</v>
      </c>
      <c r="D13" s="1">
        <f>$C$5-C13</f>
        <v>-3.5708749474057555E-2</v>
      </c>
    </row>
    <row r="14" spans="1:4">
      <c r="A14" s="1" t="s">
        <v>3</v>
      </c>
      <c r="B14" s="1">
        <v>19802</v>
      </c>
      <c r="C14" s="1">
        <f t="shared" si="1"/>
        <v>5.4814314502734902</v>
      </c>
      <c r="D14" s="1">
        <f>$C$6-C14</f>
        <v>-0.8592244834687861</v>
      </c>
    </row>
    <row r="15" spans="1:4">
      <c r="A15" s="1" t="s">
        <v>4</v>
      </c>
      <c r="B15" s="1">
        <v>2570</v>
      </c>
      <c r="C15" s="1">
        <f t="shared" si="1"/>
        <v>0.71140686936687558</v>
      </c>
      <c r="D15" s="1">
        <f>$C$7-C15</f>
        <v>0.32082512124366103</v>
      </c>
    </row>
    <row r="17" spans="1:4">
      <c r="A17" s="7" t="s">
        <v>14</v>
      </c>
      <c r="B17" s="8"/>
      <c r="C17" s="8"/>
      <c r="D17" s="9"/>
    </row>
    <row r="18" spans="1:4">
      <c r="A18" s="5" t="s">
        <v>22</v>
      </c>
      <c r="B18" s="5" t="s">
        <v>23</v>
      </c>
      <c r="C18" s="1" t="s">
        <v>24</v>
      </c>
      <c r="D18" s="1" t="s">
        <v>25</v>
      </c>
    </row>
    <row r="19" spans="1:4">
      <c r="A19" s="1" t="s">
        <v>0</v>
      </c>
      <c r="B19" s="1">
        <v>63763</v>
      </c>
      <c r="C19" s="1">
        <f>(B19/SUM($B$19:$B$23))*100</f>
        <v>17.650364284607036</v>
      </c>
      <c r="D19" s="1">
        <f>$C$3-C19</f>
        <v>2.2997541909338537</v>
      </c>
    </row>
    <row r="20" spans="1:4">
      <c r="A20" s="1" t="s">
        <v>1</v>
      </c>
      <c r="B20" s="1">
        <v>249564</v>
      </c>
      <c r="C20" s="1">
        <f t="shared" ref="C20:C23" si="2">(B20/SUM($B$19:$B$23))*100</f>
        <v>69.08231281971787</v>
      </c>
      <c r="D20" s="1">
        <f>$C$4 - C20</f>
        <v>-1.385720929202563</v>
      </c>
    </row>
    <row r="21" spans="1:4">
      <c r="A21" s="1" t="s">
        <v>2</v>
      </c>
      <c r="B21" s="1">
        <v>24514</v>
      </c>
      <c r="C21" s="1">
        <f t="shared" si="2"/>
        <v>6.7857696481165712</v>
      </c>
      <c r="D21" s="1">
        <f>$C$5-C21</f>
        <v>-8.6918971588015204E-2</v>
      </c>
    </row>
    <row r="22" spans="1:4">
      <c r="A22" s="1" t="s">
        <v>3</v>
      </c>
      <c r="B22" s="1">
        <v>21313</v>
      </c>
      <c r="C22" s="1">
        <f t="shared" si="2"/>
        <v>5.8996943995393849</v>
      </c>
      <c r="D22" s="1">
        <f>$C$6-C22</f>
        <v>-1.2774874327346808</v>
      </c>
    </row>
    <row r="23" spans="1:4">
      <c r="A23" s="1" t="s">
        <v>4</v>
      </c>
      <c r="B23" s="1">
        <v>2102</v>
      </c>
      <c r="C23" s="1">
        <f t="shared" si="2"/>
        <v>0.58185884801913323</v>
      </c>
      <c r="D23" s="1">
        <f>$C$7-C23</f>
        <v>0.45037314259140337</v>
      </c>
    </row>
    <row r="25" spans="1:4">
      <c r="A25" s="10" t="s">
        <v>13</v>
      </c>
      <c r="B25" s="11"/>
      <c r="C25" s="11"/>
      <c r="D25" s="12"/>
    </row>
    <row r="26" spans="1:4">
      <c r="A26" s="5" t="s">
        <v>22</v>
      </c>
      <c r="B26" s="5" t="s">
        <v>23</v>
      </c>
      <c r="C26" s="1" t="s">
        <v>24</v>
      </c>
      <c r="D26" s="1" t="s">
        <v>25</v>
      </c>
    </row>
    <row r="27" spans="1:4">
      <c r="A27" s="1" t="s">
        <v>0</v>
      </c>
      <c r="B27" s="1">
        <v>61373</v>
      </c>
      <c r="C27" s="1">
        <f>(B27/SUM($B$27:$B$31))*100</f>
        <v>16.988783577296989</v>
      </c>
      <c r="D27" s="1">
        <f>$C$3-C27</f>
        <v>2.9613348982439014</v>
      </c>
    </row>
    <row r="28" spans="1:4">
      <c r="A28" s="1" t="s">
        <v>1</v>
      </c>
      <c r="B28" s="1">
        <v>250668</v>
      </c>
      <c r="C28" s="1">
        <f t="shared" ref="C28:C31" si="3">(B28/SUM($B$27:$B$31))*100</f>
        <v>69.387913280333052</v>
      </c>
      <c r="D28" s="1">
        <f>$C$4 - C28</f>
        <v>-1.6913213898177446</v>
      </c>
    </row>
    <row r="29" spans="1:4">
      <c r="A29" s="1" t="s">
        <v>2</v>
      </c>
      <c r="B29" s="1">
        <v>24952</v>
      </c>
      <c r="C29" s="1">
        <f t="shared" si="3"/>
        <v>6.9070133091215098</v>
      </c>
      <c r="D29" s="1">
        <f>$C$5-C29</f>
        <v>-0.20816263259295376</v>
      </c>
    </row>
    <row r="30" spans="1:4">
      <c r="A30" s="1" t="s">
        <v>3</v>
      </c>
      <c r="B30" s="1">
        <v>22608</v>
      </c>
      <c r="C30" s="1">
        <f t="shared" si="3"/>
        <v>6.2581659543370902</v>
      </c>
      <c r="D30" s="1">
        <f>$C$6-C30</f>
        <v>-1.6359589875323861</v>
      </c>
    </row>
    <row r="31" spans="1:4">
      <c r="A31" s="1" t="s">
        <v>4</v>
      </c>
      <c r="B31" s="1">
        <v>1655</v>
      </c>
      <c r="C31" s="1">
        <f t="shared" si="3"/>
        <v>0.4581238789113537</v>
      </c>
      <c r="D31" s="1">
        <f>$C$7-C31</f>
        <v>0.57410811169918285</v>
      </c>
    </row>
  </sheetData>
  <mergeCells count="4">
    <mergeCell ref="A9:D9"/>
    <mergeCell ref="A1:D1"/>
    <mergeCell ref="A17:D17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Kartheek Palepu</dc:creator>
  <cp:lastModifiedBy>Kartheek Palepu</cp:lastModifiedBy>
  <dcterms:created xsi:type="dcterms:W3CDTF">2018-08-22T15:45:03Z</dcterms:created>
  <dcterms:modified xsi:type="dcterms:W3CDTF">2018-08-22T16:04:22Z</dcterms:modified>
</cp:coreProperties>
</file>