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3\"/>
    </mc:Choice>
  </mc:AlternateContent>
  <bookViews>
    <workbookView xWindow="0" yWindow="0" windowWidth="20160" windowHeight="883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G6" i="2"/>
  <c r="I5" i="2"/>
  <c r="H4" i="2"/>
  <c r="H14" i="2" s="1"/>
  <c r="G4" i="2"/>
  <c r="J6" i="2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5" i="1"/>
  <c r="X6" i="1"/>
  <c r="X7" i="1"/>
  <c r="X4" i="1"/>
  <c r="W5" i="1"/>
  <c r="W6" i="1"/>
  <c r="W7" i="1"/>
  <c r="W8" i="1"/>
  <c r="W4" i="1"/>
  <c r="K4" i="1"/>
  <c r="U4" i="1"/>
  <c r="T4" i="1"/>
  <c r="R4" i="1"/>
  <c r="P5" i="1"/>
  <c r="Q4" i="1"/>
  <c r="P4" i="1"/>
  <c r="O4" i="1"/>
  <c r="N4" i="1"/>
  <c r="M4" i="1"/>
  <c r="L5" i="1"/>
  <c r="L4" i="1"/>
  <c r="V4" i="1" s="1"/>
  <c r="L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H16" i="2" l="1"/>
  <c r="H15" i="2"/>
  <c r="H12" i="2"/>
  <c r="H11" i="2"/>
</calcChain>
</file>

<file path=xl/sharedStrings.xml><?xml version="1.0" encoding="utf-8"?>
<sst xmlns="http://schemas.openxmlformats.org/spreadsheetml/2006/main" count="213" uniqueCount="75">
  <si>
    <t>CONCATENATE(), TEXT(), LEFT(), RIGHT(), MID(), LEN(), TRIM(), UPPER(), LOWER(), PROPER(), REPT(), SUBSTITUTE(), FIND(), SEARCH()</t>
  </si>
  <si>
    <t>Text Functions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</si>
  <si>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</si>
  <si>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</si>
  <si>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</si>
  <si>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</si>
  <si>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</si>
  <si>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</si>
  <si>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</si>
  <si>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</si>
  <si>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</si>
  <si>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</si>
  <si>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750-67-8428</t>
  </si>
  <si>
    <t>A</t>
  </si>
  <si>
    <t>Trichy</t>
  </si>
  <si>
    <t>Member</t>
  </si>
  <si>
    <t>Female</t>
  </si>
  <si>
    <t>Health and beauty</t>
  </si>
  <si>
    <t>226-31-3081</t>
  </si>
  <si>
    <t>C</t>
  </si>
  <si>
    <t>Chennai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</si>
  <si>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</si>
  <si>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</si>
  <si>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</si>
  <si>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</si>
  <si>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</si>
  <si>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</si>
  <si>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</si>
  <si>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</si>
  <si>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</si>
  <si>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</si>
  <si>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</si>
  <si>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</si>
  <si>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</si>
  <si>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</si>
  <si>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karur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</si>
  <si>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</si>
  <si>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</si>
  <si>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</si>
  <si>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</si>
  <si>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</si>
  <si>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</si>
  <si>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</si>
  <si>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</si>
  <si>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</si>
  <si>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</si>
  <si>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</si>
  <si>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</si>
  <si>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</si>
  <si>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</si>
  <si>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</si>
  <si>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</si>
  <si>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</si>
  <si>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</si>
  <si>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</si>
  <si>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</si>
  <si>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</si>
  <si>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</si>
  <si>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</si>
  <si>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TODAY(), NOW(), DATE(), TIME(), DATEDIF(), YEAR(), MONTH(), DAY(), HOUR(), MINUTE(), SECOND()</t>
  </si>
  <si>
    <t>Date and Time Functions</t>
  </si>
  <si>
    <t>CONCATENATE() "city with CT"</t>
  </si>
  <si>
    <t>text()</t>
  </si>
  <si>
    <t>left()</t>
  </si>
  <si>
    <t>right()</t>
  </si>
  <si>
    <t>mid()</t>
  </si>
  <si>
    <t>len()</t>
  </si>
  <si>
    <t>trim()</t>
  </si>
  <si>
    <t xml:space="preserve"> Health and beauty </t>
  </si>
  <si>
    <t>upper()</t>
  </si>
  <si>
    <t>proper()</t>
  </si>
  <si>
    <t>rept()</t>
  </si>
  <si>
    <t>subtitute()</t>
  </si>
  <si>
    <t>find()</t>
  </si>
  <si>
    <t>search()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</si>
</sst>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/>
    <xf numFmtId="2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topLeftCell="C1" workbookViewId="0">
      <selection activeCell="M11" sqref="M11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7.5546875" bestFit="1" customWidth="1"/>
    <col min="4" max="4" width="12.88671875" bestFit="1" customWidth="1"/>
    <col min="5" max="5" width="6.88671875" bestFit="1" customWidth="1"/>
    <col min="6" max="6" width="19.109375" bestFit="1" customWidth="1"/>
    <col min="8" max="9" width="8" bestFit="1" customWidth="1"/>
    <col min="10" max="10" width="9" bestFit="1" customWidth="1"/>
    <col min="11" max="11" width="24.77734375" bestFit="1" customWidth="1"/>
    <col min="12" max="12" width="10.5546875" bestFit="1" customWidth="1"/>
    <col min="17" max="17" width="15.88671875" bestFit="1" customWidth="1"/>
    <col min="22" max="22" width="19.6640625" bestFit="1" customWidth="1"/>
  </cols>
  <sheetData>
    <row r="1" spans="1:28" ht="28.8" x14ac:dyDescent="0.55000000000000004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79.8" customHeight="1" x14ac:dyDescent="0.3">
      <c r="A2" s="3"/>
      <c r="B2" s="3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</row>
    <row r="4" spans="1:28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68</v>
      </c>
      <c r="G4">
        <v>74.69</v>
      </c>
      <c r="H4">
        <v>7</v>
      </c>
      <c r="I4">
        <v>26.141500000000001</v>
      </c>
      <c r="J4">
        <v>548.97149999999999</v>
      </c>
      <c r="K4" t="str">
        <f>CONCATENATE(D4,"Trichy")</f>
        <v>MemberTrichy</v>
      </c>
      <c r="L4" t="str">
        <f ca="1">TEXT(TODAY(),"mm/dd/yyyy")</f>
        <v>02/05/2025</v>
      </c>
      <c r="M4" t="str">
        <f>LEFT(F4,5)</f>
        <v xml:space="preserve"> Heal</v>
      </c>
      <c r="N4" t="str">
        <f>RIGHT(F4,4)</f>
        <v xml:space="preserve">uty </v>
      </c>
      <c r="O4" t="str">
        <f>MID(F4,2,4)</f>
        <v>Heal</v>
      </c>
      <c r="P4">
        <f>LEN(F4)</f>
        <v>19</v>
      </c>
      <c r="Q4" t="str">
        <f>TRIM(F4)</f>
        <v>Health and beauty</v>
      </c>
      <c r="R4" t="str">
        <f>UPPER(F4)</f>
        <v xml:space="preserve"> HEALTH AND BEAUTY </v>
      </c>
      <c r="T4" t="str">
        <f>PROPER(F4)</f>
        <v xml:space="preserve"> Health And Beauty </v>
      </c>
      <c r="U4" t="str">
        <f>REPT(H4,5)</f>
        <v>77777</v>
      </c>
      <c r="V4" t="str">
        <f ca="1">SUBSTITUTE(L4,"/","-")</f>
        <v>02-05-2025</v>
      </c>
      <c r="W4">
        <f>FIND("Trichy",K4)</f>
        <v>7</v>
      </c>
      <c r="X4">
        <f>SEARCH("Member",K4)</f>
        <v>1</v>
      </c>
    </row>
    <row r="5" spans="1:28" x14ac:dyDescent="0.3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22</v>
      </c>
      <c r="G5">
        <v>15.28</v>
      </c>
      <c r="H5">
        <v>5</v>
      </c>
      <c r="I5">
        <v>3.82</v>
      </c>
      <c r="J5">
        <v>80.22</v>
      </c>
      <c r="K5" t="str">
        <f t="shared" ref="K5:K34" si="0">CONCATENATE(C5,"_",D5)</f>
        <v>Chennai_Normal</v>
      </c>
      <c r="L5" t="str">
        <f ca="1">TEXT(TODAY(),"mm/dd/yyyy")</f>
        <v>02/05/2025</v>
      </c>
      <c r="P5">
        <f>LEN(Q4)</f>
        <v>17</v>
      </c>
      <c r="W5" t="e">
        <f t="shared" ref="W5:W8" si="1">FIND("Trichy",K5)</f>
        <v>#VALUE!</v>
      </c>
      <c r="X5" t="e">
        <f t="shared" ref="X5:X23" si="2">SEARCH("Member",K5)</f>
        <v>#VALUE!</v>
      </c>
    </row>
    <row r="6" spans="1:28" x14ac:dyDescent="0.3">
      <c r="A6" t="s">
        <v>23</v>
      </c>
      <c r="B6" t="s">
        <v>13</v>
      </c>
      <c r="C6" t="s">
        <v>14</v>
      </c>
      <c r="D6" t="s">
        <v>21</v>
      </c>
      <c r="E6" t="s">
        <v>24</v>
      </c>
      <c r="F6" t="s">
        <v>25</v>
      </c>
      <c r="G6">
        <v>46.33</v>
      </c>
      <c r="H6">
        <v>7</v>
      </c>
      <c r="I6">
        <v>16.215499999999999</v>
      </c>
      <c r="J6">
        <v>340.52550000000002</v>
      </c>
      <c r="K6" t="str">
        <f t="shared" si="0"/>
        <v>Trichy_Normal</v>
      </c>
      <c r="W6">
        <f t="shared" si="1"/>
        <v>1</v>
      </c>
      <c r="X6" t="e">
        <f t="shared" si="2"/>
        <v>#VALUE!</v>
      </c>
    </row>
    <row r="7" spans="1:28" x14ac:dyDescent="0.3">
      <c r="A7" t="s">
        <v>26</v>
      </c>
      <c r="B7" t="s">
        <v>13</v>
      </c>
      <c r="C7" t="s">
        <v>14</v>
      </c>
      <c r="D7" t="s">
        <v>15</v>
      </c>
      <c r="E7" t="s">
        <v>24</v>
      </c>
      <c r="F7" t="s">
        <v>17</v>
      </c>
      <c r="G7">
        <v>58.22</v>
      </c>
      <c r="H7">
        <v>8</v>
      </c>
      <c r="I7">
        <v>23.288</v>
      </c>
      <c r="J7">
        <v>489.048</v>
      </c>
      <c r="K7" t="str">
        <f t="shared" si="0"/>
        <v>Trichy_Member</v>
      </c>
      <c r="L7" s="5">
        <f ca="1">TODAY()</f>
        <v>45693</v>
      </c>
      <c r="W7">
        <f t="shared" si="1"/>
        <v>1</v>
      </c>
      <c r="X7">
        <f t="shared" si="2"/>
        <v>8</v>
      </c>
    </row>
    <row r="8" spans="1:28" x14ac:dyDescent="0.3">
      <c r="A8" t="s">
        <v>27</v>
      </c>
      <c r="B8" t="s">
        <v>13</v>
      </c>
      <c r="C8" t="s">
        <v>14</v>
      </c>
      <c r="D8" t="s">
        <v>21</v>
      </c>
      <c r="E8" t="s">
        <v>24</v>
      </c>
      <c r="F8" t="s">
        <v>28</v>
      </c>
      <c r="G8">
        <v>86.31</v>
      </c>
      <c r="H8">
        <v>7</v>
      </c>
      <c r="I8">
        <v>30.208500000000001</v>
      </c>
      <c r="J8">
        <v>634.37850000000003</v>
      </c>
      <c r="K8" t="str">
        <f t="shared" si="0"/>
        <v>Trichy_Normal</v>
      </c>
      <c r="W8">
        <f t="shared" si="1"/>
        <v>1</v>
      </c>
      <c r="X8" t="e">
        <f t="shared" si="2"/>
        <v>#VALUE!</v>
      </c>
    </row>
    <row r="9" spans="1:28" x14ac:dyDescent="0.3">
      <c r="A9" t="s">
        <v>29</v>
      </c>
      <c r="B9" t="s">
        <v>19</v>
      </c>
      <c r="C9" t="s">
        <v>20</v>
      </c>
      <c r="D9" t="s">
        <v>21</v>
      </c>
      <c r="E9" t="s">
        <v>24</v>
      </c>
      <c r="F9" t="s">
        <v>22</v>
      </c>
      <c r="G9">
        <v>85.39</v>
      </c>
      <c r="H9">
        <v>7</v>
      </c>
      <c r="I9">
        <v>29.886500000000002</v>
      </c>
      <c r="J9">
        <v>627.61649999999997</v>
      </c>
      <c r="K9" t="str">
        <f t="shared" si="0"/>
        <v>Chennai_Normal</v>
      </c>
      <c r="X9" t="e">
        <f t="shared" si="2"/>
        <v>#VALUE!</v>
      </c>
    </row>
    <row r="10" spans="1:28" x14ac:dyDescent="0.3">
      <c r="A10" t="s">
        <v>30</v>
      </c>
      <c r="B10" t="s">
        <v>13</v>
      </c>
      <c r="C10" t="s">
        <v>14</v>
      </c>
      <c r="D10" t="s">
        <v>15</v>
      </c>
      <c r="E10" t="s">
        <v>16</v>
      </c>
      <c r="F10" t="s">
        <v>22</v>
      </c>
      <c r="G10">
        <v>68.84</v>
      </c>
      <c r="H10">
        <v>6</v>
      </c>
      <c r="I10">
        <v>20.652000000000001</v>
      </c>
      <c r="J10">
        <v>433.69200000000001</v>
      </c>
      <c r="K10" t="str">
        <f t="shared" si="0"/>
        <v>Trichy_Member</v>
      </c>
      <c r="X10">
        <f t="shared" si="2"/>
        <v>8</v>
      </c>
    </row>
    <row r="11" spans="1:28" x14ac:dyDescent="0.3">
      <c r="A11" t="s">
        <v>31</v>
      </c>
      <c r="B11" t="s">
        <v>19</v>
      </c>
      <c r="C11" t="s">
        <v>20</v>
      </c>
      <c r="D11" t="s">
        <v>21</v>
      </c>
      <c r="E11" t="s">
        <v>16</v>
      </c>
      <c r="F11" t="s">
        <v>25</v>
      </c>
      <c r="G11">
        <v>73.56</v>
      </c>
      <c r="H11">
        <v>10</v>
      </c>
      <c r="I11">
        <v>36.78</v>
      </c>
      <c r="J11">
        <v>772.38</v>
      </c>
      <c r="K11" t="str">
        <f t="shared" si="0"/>
        <v>Chennai_Normal</v>
      </c>
      <c r="X11" t="e">
        <f t="shared" si="2"/>
        <v>#VALUE!</v>
      </c>
    </row>
    <row r="12" spans="1:28" x14ac:dyDescent="0.3">
      <c r="A12" t="s">
        <v>32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36.26</v>
      </c>
      <c r="H12">
        <v>2</v>
      </c>
      <c r="I12">
        <v>3.6259999999999999</v>
      </c>
      <c r="J12">
        <v>76.146000000000001</v>
      </c>
      <c r="K12" t="str">
        <f t="shared" si="0"/>
        <v>Trichy_Member</v>
      </c>
      <c r="X12">
        <f t="shared" si="2"/>
        <v>8</v>
      </c>
    </row>
    <row r="13" spans="1:28" x14ac:dyDescent="0.3">
      <c r="A13" t="s">
        <v>33</v>
      </c>
      <c r="B13" t="s">
        <v>34</v>
      </c>
      <c r="C13" t="s">
        <v>35</v>
      </c>
      <c r="D13" t="s">
        <v>15</v>
      </c>
      <c r="E13" t="s">
        <v>16</v>
      </c>
      <c r="F13" t="s">
        <v>36</v>
      </c>
      <c r="G13">
        <v>54.84</v>
      </c>
      <c r="H13">
        <v>3</v>
      </c>
      <c r="I13">
        <v>8.2260000000000009</v>
      </c>
      <c r="J13">
        <v>172.74600000000001</v>
      </c>
      <c r="K13" t="str">
        <f t="shared" si="0"/>
        <v>karur_Member</v>
      </c>
      <c r="X13">
        <f t="shared" si="2"/>
        <v>7</v>
      </c>
    </row>
    <row r="14" spans="1:28" x14ac:dyDescent="0.3">
      <c r="A14" t="s">
        <v>37</v>
      </c>
      <c r="B14" t="s">
        <v>34</v>
      </c>
      <c r="C14" t="s">
        <v>35</v>
      </c>
      <c r="D14" t="s">
        <v>15</v>
      </c>
      <c r="E14" t="s">
        <v>16</v>
      </c>
      <c r="F14" t="s">
        <v>38</v>
      </c>
      <c r="G14">
        <v>14.48</v>
      </c>
      <c r="H14">
        <v>4</v>
      </c>
      <c r="I14">
        <v>2.8959999999999999</v>
      </c>
      <c r="J14">
        <v>60.816000000000003</v>
      </c>
      <c r="K14" t="str">
        <f t="shared" si="0"/>
        <v>karur_Member</v>
      </c>
      <c r="X14">
        <f t="shared" si="2"/>
        <v>7</v>
      </c>
    </row>
    <row r="15" spans="1:28" x14ac:dyDescent="0.3">
      <c r="A15" t="s">
        <v>39</v>
      </c>
      <c r="B15" t="s">
        <v>34</v>
      </c>
      <c r="C15" t="s">
        <v>35</v>
      </c>
      <c r="D15" t="s">
        <v>15</v>
      </c>
      <c r="E15" t="s">
        <v>24</v>
      </c>
      <c r="F15" t="s">
        <v>22</v>
      </c>
      <c r="G15">
        <v>25.51</v>
      </c>
      <c r="H15">
        <v>4</v>
      </c>
      <c r="I15">
        <v>5.1020000000000003</v>
      </c>
      <c r="J15">
        <v>107.142</v>
      </c>
      <c r="K15" t="str">
        <f t="shared" si="0"/>
        <v>karur_Member</v>
      </c>
      <c r="X15">
        <f t="shared" si="2"/>
        <v>7</v>
      </c>
    </row>
    <row r="16" spans="1:28" x14ac:dyDescent="0.3">
      <c r="A16" t="s">
        <v>40</v>
      </c>
      <c r="B16" t="s">
        <v>13</v>
      </c>
      <c r="C16" t="s">
        <v>14</v>
      </c>
      <c r="D16" t="s">
        <v>21</v>
      </c>
      <c r="E16" t="s">
        <v>16</v>
      </c>
      <c r="F16" t="s">
        <v>22</v>
      </c>
      <c r="G16">
        <v>46.95</v>
      </c>
      <c r="H16">
        <v>5</v>
      </c>
      <c r="I16">
        <v>11.737500000000001</v>
      </c>
      <c r="J16">
        <v>246.48750000000001</v>
      </c>
      <c r="K16" t="str">
        <f t="shared" si="0"/>
        <v>Trichy_Normal</v>
      </c>
      <c r="X16" t="e">
        <f t="shared" si="2"/>
        <v>#VALUE!</v>
      </c>
    </row>
    <row r="17" spans="1:24" x14ac:dyDescent="0.3">
      <c r="A17" t="s">
        <v>41</v>
      </c>
      <c r="B17" t="s">
        <v>13</v>
      </c>
      <c r="C17" t="s">
        <v>14</v>
      </c>
      <c r="D17" t="s">
        <v>21</v>
      </c>
      <c r="E17" t="s">
        <v>24</v>
      </c>
      <c r="F17" t="s">
        <v>36</v>
      </c>
      <c r="G17">
        <v>43.19</v>
      </c>
      <c r="H17">
        <v>10</v>
      </c>
      <c r="I17">
        <v>21.594999999999999</v>
      </c>
      <c r="J17">
        <v>453.495</v>
      </c>
      <c r="K17" t="str">
        <f t="shared" si="0"/>
        <v>Trichy_Normal</v>
      </c>
      <c r="X17" t="e">
        <f t="shared" si="2"/>
        <v>#VALUE!</v>
      </c>
    </row>
    <row r="18" spans="1:24" x14ac:dyDescent="0.3">
      <c r="A18" t="s">
        <v>42</v>
      </c>
      <c r="B18" t="s">
        <v>13</v>
      </c>
      <c r="C18" t="s">
        <v>14</v>
      </c>
      <c r="D18" t="s">
        <v>21</v>
      </c>
      <c r="E18" t="s">
        <v>16</v>
      </c>
      <c r="F18" t="s">
        <v>17</v>
      </c>
      <c r="G18">
        <v>71.38</v>
      </c>
      <c r="H18">
        <v>10</v>
      </c>
      <c r="I18">
        <v>35.69</v>
      </c>
      <c r="J18">
        <v>749.49</v>
      </c>
      <c r="K18" t="str">
        <f t="shared" si="0"/>
        <v>Trichy_Normal</v>
      </c>
      <c r="X18" t="e">
        <f t="shared" si="2"/>
        <v>#VALUE!</v>
      </c>
    </row>
    <row r="19" spans="1:24" x14ac:dyDescent="0.3">
      <c r="A19" t="s">
        <v>43</v>
      </c>
      <c r="B19" t="s">
        <v>34</v>
      </c>
      <c r="C19" t="s">
        <v>35</v>
      </c>
      <c r="D19" t="s">
        <v>15</v>
      </c>
      <c r="E19" t="s">
        <v>16</v>
      </c>
      <c r="F19" t="s">
        <v>28</v>
      </c>
      <c r="G19">
        <v>93.72</v>
      </c>
      <c r="H19">
        <v>6</v>
      </c>
      <c r="I19">
        <v>28.116</v>
      </c>
      <c r="J19">
        <v>590.43600000000004</v>
      </c>
      <c r="K19" t="str">
        <f t="shared" si="0"/>
        <v>karur_Member</v>
      </c>
      <c r="X19">
        <f t="shared" si="2"/>
        <v>7</v>
      </c>
    </row>
    <row r="20" spans="1:24" x14ac:dyDescent="0.3">
      <c r="A20" t="s">
        <v>44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68.930000000000007</v>
      </c>
      <c r="H20">
        <v>7</v>
      </c>
      <c r="I20">
        <v>24.125499999999999</v>
      </c>
      <c r="J20">
        <v>506.63549999999998</v>
      </c>
      <c r="K20" t="str">
        <f t="shared" si="0"/>
        <v>Trichy_Member</v>
      </c>
      <c r="X20">
        <f t="shared" si="2"/>
        <v>8</v>
      </c>
    </row>
    <row r="21" spans="1:24" x14ac:dyDescent="0.3">
      <c r="A21" t="s">
        <v>45</v>
      </c>
      <c r="B21" t="s">
        <v>13</v>
      </c>
      <c r="C21" t="s">
        <v>14</v>
      </c>
      <c r="D21" t="s">
        <v>21</v>
      </c>
      <c r="E21" t="s">
        <v>24</v>
      </c>
      <c r="F21" t="s">
        <v>28</v>
      </c>
      <c r="G21">
        <v>72.61</v>
      </c>
      <c r="H21">
        <v>6</v>
      </c>
      <c r="I21">
        <v>21.783000000000001</v>
      </c>
      <c r="J21">
        <v>457.44299999999998</v>
      </c>
      <c r="K21" t="str">
        <f t="shared" si="0"/>
        <v>Trichy_Normal</v>
      </c>
      <c r="X21" t="e">
        <f t="shared" si="2"/>
        <v>#VALUE!</v>
      </c>
    </row>
    <row r="22" spans="1:24" x14ac:dyDescent="0.3">
      <c r="A22" t="s">
        <v>46</v>
      </c>
      <c r="B22" t="s">
        <v>13</v>
      </c>
      <c r="C22" t="s">
        <v>14</v>
      </c>
      <c r="D22" t="s">
        <v>21</v>
      </c>
      <c r="E22" t="s">
        <v>24</v>
      </c>
      <c r="F22" t="s">
        <v>36</v>
      </c>
      <c r="G22">
        <v>54.67</v>
      </c>
      <c r="H22">
        <v>3</v>
      </c>
      <c r="I22">
        <v>8.2004999999999999</v>
      </c>
      <c r="J22">
        <v>172.2105</v>
      </c>
      <c r="K22" t="str">
        <f t="shared" si="0"/>
        <v>Trichy_Normal</v>
      </c>
      <c r="X22" t="e">
        <f t="shared" si="2"/>
        <v>#VALUE!</v>
      </c>
    </row>
    <row r="23" spans="1:24" x14ac:dyDescent="0.3">
      <c r="A23" t="s">
        <v>47</v>
      </c>
      <c r="B23" t="s">
        <v>34</v>
      </c>
      <c r="C23" t="s">
        <v>35</v>
      </c>
      <c r="D23" t="s">
        <v>21</v>
      </c>
      <c r="E23" t="s">
        <v>16</v>
      </c>
      <c r="F23" t="s">
        <v>25</v>
      </c>
      <c r="G23">
        <v>40.299999999999997</v>
      </c>
      <c r="H23">
        <v>2</v>
      </c>
      <c r="I23">
        <v>4.03</v>
      </c>
      <c r="J23">
        <v>84.63</v>
      </c>
      <c r="K23" t="str">
        <f t="shared" si="0"/>
        <v>karur_Normal</v>
      </c>
      <c r="X23" t="e">
        <f t="shared" si="2"/>
        <v>#VALUE!</v>
      </c>
    </row>
    <row r="24" spans="1:24" x14ac:dyDescent="0.3">
      <c r="A24" t="s">
        <v>48</v>
      </c>
      <c r="B24" t="s">
        <v>19</v>
      </c>
      <c r="C24" t="s">
        <v>20</v>
      </c>
      <c r="D24" t="s">
        <v>15</v>
      </c>
      <c r="E24" t="s">
        <v>24</v>
      </c>
      <c r="F24" t="s">
        <v>22</v>
      </c>
      <c r="G24">
        <v>86.04</v>
      </c>
      <c r="H24">
        <v>5</v>
      </c>
      <c r="I24">
        <v>21.51</v>
      </c>
      <c r="J24">
        <v>451.71</v>
      </c>
      <c r="K24" t="str">
        <f t="shared" si="0"/>
        <v>Chennai_Member</v>
      </c>
    </row>
    <row r="25" spans="1:24" x14ac:dyDescent="0.3">
      <c r="A25" t="s">
        <v>49</v>
      </c>
      <c r="B25" t="s">
        <v>34</v>
      </c>
      <c r="C25" t="s">
        <v>35</v>
      </c>
      <c r="D25" t="s">
        <v>21</v>
      </c>
      <c r="E25" t="s">
        <v>24</v>
      </c>
      <c r="F25" t="s">
        <v>17</v>
      </c>
      <c r="G25">
        <v>87.98</v>
      </c>
      <c r="H25">
        <v>3</v>
      </c>
      <c r="I25">
        <v>13.196999999999999</v>
      </c>
      <c r="J25">
        <v>277.137</v>
      </c>
      <c r="K25" t="str">
        <f t="shared" si="0"/>
        <v>karur_Normal</v>
      </c>
    </row>
    <row r="26" spans="1:24" x14ac:dyDescent="0.3">
      <c r="A26" t="s">
        <v>50</v>
      </c>
      <c r="B26" t="s">
        <v>34</v>
      </c>
      <c r="C26" t="s">
        <v>35</v>
      </c>
      <c r="D26" t="s">
        <v>21</v>
      </c>
      <c r="E26" t="s">
        <v>24</v>
      </c>
      <c r="F26" t="s">
        <v>25</v>
      </c>
      <c r="G26">
        <v>33.200000000000003</v>
      </c>
      <c r="H26">
        <v>2</v>
      </c>
      <c r="I26">
        <v>3.32</v>
      </c>
      <c r="J26">
        <v>69.72</v>
      </c>
      <c r="K26" t="str">
        <f t="shared" si="0"/>
        <v>karur_Normal</v>
      </c>
    </row>
    <row r="27" spans="1:24" x14ac:dyDescent="0.3">
      <c r="A27" t="s">
        <v>51</v>
      </c>
      <c r="B27" t="s">
        <v>13</v>
      </c>
      <c r="C27" t="s">
        <v>14</v>
      </c>
      <c r="D27" t="s">
        <v>21</v>
      </c>
      <c r="E27" t="s">
        <v>24</v>
      </c>
      <c r="F27" t="s">
        <v>22</v>
      </c>
      <c r="G27">
        <v>34.56</v>
      </c>
      <c r="H27">
        <v>5</v>
      </c>
      <c r="I27">
        <v>8.64</v>
      </c>
      <c r="J27">
        <v>181.44</v>
      </c>
      <c r="K27" t="str">
        <f t="shared" si="0"/>
        <v>Trichy_Normal</v>
      </c>
    </row>
    <row r="28" spans="1:24" x14ac:dyDescent="0.3">
      <c r="A28" t="s">
        <v>52</v>
      </c>
      <c r="B28" t="s">
        <v>13</v>
      </c>
      <c r="C28" t="s">
        <v>14</v>
      </c>
      <c r="D28" t="s">
        <v>15</v>
      </c>
      <c r="E28" t="s">
        <v>24</v>
      </c>
      <c r="F28" t="s">
        <v>28</v>
      </c>
      <c r="G28">
        <v>88.63</v>
      </c>
      <c r="H28">
        <v>3</v>
      </c>
      <c r="I28">
        <v>13.294499999999999</v>
      </c>
      <c r="J28">
        <v>279.18450000000001</v>
      </c>
      <c r="K28" t="str">
        <f t="shared" si="0"/>
        <v>Trichy_Member</v>
      </c>
    </row>
    <row r="29" spans="1:24" x14ac:dyDescent="0.3">
      <c r="A29" t="s">
        <v>53</v>
      </c>
      <c r="B29" t="s">
        <v>13</v>
      </c>
      <c r="C29" t="s">
        <v>14</v>
      </c>
      <c r="D29" t="s">
        <v>15</v>
      </c>
      <c r="E29" t="s">
        <v>16</v>
      </c>
      <c r="F29" t="s">
        <v>25</v>
      </c>
      <c r="G29">
        <v>52.59</v>
      </c>
      <c r="H29">
        <v>8</v>
      </c>
      <c r="I29">
        <v>21.036000000000001</v>
      </c>
      <c r="J29">
        <v>441.75599999999997</v>
      </c>
      <c r="K29" t="str">
        <f t="shared" si="0"/>
        <v>Trichy_Member</v>
      </c>
    </row>
    <row r="30" spans="1:24" x14ac:dyDescent="0.3">
      <c r="A30" t="s">
        <v>54</v>
      </c>
      <c r="B30" t="s">
        <v>34</v>
      </c>
      <c r="C30" t="s">
        <v>35</v>
      </c>
      <c r="D30" t="s">
        <v>21</v>
      </c>
      <c r="E30" t="s">
        <v>24</v>
      </c>
      <c r="F30" t="s">
        <v>38</v>
      </c>
      <c r="G30">
        <v>33.520000000000003</v>
      </c>
      <c r="H30">
        <v>1</v>
      </c>
      <c r="I30">
        <v>1.6759999999999999</v>
      </c>
      <c r="J30">
        <v>35.195999999999998</v>
      </c>
      <c r="K30" t="str">
        <f t="shared" si="0"/>
        <v>karur_Normal</v>
      </c>
    </row>
    <row r="31" spans="1:24" x14ac:dyDescent="0.3">
      <c r="A31" t="s">
        <v>55</v>
      </c>
      <c r="B31" t="s">
        <v>13</v>
      </c>
      <c r="C31" t="s">
        <v>14</v>
      </c>
      <c r="D31" t="s">
        <v>21</v>
      </c>
      <c r="E31" t="s">
        <v>16</v>
      </c>
      <c r="F31" t="s">
        <v>38</v>
      </c>
      <c r="G31">
        <v>87.67</v>
      </c>
      <c r="H31">
        <v>2</v>
      </c>
      <c r="I31">
        <v>8.7669999999999995</v>
      </c>
      <c r="J31">
        <v>184.107</v>
      </c>
      <c r="K31" t="str">
        <f t="shared" si="0"/>
        <v>Trichy_Normal</v>
      </c>
    </row>
    <row r="32" spans="1:24" x14ac:dyDescent="0.3">
      <c r="A32" t="s">
        <v>56</v>
      </c>
      <c r="B32" t="s">
        <v>34</v>
      </c>
      <c r="C32" t="s">
        <v>35</v>
      </c>
      <c r="D32" t="s">
        <v>21</v>
      </c>
      <c r="E32" t="s">
        <v>16</v>
      </c>
      <c r="F32" t="s">
        <v>36</v>
      </c>
      <c r="G32">
        <v>88.36</v>
      </c>
      <c r="H32">
        <v>5</v>
      </c>
      <c r="I32">
        <v>22.09</v>
      </c>
      <c r="J32">
        <v>463.89</v>
      </c>
      <c r="K32" t="str">
        <f t="shared" si="0"/>
        <v>karur_Normal</v>
      </c>
    </row>
    <row r="33" spans="1:11" x14ac:dyDescent="0.3">
      <c r="A33" t="s">
        <v>57</v>
      </c>
      <c r="B33" t="s">
        <v>13</v>
      </c>
      <c r="C33" t="s">
        <v>14</v>
      </c>
      <c r="D33" t="s">
        <v>21</v>
      </c>
      <c r="E33" t="s">
        <v>24</v>
      </c>
      <c r="F33" t="s">
        <v>17</v>
      </c>
      <c r="G33">
        <v>24.89</v>
      </c>
      <c r="H33">
        <v>9</v>
      </c>
      <c r="I33">
        <v>11.2005</v>
      </c>
      <c r="J33">
        <v>235.2105</v>
      </c>
      <c r="K33" t="str">
        <f t="shared" si="0"/>
        <v>Trichy_Normal</v>
      </c>
    </row>
    <row r="34" spans="1:11" x14ac:dyDescent="0.3">
      <c r="A34" t="s">
        <v>58</v>
      </c>
      <c r="B34" t="s">
        <v>34</v>
      </c>
      <c r="C34" t="s">
        <v>35</v>
      </c>
      <c r="D34" t="s">
        <v>21</v>
      </c>
      <c r="E34" t="s">
        <v>24</v>
      </c>
      <c r="F34" t="s">
        <v>38</v>
      </c>
      <c r="G34">
        <v>94.13</v>
      </c>
      <c r="H34">
        <v>5</v>
      </c>
      <c r="I34">
        <v>23.532499999999999</v>
      </c>
      <c r="J34">
        <v>494.1825</v>
      </c>
      <c r="K34" t="str">
        <f t="shared" si="0"/>
        <v>karur_Normal</v>
      </c>
    </row>
  </sheetData>
  <mergeCells count="2">
    <mergeCell ref="E2:P2"/>
    <mergeCell ref="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J9" sqref="J9"/>
    </sheetView>
  </sheetViews>
  <sheetFormatPr defaultRowHeight="14.4" x14ac:dyDescent="0.3"/>
  <cols>
    <col min="7" max="7" width="10.33203125" bestFit="1" customWidth="1"/>
    <col min="8" max="8" width="28.44140625" customWidth="1"/>
  </cols>
  <sheetData>
    <row r="1" spans="1:26" ht="28.8" x14ac:dyDescent="0.55000000000000004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</row>
    <row r="2" spans="1:26" ht="96" customHeight="1" x14ac:dyDescent="0.3">
      <c r="A2" s="3"/>
      <c r="B2" s="3"/>
      <c r="C2" s="3"/>
      <c r="D2" s="3"/>
      <c r="E2" s="3"/>
      <c r="F2" s="3"/>
      <c r="G2" s="4" t="s">
        <v>59</v>
      </c>
      <c r="H2" s="4"/>
      <c r="I2" s="4"/>
      <c r="J2" s="4"/>
      <c r="K2" s="4"/>
      <c r="L2" s="4"/>
      <c r="M2" s="4"/>
      <c r="N2" s="4"/>
      <c r="O2" s="3"/>
      <c r="P2" s="3"/>
      <c r="Q2" s="3"/>
      <c r="R2" s="3"/>
      <c r="S2" s="3"/>
      <c r="T2" s="3"/>
    </row>
    <row r="4" spans="1:26" x14ac:dyDescent="0.3">
      <c r="G4" s="5">
        <f ca="1">TODAY()</f>
        <v>45693</v>
      </c>
      <c r="H4" s="6">
        <f ca="1">NOW()</f>
        <v>45693.480268865744</v>
      </c>
    </row>
    <row r="5" spans="1:26" x14ac:dyDescent="0.3">
      <c r="I5" s="7">
        <f>TIME(2,30,30)</f>
        <v>0.10451388888888889</v>
      </c>
    </row>
    <row r="6" spans="1:26" x14ac:dyDescent="0.3">
      <c r="G6" s="5">
        <f>DATE(2020,12,10)</f>
        <v>44175</v>
      </c>
      <c r="J6">
        <f ca="1">DATEDIF(G6,G4,"Y")</f>
        <v>4</v>
      </c>
    </row>
    <row r="8" spans="1:26" x14ac:dyDescent="0.3">
      <c r="L8" t="e">
        <f>dat</f>
        <v>#NAME?</v>
      </c>
    </row>
    <row r="11" spans="1:26" x14ac:dyDescent="0.3">
      <c r="H11">
        <f ca="1">YEAR(G4)</f>
        <v>2025</v>
      </c>
    </row>
    <row r="12" spans="1:26" x14ac:dyDescent="0.3">
      <c r="H12">
        <f ca="1">DAY(G4)</f>
        <v>5</v>
      </c>
    </row>
    <row r="14" spans="1:26" x14ac:dyDescent="0.3">
      <c r="H14">
        <f ca="1">HOUR(H4)</f>
        <v>11</v>
      </c>
    </row>
    <row r="15" spans="1:26" x14ac:dyDescent="0.3">
      <c r="H15">
        <f ca="1">MINUTE(H4)</f>
        <v>31</v>
      </c>
    </row>
    <row r="16" spans="1:26" x14ac:dyDescent="0.3">
      <c r="H16">
        <f ca="1">SECOND(H4)</f>
        <v>35</v>
      </c>
    </row>
  </sheetData>
  <mergeCells count="2">
    <mergeCell ref="G2:N2"/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2025-02-05T04:49:06Z</dcterms:created>
  <dcterms:modified xsi:type="dcterms:W3CDTF">2025-02-05T06:02:09Z</dcterms:modified>
</cp:coreProperties>
</file>