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s\OneDrive\MCA\MCA Code\IDS\practice\"/>
    </mc:Choice>
  </mc:AlternateContent>
  <xr:revisionPtr revIDLastSave="22" documentId="10_ncr:8100000_{1AF2105B-5668-442C-B1F5-882639129420}" xr6:coauthVersionLast="37" xr6:coauthVersionMax="37" xr10:uidLastSave="{906B3A03-9C35-482B-B931-F097054AC9B8}"/>
  <bookViews>
    <workbookView xWindow="0" yWindow="0" windowWidth="23040" windowHeight="9072" xr2:uid="{00000000-000D-0000-FFFF-FFFF00000000}"/>
  </bookViews>
  <sheets>
    <sheet name="Ex1" sheetId="2" r:id="rId1"/>
  </sheets>
  <definedNames>
    <definedName name="_xlnm._FilterDatabase" localSheetId="0" hidden="1">'Ex1'!$A$2:$AE$17</definedName>
  </definedNames>
  <calcPr calcId="179020" iterateDelta="1E-4"/>
</workbook>
</file>

<file path=xl/calcChain.xml><?xml version="1.0" encoding="utf-8"?>
<calcChain xmlns="http://schemas.openxmlformats.org/spreadsheetml/2006/main">
  <c r="I21" i="2" l="1"/>
  <c r="J21" i="2"/>
  <c r="AE4" i="2"/>
  <c r="AB4" i="2"/>
  <c r="AB5" i="2"/>
  <c r="AB6" i="2"/>
  <c r="W4" i="2"/>
  <c r="L6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4" i="2"/>
  <c r="AB7" i="2"/>
  <c r="AB8" i="2"/>
  <c r="AB9" i="2"/>
  <c r="AB10" i="2"/>
  <c r="AB11" i="2"/>
  <c r="AB12" i="2"/>
  <c r="AB13" i="2"/>
  <c r="AB14" i="2"/>
  <c r="AB15" i="2"/>
  <c r="AB16" i="2"/>
  <c r="AB17" i="2"/>
  <c r="W5" i="2"/>
  <c r="X5" i="2"/>
  <c r="W6" i="2"/>
  <c r="X6" i="2"/>
  <c r="W7" i="2"/>
  <c r="W8" i="2"/>
  <c r="X8" i="2"/>
  <c r="W9" i="2"/>
  <c r="X9" i="2"/>
  <c r="W10" i="2"/>
  <c r="W11" i="2"/>
  <c r="X11" i="2"/>
  <c r="W12" i="2"/>
  <c r="X12" i="2"/>
  <c r="W13" i="2"/>
  <c r="X13" i="2"/>
  <c r="W14" i="2"/>
  <c r="X14" i="2"/>
  <c r="W15" i="2"/>
  <c r="W16" i="2"/>
  <c r="X16" i="2"/>
  <c r="W17" i="2"/>
  <c r="X17" i="2"/>
  <c r="X4" i="2"/>
  <c r="V2" i="2"/>
  <c r="T2" i="2"/>
  <c r="R2" i="2"/>
  <c r="P2" i="2"/>
  <c r="N2" i="2"/>
  <c r="L2" i="2"/>
  <c r="J2" i="2"/>
  <c r="H2" i="2"/>
  <c r="X10" i="2"/>
  <c r="X15" i="2"/>
  <c r="X7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17" i="2"/>
  <c r="L16" i="2"/>
  <c r="L15" i="2"/>
  <c r="L14" i="2"/>
  <c r="L13" i="2"/>
  <c r="L12" i="2"/>
  <c r="L11" i="2"/>
  <c r="L10" i="2"/>
  <c r="L9" i="2"/>
  <c r="L8" i="2"/>
  <c r="L7" i="2"/>
  <c r="L5" i="2"/>
  <c r="L4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5" i="2"/>
  <c r="Y5" i="2"/>
  <c r="H6" i="2"/>
  <c r="Y6" i="2"/>
  <c r="H7" i="2"/>
  <c r="H8" i="2"/>
  <c r="Y8" i="2"/>
  <c r="H9" i="2"/>
  <c r="Y9" i="2"/>
  <c r="H10" i="2"/>
  <c r="Y10" i="2"/>
  <c r="H11" i="2"/>
  <c r="H12" i="2"/>
  <c r="Y12" i="2"/>
  <c r="H13" i="2"/>
  <c r="Y13" i="2"/>
  <c r="H14" i="2"/>
  <c r="Y14" i="2"/>
  <c r="H15" i="2"/>
  <c r="Y15" i="2"/>
  <c r="H16" i="2"/>
  <c r="Y16" i="2"/>
  <c r="H17" i="2"/>
  <c r="Y17" i="2"/>
  <c r="H4" i="2"/>
  <c r="Y4" i="2"/>
  <c r="Y11" i="2"/>
  <c r="Y7" i="2"/>
  <c r="K21" i="2"/>
  <c r="Z8" i="2"/>
  <c r="Z6" i="2"/>
  <c r="Z10" i="2"/>
  <c r="Z14" i="2"/>
  <c r="Z15" i="2"/>
  <c r="Z11" i="2"/>
  <c r="Z9" i="2"/>
  <c r="Z7" i="2"/>
  <c r="Z4" i="2"/>
  <c r="Z5" i="2"/>
  <c r="Z16" i="2"/>
  <c r="Z12" i="2"/>
  <c r="Z17" i="2"/>
  <c r="Z13" i="2"/>
</calcChain>
</file>

<file path=xl/sharedStrings.xml><?xml version="1.0" encoding="utf-8"?>
<sst xmlns="http://schemas.openxmlformats.org/spreadsheetml/2006/main" count="135" uniqueCount="103">
  <si>
    <t xml:space="preserve">Sl. No. </t>
  </si>
  <si>
    <t>SRN</t>
  </si>
  <si>
    <t>First</t>
  </si>
  <si>
    <t>UC16MC451</t>
  </si>
  <si>
    <t>UC16MC452</t>
  </si>
  <si>
    <t>UC16MC453</t>
  </si>
  <si>
    <t>UC16MC454</t>
  </si>
  <si>
    <t>UC16MC455</t>
  </si>
  <si>
    <t>UC16MC456</t>
  </si>
  <si>
    <t>UC16MC457</t>
  </si>
  <si>
    <t>UC16MC458</t>
  </si>
  <si>
    <t>Average</t>
  </si>
  <si>
    <t>Result</t>
  </si>
  <si>
    <t>Middle</t>
  </si>
  <si>
    <t>Last</t>
  </si>
  <si>
    <t xml:space="preserve">Scientific Computing </t>
  </si>
  <si>
    <t>Object Oriented Programming</t>
  </si>
  <si>
    <t>Data Structures</t>
  </si>
  <si>
    <t>Operating Systems</t>
  </si>
  <si>
    <t>Software Engineering</t>
  </si>
  <si>
    <t>Object Oriented Programming Laboratory</t>
  </si>
  <si>
    <t>Data Structures Laboratory</t>
  </si>
  <si>
    <t>Python Programming Laboratory</t>
  </si>
  <si>
    <t>Average (Sorted)</t>
  </si>
  <si>
    <t>Average out of 100</t>
  </si>
  <si>
    <t>Fail Count</t>
  </si>
  <si>
    <t>Marks</t>
  </si>
  <si>
    <t>Points</t>
  </si>
  <si>
    <t>Grade</t>
  </si>
  <si>
    <t>More than 20 in Scientific Computing</t>
  </si>
  <si>
    <t xml:space="preserve">Max. Marks 40
</t>
  </si>
  <si>
    <t>01FM16CCA011</t>
  </si>
  <si>
    <t>HARSHA</t>
  </si>
  <si>
    <t>V</t>
  </si>
  <si>
    <t>&gt;50</t>
  </si>
  <si>
    <t>01FM16CCA012</t>
  </si>
  <si>
    <t>HARSHANK</t>
  </si>
  <si>
    <t>PRASAD</t>
  </si>
  <si>
    <t>B</t>
  </si>
  <si>
    <t>N</t>
  </si>
  <si>
    <t>&gt;60</t>
  </si>
  <si>
    <t>01FM16CCA003</t>
  </si>
  <si>
    <t>AKSHAY</t>
  </si>
  <si>
    <t>DHAGE</t>
  </si>
  <si>
    <t>KALBURGI</t>
  </si>
  <si>
    <t>01FM16CCA010</t>
  </si>
  <si>
    <t>MANJUNATH</t>
  </si>
  <si>
    <t>R</t>
  </si>
  <si>
    <t>01FM16CCA002</t>
  </si>
  <si>
    <t>D</t>
  </si>
  <si>
    <t>VYAS</t>
  </si>
  <si>
    <t>01FM16CCA009</t>
  </si>
  <si>
    <t>GOWDA</t>
  </si>
  <si>
    <t>SADANAND</t>
  </si>
  <si>
    <t>ANAND</t>
  </si>
  <si>
    <t>01FM16CCA004</t>
  </si>
  <si>
    <t>ANJUM</t>
  </si>
  <si>
    <t>ITAGI</t>
  </si>
  <si>
    <t>&gt;70</t>
  </si>
  <si>
    <t>01FM16CCA008</t>
  </si>
  <si>
    <t>GAUTHAM</t>
  </si>
  <si>
    <t>01FM16CCA015</t>
  </si>
  <si>
    <t>LAKSHMI</t>
  </si>
  <si>
    <t>SUPRIYA</t>
  </si>
  <si>
    <t>G</t>
  </si>
  <si>
    <t>01FM16CCA001</t>
  </si>
  <si>
    <t>ADAMYA</t>
  </si>
  <si>
    <t>BHAT</t>
  </si>
  <si>
    <t>A</t>
  </si>
  <si>
    <t>01FM16CCA005</t>
  </si>
  <si>
    <t>CHETHAN</t>
  </si>
  <si>
    <t>K</t>
  </si>
  <si>
    <t>&gt;80</t>
  </si>
  <si>
    <t>01FM16CCA007</t>
  </si>
  <si>
    <t>DIVYA</t>
  </si>
  <si>
    <t>01FM16CCA013</t>
  </si>
  <si>
    <t>JAYASHREE</t>
  </si>
  <si>
    <t>T</t>
  </si>
  <si>
    <t>01FM16CCA016</t>
  </si>
  <si>
    <t>LAVANYA</t>
  </si>
  <si>
    <t>U</t>
  </si>
  <si>
    <t>&gt;90</t>
  </si>
  <si>
    <t>1. Generate the Sl.No in sequence</t>
  </si>
  <si>
    <t>2.  Add a new column and Find the average marks of each student</t>
  </si>
  <si>
    <t>Total People</t>
  </si>
  <si>
    <t>People Passed</t>
  </si>
  <si>
    <t>People failed</t>
  </si>
  <si>
    <t>3. Add a new column Pass/ Fail if the student has got &gt; 20 in all the subjects</t>
  </si>
  <si>
    <t>4. Do Conditional formatting and mark the subjects of the failed students</t>
  </si>
  <si>
    <t>5. Separate the name column into first name and last name</t>
  </si>
  <si>
    <t>6. count the number of subjects that each student have failed</t>
  </si>
  <si>
    <t>S</t>
  </si>
  <si>
    <t>7.Sort the students according to the average</t>
  </si>
  <si>
    <t>8. Visualize and find how many of the students have got more than 20 in Scientific computing</t>
  </si>
  <si>
    <t>9.Visualize the % of pass vs fail</t>
  </si>
  <si>
    <t>C</t>
  </si>
  <si>
    <t>10. separate the column name into first name and last name</t>
  </si>
  <si>
    <t>11. Introduce a new column "&lt;sub&gt; out of 100" and convert the marks column of each subject for out of 100</t>
  </si>
  <si>
    <t>&gt;40</t>
  </si>
  <si>
    <t>E</t>
  </si>
  <si>
    <t>12. Introduce two more column points and grade and convert the points for the marks and then the grade by looking up the table of grade</t>
  </si>
  <si>
    <t>&lt;40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</si>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</sst>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D0D0D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 shrinkToFit="1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Pass/Fail</a:t>
            </a:r>
            <a:r>
              <a:rPr lang="en-IN" baseline="0"/>
              <a:t>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2-4122-BE04-8F1E63D2B9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02-4122-BE04-8F1E63D2B9E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B57D2F-4F0A-41F5-A920-0CFA935EF10E}" type="VALUE">
                      <a:rPr lang="en-US" sz="1600"/>
                      <a:pPr/>
                      <a:t>[]</a:t>
                    </a:fld>
                    <a:r>
                      <a:rPr lang="en-US" sz="1600" baseline="0"/>
                      <a:t>, </a:t>
                    </a:r>
                    <a:fld id="{6DFEC34A-C935-4FF8-893D-8A57220421E6}" type="PERCENTAGE">
                      <a:rPr lang="en-US" sz="1600" baseline="0"/>
                      <a:pPr/>
                      <a:t>[]</a:t>
                    </a:fld>
                    <a:endParaRPr lang="en-US" sz="1600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F02-4122-BE04-8F1E63D2B9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02-4122-BE04-8F1E63D2B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'Ex1'!$J$20:$K$20</c:f>
              <c:strCache>
                <c:ptCount val="2"/>
                <c:pt idx="0">
                  <c:v>People Passed</c:v>
                </c:pt>
                <c:pt idx="1">
                  <c:v>People failed</c:v>
                </c:pt>
              </c:strCache>
            </c:strRef>
          </c:cat>
          <c:val>
            <c:numRef>
              <c:f>'Ex1'!$J$21:$K$21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122-BE04-8F1E63D2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823152</xdr:colOff>
      <xdr:row>20</xdr:row>
      <xdr:rowOff>68387</xdr:rowOff>
    </xdr:from>
    <xdr:to>
      <xdr:col>28</xdr:col>
      <xdr:colOff>443011</xdr:colOff>
      <xdr:row>41</xdr:row>
      <xdr:rowOff>31102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B2EA8-ED11-4D47-BB41-F43CB93ED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tabSelected="1" topLeftCell="Q9" zoomScale="85" zoomScaleNormal="85" workbookViewId="0" xr3:uid="{AEA406A1-0E4B-5B11-9CD5-51D6E497D94C}">
      <selection activeCell="K21" sqref="K21"/>
    </sheetView>
  </sheetViews>
  <sheetFormatPr defaultColWidth="4.7109375" defaultRowHeight="14.45"/>
  <cols>
    <col min="1" max="1" width="6.7109375" customWidth="1"/>
    <col min="2" max="2" width="14.5703125" bestFit="1" customWidth="1"/>
    <col min="3" max="4" width="11.7109375" bestFit="1" customWidth="1"/>
    <col min="5" max="5" width="10" bestFit="1" customWidth="1"/>
    <col min="6" max="6" width="2.28515625" bestFit="1" customWidth="1"/>
    <col min="7" max="7" width="13.42578125" bestFit="1" customWidth="1"/>
    <col min="8" max="8" width="13.42578125" customWidth="1"/>
    <col min="9" max="9" width="15.85546875" customWidth="1"/>
    <col min="10" max="10" width="18.7109375" customWidth="1"/>
    <col min="11" max="11" width="20" customWidth="1"/>
    <col min="12" max="12" width="13.42578125" customWidth="1"/>
    <col min="13" max="13" width="13.42578125" bestFit="1" customWidth="1"/>
    <col min="14" max="14" width="13.42578125" customWidth="1"/>
    <col min="15" max="15" width="13.42578125" bestFit="1" customWidth="1"/>
    <col min="16" max="16" width="13.42578125" customWidth="1"/>
    <col min="17" max="17" width="15.28515625" bestFit="1" customWidth="1"/>
    <col min="18" max="18" width="15.28515625" customWidth="1"/>
    <col min="19" max="19" width="13.42578125" bestFit="1" customWidth="1"/>
    <col min="20" max="20" width="13.42578125" customWidth="1"/>
    <col min="21" max="21" width="13.42578125" bestFit="1" customWidth="1"/>
    <col min="22" max="22" width="13.42578125" customWidth="1"/>
    <col min="23" max="23" width="8.28515625" bestFit="1" customWidth="1"/>
    <col min="24" max="24" width="8.28515625" customWidth="1"/>
    <col min="25" max="25" width="12.140625" customWidth="1"/>
    <col min="26" max="28" width="9.140625" customWidth="1"/>
    <col min="29" max="29" width="8.28515625" bestFit="1" customWidth="1"/>
    <col min="31" max="31" width="18" customWidth="1"/>
  </cols>
  <sheetData>
    <row r="1" spans="1:31">
      <c r="A1" s="15" t="s">
        <v>0</v>
      </c>
      <c r="B1" s="16" t="s">
        <v>1</v>
      </c>
      <c r="C1" s="17" t="s">
        <v>2</v>
      </c>
      <c r="D1" s="12"/>
      <c r="E1" s="12"/>
      <c r="F1" s="12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8"/>
      <c r="AA1" s="8"/>
      <c r="AB1" s="8"/>
      <c r="AC1" s="8"/>
      <c r="AE1" s="8"/>
    </row>
    <row r="2" spans="1:31" ht="51" customHeight="1">
      <c r="A2" s="15"/>
      <c r="B2" s="16"/>
      <c r="C2" s="17"/>
      <c r="D2" s="12" t="s">
        <v>13</v>
      </c>
      <c r="E2" s="12" t="s">
        <v>14</v>
      </c>
      <c r="F2" s="12"/>
      <c r="G2" s="2" t="s">
        <v>15</v>
      </c>
      <c r="H2" s="2" t="str">
        <f>CONCATENATE(G2,"Out of 100")</f>
        <v>Scientific Computing Out of 100</v>
      </c>
      <c r="I2" s="2" t="s">
        <v>16</v>
      </c>
      <c r="J2" s="2" t="str">
        <f>CONCATENATE(I2,"Out of 100")</f>
        <v>Object Oriented ProgrammingOut of 100</v>
      </c>
      <c r="K2" s="2" t="s">
        <v>17</v>
      </c>
      <c r="L2" s="2" t="str">
        <f>CONCATENATE(K2,"Out of 100")</f>
        <v>Data StructuresOut of 100</v>
      </c>
      <c r="M2" s="2" t="s">
        <v>18</v>
      </c>
      <c r="N2" s="2" t="str">
        <f>CONCATENATE(M2,"Out of 100")</f>
        <v>Operating SystemsOut of 100</v>
      </c>
      <c r="O2" s="2" t="s">
        <v>19</v>
      </c>
      <c r="P2" s="2" t="str">
        <f>CONCATENATE(O2,"Out of 100")</f>
        <v>Software EngineeringOut of 100</v>
      </c>
      <c r="Q2" s="2" t="s">
        <v>20</v>
      </c>
      <c r="R2" s="2" t="str">
        <f>CONCATENATE(Q2,"Out of 100")</f>
        <v>Object Oriented Programming LaboratoryOut of 100</v>
      </c>
      <c r="S2" s="2" t="s">
        <v>21</v>
      </c>
      <c r="T2" s="2" t="str">
        <f>CONCATENATE(S2,"Out of 100")</f>
        <v>Data Structures LaboratoryOut of 100</v>
      </c>
      <c r="U2" s="2" t="s">
        <v>22</v>
      </c>
      <c r="V2" s="2" t="str">
        <f>CONCATENATE(U2,"Out of 100")</f>
        <v>Python Programming LaboratoryOut of 100</v>
      </c>
      <c r="W2" s="2" t="s">
        <v>23</v>
      </c>
      <c r="X2" s="2" t="s">
        <v>24</v>
      </c>
      <c r="Y2" s="14"/>
      <c r="Z2" s="2" t="s">
        <v>25</v>
      </c>
      <c r="AA2" s="2" t="s">
        <v>26</v>
      </c>
      <c r="AB2" s="2" t="s">
        <v>27</v>
      </c>
      <c r="AC2" s="14" t="s">
        <v>28</v>
      </c>
      <c r="AE2" s="13" t="s">
        <v>29</v>
      </c>
    </row>
    <row r="3" spans="1:31" ht="13.9" customHeight="1">
      <c r="A3" s="15"/>
      <c r="B3" s="16"/>
      <c r="C3" s="17"/>
      <c r="D3" s="12"/>
      <c r="E3" s="12"/>
      <c r="F3" s="12"/>
      <c r="G3" s="3" t="s">
        <v>30</v>
      </c>
      <c r="H3" s="3"/>
      <c r="I3" s="3" t="s">
        <v>30</v>
      </c>
      <c r="J3" s="3"/>
      <c r="K3" s="3" t="s">
        <v>30</v>
      </c>
      <c r="L3" s="3"/>
      <c r="M3" s="3" t="s">
        <v>30</v>
      </c>
      <c r="N3" s="3"/>
      <c r="O3" s="3" t="s">
        <v>30</v>
      </c>
      <c r="P3" s="3"/>
      <c r="Q3" s="3" t="s">
        <v>30</v>
      </c>
      <c r="R3" s="3"/>
      <c r="S3" s="3" t="s">
        <v>30</v>
      </c>
      <c r="T3" s="3"/>
      <c r="U3" s="3" t="s">
        <v>30</v>
      </c>
      <c r="V3" s="3"/>
      <c r="W3" s="8"/>
      <c r="X3" s="8"/>
      <c r="Y3" s="8"/>
      <c r="Z3" s="8"/>
      <c r="AA3" s="8"/>
      <c r="AB3" s="8"/>
      <c r="AC3" s="8"/>
      <c r="AE3" s="8"/>
    </row>
    <row r="4" spans="1:31">
      <c r="A4" s="4">
        <v>10</v>
      </c>
      <c r="B4" s="4" t="s">
        <v>31</v>
      </c>
      <c r="C4" s="5" t="s">
        <v>32</v>
      </c>
      <c r="D4" s="5" t="s">
        <v>33</v>
      </c>
      <c r="E4" s="5"/>
      <c r="F4" s="5"/>
      <c r="G4" s="6">
        <v>21</v>
      </c>
      <c r="H4" s="6">
        <f>(G4*(100/40))</f>
        <v>52.5</v>
      </c>
      <c r="I4" s="7">
        <v>23</v>
      </c>
      <c r="J4" s="6">
        <f>(I4*(100/40))</f>
        <v>57.5</v>
      </c>
      <c r="K4" s="6">
        <v>17</v>
      </c>
      <c r="L4" s="6">
        <f>(K4*(100/40))</f>
        <v>42.5</v>
      </c>
      <c r="M4" s="6">
        <v>15</v>
      </c>
      <c r="N4" s="6">
        <f>(M4*(100/40))</f>
        <v>37.5</v>
      </c>
      <c r="O4" s="6">
        <v>15</v>
      </c>
      <c r="P4" s="6">
        <f>(O4*(100/40))</f>
        <v>37.5</v>
      </c>
      <c r="Q4" s="6">
        <v>30</v>
      </c>
      <c r="R4" s="6">
        <f>(Q4*(100/40))</f>
        <v>75</v>
      </c>
      <c r="S4" s="6">
        <v>34</v>
      </c>
      <c r="T4" s="6">
        <f>(S4*(100/40))</f>
        <v>85</v>
      </c>
      <c r="U4" s="6">
        <v>30</v>
      </c>
      <c r="V4" s="6">
        <f>(U4*(100/40))</f>
        <v>75</v>
      </c>
      <c r="W4" s="10">
        <f>AVERAGE(G4,I4,K4,M4,Q4,O4,S4,U4)</f>
        <v>23.125</v>
      </c>
      <c r="X4" s="6">
        <f>(W4*(100/40))</f>
        <v>57.8125</v>
      </c>
      <c r="Y4" s="8" t="str">
        <f t="shared" ref="Y4:Y17" si="0">IF(COUNTIF(G4:U4,"&lt;20")=0, "Pass","Fail")</f>
        <v>Fail</v>
      </c>
      <c r="Z4" s="10">
        <f t="shared" ref="Z4:Z17" si="1">COUNTIF(G4:U4,"&lt;20")</f>
        <v>3</v>
      </c>
      <c r="AA4" s="10" t="s">
        <v>34</v>
      </c>
      <c r="AB4" s="10">
        <f>VLOOKUP(AA4,$O$24:$S$30,5,0)</f>
        <v>5</v>
      </c>
      <c r="AC4" s="10" t="str">
        <f>VLOOKUP(AA4,$O$24:$S$30,3,0)</f>
        <v>D</v>
      </c>
      <c r="AE4" s="8">
        <f>COUNTIF(G4:G17, "&gt;20")</f>
        <v>10</v>
      </c>
    </row>
    <row r="5" spans="1:31">
      <c r="A5" s="4">
        <v>11</v>
      </c>
      <c r="B5" s="4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6">
        <v>23</v>
      </c>
      <c r="H5" s="6">
        <f t="shared" ref="H5:J17" si="2">(G5*(100/40))</f>
        <v>57.5</v>
      </c>
      <c r="I5" s="7">
        <v>22</v>
      </c>
      <c r="J5" s="6">
        <f t="shared" si="2"/>
        <v>55</v>
      </c>
      <c r="K5" s="6">
        <v>20</v>
      </c>
      <c r="L5" s="6">
        <f t="shared" ref="L5" si="3">(K5*(100/40))</f>
        <v>50</v>
      </c>
      <c r="M5" s="6">
        <v>13</v>
      </c>
      <c r="N5" s="6">
        <f t="shared" ref="N5" si="4">(M5*(100/40))</f>
        <v>32.5</v>
      </c>
      <c r="O5" s="6">
        <v>17</v>
      </c>
      <c r="P5" s="6">
        <f t="shared" ref="P5" si="5">(O5*(100/40))</f>
        <v>42.5</v>
      </c>
      <c r="Q5" s="6">
        <v>33</v>
      </c>
      <c r="R5" s="6">
        <f t="shared" ref="R5" si="6">(Q5*(100/40))</f>
        <v>82.5</v>
      </c>
      <c r="S5" s="6">
        <v>35</v>
      </c>
      <c r="T5" s="6">
        <f t="shared" ref="T5" si="7">(S5*(100/40))</f>
        <v>87.5</v>
      </c>
      <c r="U5" s="6">
        <v>30</v>
      </c>
      <c r="V5" s="6">
        <f t="shared" ref="V5" si="8">(U5*(100/40))</f>
        <v>75</v>
      </c>
      <c r="W5" s="10">
        <f t="shared" ref="W5:W17" si="9">AVERAGE(G5,I5,K5,M5,Q5,O5,S5,U5)</f>
        <v>24.125</v>
      </c>
      <c r="X5" s="6">
        <f t="shared" ref="X5" si="10">(W5*(100/40))</f>
        <v>60.3125</v>
      </c>
      <c r="Y5" s="8" t="str">
        <f t="shared" si="0"/>
        <v>Fail</v>
      </c>
      <c r="Z5" s="10">
        <f t="shared" si="1"/>
        <v>2</v>
      </c>
      <c r="AA5" s="10" t="s">
        <v>40</v>
      </c>
      <c r="AB5" s="10">
        <f t="shared" ref="AB5:AB16" si="11">VLOOKUP(AA5,$O$24:$S$30,5,0)</f>
        <v>6</v>
      </c>
      <c r="AC5" s="10" t="str">
        <f t="shared" ref="AC5:AC17" si="12">VLOOKUP(AA5,$O$24:$S$30,3,0)</f>
        <v>C</v>
      </c>
    </row>
    <row r="6" spans="1:31">
      <c r="A6" s="4">
        <v>3</v>
      </c>
      <c r="B6" s="4" t="s">
        <v>41</v>
      </c>
      <c r="C6" s="5" t="s">
        <v>42</v>
      </c>
      <c r="D6" s="5" t="s">
        <v>43</v>
      </c>
      <c r="E6" s="5" t="s">
        <v>44</v>
      </c>
      <c r="F6" s="5"/>
      <c r="G6" s="6">
        <v>14</v>
      </c>
      <c r="H6" s="6">
        <f t="shared" si="2"/>
        <v>35</v>
      </c>
      <c r="I6" s="7">
        <v>27</v>
      </c>
      <c r="J6" s="6">
        <f t="shared" si="2"/>
        <v>67.5</v>
      </c>
      <c r="K6" s="6">
        <v>23</v>
      </c>
      <c r="L6" s="6">
        <f>(K6*(100/40))</f>
        <v>57.5</v>
      </c>
      <c r="M6" s="6">
        <v>20</v>
      </c>
      <c r="N6" s="6">
        <f t="shared" ref="N6" si="13">(M6*(100/40))</f>
        <v>50</v>
      </c>
      <c r="O6" s="6">
        <v>19</v>
      </c>
      <c r="P6" s="6">
        <f t="shared" ref="P6" si="14">(O6*(100/40))</f>
        <v>47.5</v>
      </c>
      <c r="Q6" s="6">
        <v>35</v>
      </c>
      <c r="R6" s="6">
        <f t="shared" ref="R6" si="15">(Q6*(100/40))</f>
        <v>87.5</v>
      </c>
      <c r="S6" s="6">
        <v>30</v>
      </c>
      <c r="T6" s="6">
        <f t="shared" ref="T6" si="16">(S6*(100/40))</f>
        <v>75</v>
      </c>
      <c r="U6" s="6">
        <v>26</v>
      </c>
      <c r="V6" s="6">
        <f t="shared" ref="V6" si="17">(U6*(100/40))</f>
        <v>65</v>
      </c>
      <c r="W6" s="10">
        <f t="shared" si="9"/>
        <v>24.25</v>
      </c>
      <c r="X6" s="6">
        <f t="shared" ref="X6" si="18">(W6*(100/40))</f>
        <v>60.625</v>
      </c>
      <c r="Y6" s="8" t="str">
        <f t="shared" si="0"/>
        <v>Fail</v>
      </c>
      <c r="Z6" s="10">
        <f t="shared" si="1"/>
        <v>2</v>
      </c>
      <c r="AA6" s="10" t="s">
        <v>40</v>
      </c>
      <c r="AB6" s="10">
        <f t="shared" si="11"/>
        <v>6</v>
      </c>
      <c r="AC6" s="10" t="str">
        <f t="shared" si="12"/>
        <v>C</v>
      </c>
    </row>
    <row r="7" spans="1:31">
      <c r="A7" s="4">
        <v>9</v>
      </c>
      <c r="B7" s="4" t="s">
        <v>45</v>
      </c>
      <c r="C7" s="5" t="s">
        <v>32</v>
      </c>
      <c r="D7" s="5" t="s">
        <v>46</v>
      </c>
      <c r="E7" s="5" t="s">
        <v>47</v>
      </c>
      <c r="F7" s="5"/>
      <c r="G7" s="6">
        <v>19</v>
      </c>
      <c r="H7" s="6">
        <f t="shared" si="2"/>
        <v>47.5</v>
      </c>
      <c r="I7" s="7">
        <v>24</v>
      </c>
      <c r="J7" s="6">
        <f t="shared" si="2"/>
        <v>60</v>
      </c>
      <c r="K7" s="6">
        <v>24</v>
      </c>
      <c r="L7" s="6">
        <f t="shared" ref="L7" si="19">(K7*(100/40))</f>
        <v>60</v>
      </c>
      <c r="M7" s="6">
        <v>19</v>
      </c>
      <c r="N7" s="6">
        <f t="shared" ref="N7" si="20">(M7*(100/40))</f>
        <v>47.5</v>
      </c>
      <c r="O7" s="6">
        <v>20</v>
      </c>
      <c r="P7" s="6">
        <f t="shared" ref="P7" si="21">(O7*(100/40))</f>
        <v>50</v>
      </c>
      <c r="Q7" s="6">
        <v>29</v>
      </c>
      <c r="R7" s="6">
        <f t="shared" ref="R7" si="22">(Q7*(100/40))</f>
        <v>72.5</v>
      </c>
      <c r="S7" s="6">
        <v>35</v>
      </c>
      <c r="T7" s="6">
        <f t="shared" ref="T7" si="23">(S7*(100/40))</f>
        <v>87.5</v>
      </c>
      <c r="U7" s="6">
        <v>30</v>
      </c>
      <c r="V7" s="6">
        <f t="shared" ref="V7" si="24">(U7*(100/40))</f>
        <v>75</v>
      </c>
      <c r="W7" s="10">
        <f t="shared" si="9"/>
        <v>25</v>
      </c>
      <c r="X7" s="6">
        <f t="shared" ref="X7" si="25">(W7*(100/40))</f>
        <v>62.5</v>
      </c>
      <c r="Y7" s="8" t="str">
        <f t="shared" si="0"/>
        <v>Fail</v>
      </c>
      <c r="Z7" s="10">
        <f t="shared" si="1"/>
        <v>2</v>
      </c>
      <c r="AA7" s="10" t="s">
        <v>40</v>
      </c>
      <c r="AB7" s="10">
        <f t="shared" si="11"/>
        <v>6</v>
      </c>
      <c r="AC7" s="10" t="str">
        <f t="shared" si="12"/>
        <v>C</v>
      </c>
    </row>
    <row r="8" spans="1:31">
      <c r="A8" s="4">
        <v>2</v>
      </c>
      <c r="B8" s="4" t="s">
        <v>48</v>
      </c>
      <c r="C8" s="5" t="s">
        <v>42</v>
      </c>
      <c r="D8" s="5" t="s">
        <v>49</v>
      </c>
      <c r="E8" s="5" t="s">
        <v>50</v>
      </c>
      <c r="F8" s="5"/>
      <c r="G8" s="6">
        <v>19</v>
      </c>
      <c r="H8" s="6">
        <f t="shared" si="2"/>
        <v>47.5</v>
      </c>
      <c r="I8" s="7">
        <v>22</v>
      </c>
      <c r="J8" s="6">
        <f t="shared" si="2"/>
        <v>55</v>
      </c>
      <c r="K8" s="6">
        <v>29</v>
      </c>
      <c r="L8" s="6">
        <f t="shared" ref="L8" si="26">(K8*(100/40))</f>
        <v>72.5</v>
      </c>
      <c r="M8" s="6">
        <v>15</v>
      </c>
      <c r="N8" s="6">
        <f t="shared" ref="N8" si="27">(M8*(100/40))</f>
        <v>37.5</v>
      </c>
      <c r="O8" s="6">
        <v>12</v>
      </c>
      <c r="P8" s="6">
        <f t="shared" ref="P8" si="28">(O8*(100/40))</f>
        <v>30</v>
      </c>
      <c r="Q8" s="6">
        <v>35</v>
      </c>
      <c r="R8" s="6">
        <f t="shared" ref="R8" si="29">(Q8*(100/40))</f>
        <v>87.5</v>
      </c>
      <c r="S8" s="6">
        <v>30</v>
      </c>
      <c r="T8" s="6">
        <f t="shared" ref="T8" si="30">(S8*(100/40))</f>
        <v>75</v>
      </c>
      <c r="U8" s="6">
        <v>40</v>
      </c>
      <c r="V8" s="6">
        <f t="shared" ref="V8" si="31">(U8*(100/40))</f>
        <v>100</v>
      </c>
      <c r="W8" s="10">
        <f t="shared" si="9"/>
        <v>25.25</v>
      </c>
      <c r="X8" s="6">
        <f t="shared" ref="X8" si="32">(W8*(100/40))</f>
        <v>63.125</v>
      </c>
      <c r="Y8" s="8" t="str">
        <f t="shared" si="0"/>
        <v>Fail</v>
      </c>
      <c r="Z8" s="10">
        <f t="shared" si="1"/>
        <v>3</v>
      </c>
      <c r="AA8" s="10" t="s">
        <v>40</v>
      </c>
      <c r="AB8" s="10">
        <f t="shared" si="11"/>
        <v>6</v>
      </c>
      <c r="AC8" s="10" t="str">
        <f t="shared" si="12"/>
        <v>C</v>
      </c>
    </row>
    <row r="9" spans="1:31">
      <c r="A9" s="4">
        <v>8</v>
      </c>
      <c r="B9" s="4" t="s">
        <v>51</v>
      </c>
      <c r="C9" s="5" t="s">
        <v>52</v>
      </c>
      <c r="D9" s="5" t="s">
        <v>53</v>
      </c>
      <c r="E9" s="5" t="s">
        <v>54</v>
      </c>
      <c r="F9" s="5"/>
      <c r="G9" s="6">
        <v>16</v>
      </c>
      <c r="H9" s="6">
        <f t="shared" si="2"/>
        <v>40</v>
      </c>
      <c r="I9" s="7">
        <v>28</v>
      </c>
      <c r="J9" s="6">
        <f t="shared" si="2"/>
        <v>70</v>
      </c>
      <c r="K9" s="6">
        <v>28</v>
      </c>
      <c r="L9" s="6">
        <f t="shared" ref="L9" si="33">(K9*(100/40))</f>
        <v>70</v>
      </c>
      <c r="M9" s="6">
        <v>25</v>
      </c>
      <c r="N9" s="6">
        <f t="shared" ref="N9" si="34">(M9*(100/40))</f>
        <v>62.5</v>
      </c>
      <c r="O9" s="6">
        <v>23</v>
      </c>
      <c r="P9" s="6">
        <f t="shared" ref="P9" si="35">(O9*(100/40))</f>
        <v>57.5</v>
      </c>
      <c r="Q9" s="6">
        <v>30</v>
      </c>
      <c r="R9" s="6">
        <f t="shared" ref="R9" si="36">(Q9*(100/40))</f>
        <v>75</v>
      </c>
      <c r="S9" s="6">
        <v>28</v>
      </c>
      <c r="T9" s="6">
        <f t="shared" ref="T9" si="37">(S9*(100/40))</f>
        <v>70</v>
      </c>
      <c r="U9" s="6">
        <v>38</v>
      </c>
      <c r="V9" s="6">
        <f t="shared" ref="V9" si="38">(U9*(100/40))</f>
        <v>95</v>
      </c>
      <c r="W9" s="10">
        <f t="shared" si="9"/>
        <v>27</v>
      </c>
      <c r="X9" s="6">
        <f t="shared" ref="X9" si="39">(W9*(100/40))</f>
        <v>67.5</v>
      </c>
      <c r="Y9" s="8" t="str">
        <f t="shared" si="0"/>
        <v>Fail</v>
      </c>
      <c r="Z9" s="10">
        <f t="shared" si="1"/>
        <v>1</v>
      </c>
      <c r="AA9" s="10" t="s">
        <v>40</v>
      </c>
      <c r="AB9" s="10">
        <f t="shared" si="11"/>
        <v>6</v>
      </c>
      <c r="AC9" s="10" t="str">
        <f t="shared" si="12"/>
        <v>C</v>
      </c>
    </row>
    <row r="10" spans="1:31">
      <c r="A10" s="4">
        <v>4</v>
      </c>
      <c r="B10" s="4" t="s">
        <v>55</v>
      </c>
      <c r="C10" s="5" t="s">
        <v>56</v>
      </c>
      <c r="D10" s="5" t="s">
        <v>57</v>
      </c>
      <c r="E10" s="5"/>
      <c r="F10" s="5"/>
      <c r="G10" s="6">
        <v>23</v>
      </c>
      <c r="H10" s="6">
        <f t="shared" si="2"/>
        <v>57.5</v>
      </c>
      <c r="I10" s="7">
        <v>29</v>
      </c>
      <c r="J10" s="6">
        <f t="shared" si="2"/>
        <v>72.5</v>
      </c>
      <c r="K10" s="6">
        <v>30</v>
      </c>
      <c r="L10" s="6">
        <f t="shared" ref="L10" si="40">(K10*(100/40))</f>
        <v>75</v>
      </c>
      <c r="M10" s="6">
        <v>27</v>
      </c>
      <c r="N10" s="6">
        <f t="shared" ref="N10" si="41">(M10*(100/40))</f>
        <v>67.5</v>
      </c>
      <c r="O10" s="6">
        <v>25</v>
      </c>
      <c r="P10" s="6">
        <f t="shared" ref="P10" si="42">(O10*(100/40))</f>
        <v>62.5</v>
      </c>
      <c r="Q10" s="6">
        <v>27</v>
      </c>
      <c r="R10" s="6">
        <f t="shared" ref="R10" si="43">(Q10*(100/40))</f>
        <v>67.5</v>
      </c>
      <c r="S10" s="6">
        <v>28</v>
      </c>
      <c r="T10" s="6">
        <f t="shared" ref="T10" si="44">(S10*(100/40))</f>
        <v>70</v>
      </c>
      <c r="U10" s="6">
        <v>40</v>
      </c>
      <c r="V10" s="6">
        <f t="shared" ref="V10" si="45">(U10*(100/40))</f>
        <v>100</v>
      </c>
      <c r="W10" s="10">
        <f t="shared" si="9"/>
        <v>28.625</v>
      </c>
      <c r="X10" s="6">
        <f t="shared" ref="X10" si="46">(W10*(100/40))</f>
        <v>71.5625</v>
      </c>
      <c r="Y10" s="8" t="str">
        <f t="shared" si="0"/>
        <v>Pass</v>
      </c>
      <c r="Z10" s="10">
        <f t="shared" si="1"/>
        <v>0</v>
      </c>
      <c r="AA10" s="10" t="s">
        <v>58</v>
      </c>
      <c r="AB10" s="10">
        <f t="shared" si="11"/>
        <v>7</v>
      </c>
      <c r="AC10" s="10" t="str">
        <f t="shared" si="12"/>
        <v>B</v>
      </c>
    </row>
    <row r="11" spans="1:31">
      <c r="A11" s="4">
        <v>7</v>
      </c>
      <c r="B11" s="4" t="s">
        <v>59</v>
      </c>
      <c r="C11" s="5" t="s">
        <v>60</v>
      </c>
      <c r="D11" s="5" t="s">
        <v>33</v>
      </c>
      <c r="E11" s="5"/>
      <c r="F11" s="5"/>
      <c r="G11" s="6">
        <v>21</v>
      </c>
      <c r="H11" s="6">
        <f t="shared" si="2"/>
        <v>52.5</v>
      </c>
      <c r="I11" s="7">
        <v>31</v>
      </c>
      <c r="J11" s="6">
        <f t="shared" si="2"/>
        <v>77.5</v>
      </c>
      <c r="K11" s="6">
        <v>23</v>
      </c>
      <c r="L11" s="6">
        <f t="shared" ref="L11" si="47">(K11*(100/40))</f>
        <v>57.5</v>
      </c>
      <c r="M11" s="6">
        <v>20</v>
      </c>
      <c r="N11" s="6">
        <f t="shared" ref="N11" si="48">(M11*(100/40))</f>
        <v>50</v>
      </c>
      <c r="O11" s="6">
        <v>25</v>
      </c>
      <c r="P11" s="6">
        <f t="shared" ref="P11" si="49">(O11*(100/40))</f>
        <v>62.5</v>
      </c>
      <c r="Q11" s="6">
        <v>39</v>
      </c>
      <c r="R11" s="6">
        <f t="shared" ref="R11" si="50">(Q11*(100/40))</f>
        <v>97.5</v>
      </c>
      <c r="S11" s="6">
        <v>39</v>
      </c>
      <c r="T11" s="6">
        <f t="shared" ref="T11" si="51">(S11*(100/40))</f>
        <v>97.5</v>
      </c>
      <c r="U11" s="6">
        <v>35</v>
      </c>
      <c r="V11" s="6">
        <f t="shared" ref="V11" si="52">(U11*(100/40))</f>
        <v>87.5</v>
      </c>
      <c r="W11" s="10">
        <f t="shared" si="9"/>
        <v>29.125</v>
      </c>
      <c r="X11" s="6">
        <f t="shared" ref="X11" si="53">(W11*(100/40))</f>
        <v>72.8125</v>
      </c>
      <c r="Y11" s="8" t="str">
        <f t="shared" si="0"/>
        <v>Pass</v>
      </c>
      <c r="Z11" s="10">
        <f t="shared" si="1"/>
        <v>0</v>
      </c>
      <c r="AA11" s="10" t="s">
        <v>58</v>
      </c>
      <c r="AB11" s="10">
        <f t="shared" si="11"/>
        <v>7</v>
      </c>
      <c r="AC11" s="10" t="str">
        <f t="shared" si="12"/>
        <v>B</v>
      </c>
    </row>
    <row r="12" spans="1:31">
      <c r="A12" s="4">
        <v>13</v>
      </c>
      <c r="B12" s="4" t="s">
        <v>61</v>
      </c>
      <c r="C12" s="5" t="s">
        <v>62</v>
      </c>
      <c r="D12" s="5" t="s">
        <v>63</v>
      </c>
      <c r="E12" s="5" t="s">
        <v>64</v>
      </c>
      <c r="F12" s="5"/>
      <c r="G12" s="6">
        <v>24</v>
      </c>
      <c r="H12" s="6">
        <f t="shared" si="2"/>
        <v>60</v>
      </c>
      <c r="I12" s="7">
        <v>28</v>
      </c>
      <c r="J12" s="6">
        <f t="shared" si="2"/>
        <v>70</v>
      </c>
      <c r="K12" s="6">
        <v>23</v>
      </c>
      <c r="L12" s="6">
        <f t="shared" ref="L12" si="54">(K12*(100/40))</f>
        <v>57.5</v>
      </c>
      <c r="M12" s="6">
        <v>23</v>
      </c>
      <c r="N12" s="6">
        <f t="shared" ref="N12" si="55">(M12*(100/40))</f>
        <v>57.5</v>
      </c>
      <c r="O12" s="6">
        <v>31</v>
      </c>
      <c r="P12" s="6">
        <f t="shared" ref="P12" si="56">(O12*(100/40))</f>
        <v>77.5</v>
      </c>
      <c r="Q12" s="6">
        <v>35</v>
      </c>
      <c r="R12" s="6">
        <f t="shared" ref="R12" si="57">(Q12*(100/40))</f>
        <v>87.5</v>
      </c>
      <c r="S12" s="6">
        <v>36</v>
      </c>
      <c r="T12" s="6">
        <f t="shared" ref="T12" si="58">(S12*(100/40))</f>
        <v>90</v>
      </c>
      <c r="U12" s="6">
        <v>36</v>
      </c>
      <c r="V12" s="6">
        <f t="shared" ref="V12" si="59">(U12*(100/40))</f>
        <v>90</v>
      </c>
      <c r="W12" s="10">
        <f t="shared" si="9"/>
        <v>29.5</v>
      </c>
      <c r="X12" s="6">
        <f t="shared" ref="X12" si="60">(W12*(100/40))</f>
        <v>73.75</v>
      </c>
      <c r="Y12" s="8" t="str">
        <f t="shared" si="0"/>
        <v>Pass</v>
      </c>
      <c r="Z12" s="10">
        <f t="shared" si="1"/>
        <v>0</v>
      </c>
      <c r="AA12" s="10" t="s">
        <v>58</v>
      </c>
      <c r="AB12" s="10">
        <f t="shared" si="11"/>
        <v>7</v>
      </c>
      <c r="AC12" s="10" t="str">
        <f t="shared" si="12"/>
        <v>B</v>
      </c>
    </row>
    <row r="13" spans="1:31">
      <c r="A13" s="4">
        <v>1</v>
      </c>
      <c r="B13" s="4" t="s">
        <v>65</v>
      </c>
      <c r="C13" s="5" t="s">
        <v>66</v>
      </c>
      <c r="D13" s="5" t="s">
        <v>67</v>
      </c>
      <c r="E13" s="5" t="s">
        <v>68</v>
      </c>
      <c r="F13" s="5"/>
      <c r="G13" s="6">
        <v>26</v>
      </c>
      <c r="H13" s="6">
        <f t="shared" si="2"/>
        <v>65</v>
      </c>
      <c r="I13" s="7">
        <v>29</v>
      </c>
      <c r="J13" s="6">
        <f t="shared" si="2"/>
        <v>72.5</v>
      </c>
      <c r="K13" s="6">
        <v>35</v>
      </c>
      <c r="L13" s="6">
        <f t="shared" ref="L13" si="61">(K13*(100/40))</f>
        <v>87.5</v>
      </c>
      <c r="M13" s="6">
        <v>19</v>
      </c>
      <c r="N13" s="6">
        <f t="shared" ref="N13" si="62">(M13*(100/40))</f>
        <v>47.5</v>
      </c>
      <c r="O13" s="6">
        <v>22</v>
      </c>
      <c r="P13" s="6">
        <f t="shared" ref="P13" si="63">(O13*(100/40))</f>
        <v>55</v>
      </c>
      <c r="Q13" s="6">
        <v>35</v>
      </c>
      <c r="R13" s="6">
        <f t="shared" ref="R13" si="64">(Q13*(100/40))</f>
        <v>87.5</v>
      </c>
      <c r="S13" s="6">
        <v>38</v>
      </c>
      <c r="T13" s="6">
        <f t="shared" ref="T13" si="65">(S13*(100/40))</f>
        <v>95</v>
      </c>
      <c r="U13" s="6">
        <v>34</v>
      </c>
      <c r="V13" s="6">
        <f t="shared" ref="V13" si="66">(U13*(100/40))</f>
        <v>85</v>
      </c>
      <c r="W13" s="10">
        <f t="shared" si="9"/>
        <v>29.75</v>
      </c>
      <c r="X13" s="6">
        <f t="shared" ref="X13" si="67">(W13*(100/40))</f>
        <v>74.375</v>
      </c>
      <c r="Y13" s="8" t="str">
        <f t="shared" si="0"/>
        <v>Fail</v>
      </c>
      <c r="Z13" s="10">
        <f t="shared" si="1"/>
        <v>1</v>
      </c>
      <c r="AA13" s="10" t="s">
        <v>58</v>
      </c>
      <c r="AB13" s="10">
        <f t="shared" si="11"/>
        <v>7</v>
      </c>
      <c r="AC13" s="10" t="str">
        <f t="shared" si="12"/>
        <v>B</v>
      </c>
    </row>
    <row r="14" spans="1:31">
      <c r="A14" s="4">
        <v>5</v>
      </c>
      <c r="B14" s="4" t="s">
        <v>69</v>
      </c>
      <c r="C14" s="5" t="s">
        <v>70</v>
      </c>
      <c r="D14" s="5" t="s">
        <v>71</v>
      </c>
      <c r="E14" s="5"/>
      <c r="F14" s="5"/>
      <c r="G14" s="6">
        <v>29</v>
      </c>
      <c r="H14" s="6">
        <f t="shared" si="2"/>
        <v>72.5</v>
      </c>
      <c r="I14" s="7">
        <v>33</v>
      </c>
      <c r="J14" s="6">
        <f t="shared" si="2"/>
        <v>82.5</v>
      </c>
      <c r="K14" s="6">
        <v>37</v>
      </c>
      <c r="L14" s="6">
        <f t="shared" ref="L14" si="68">(K14*(100/40))</f>
        <v>92.5</v>
      </c>
      <c r="M14" s="6">
        <v>29</v>
      </c>
      <c r="N14" s="6">
        <f t="shared" ref="N14" si="69">(M14*(100/40))</f>
        <v>72.5</v>
      </c>
      <c r="O14" s="6">
        <v>20</v>
      </c>
      <c r="P14" s="6">
        <f t="shared" ref="P14" si="70">(O14*(100/40))</f>
        <v>50</v>
      </c>
      <c r="Q14" s="6">
        <v>40</v>
      </c>
      <c r="R14" s="6">
        <f t="shared" ref="R14" si="71">(Q14*(100/40))</f>
        <v>100</v>
      </c>
      <c r="S14" s="6">
        <v>36</v>
      </c>
      <c r="T14" s="6">
        <f t="shared" ref="T14" si="72">(S14*(100/40))</f>
        <v>90</v>
      </c>
      <c r="U14" s="6">
        <v>31</v>
      </c>
      <c r="V14" s="6">
        <f t="shared" ref="V14" si="73">(U14*(100/40))</f>
        <v>77.5</v>
      </c>
      <c r="W14" s="10">
        <f t="shared" si="9"/>
        <v>31.875</v>
      </c>
      <c r="X14" s="6">
        <f t="shared" ref="X14" si="74">(W14*(100/40))</f>
        <v>79.6875</v>
      </c>
      <c r="Y14" s="8" t="str">
        <f t="shared" si="0"/>
        <v>Pass</v>
      </c>
      <c r="Z14" s="10">
        <f t="shared" si="1"/>
        <v>0</v>
      </c>
      <c r="AA14" s="10" t="s">
        <v>72</v>
      </c>
      <c r="AB14" s="10">
        <f t="shared" si="11"/>
        <v>9</v>
      </c>
      <c r="AC14" s="10" t="str">
        <f t="shared" si="12"/>
        <v>A</v>
      </c>
    </row>
    <row r="15" spans="1:31">
      <c r="A15" s="4">
        <v>6</v>
      </c>
      <c r="B15" s="4" t="s">
        <v>73</v>
      </c>
      <c r="C15" s="5" t="s">
        <v>74</v>
      </c>
      <c r="D15" s="5" t="s">
        <v>38</v>
      </c>
      <c r="E15" s="5"/>
      <c r="F15" s="5"/>
      <c r="G15" s="6">
        <v>32</v>
      </c>
      <c r="H15" s="6">
        <f t="shared" si="2"/>
        <v>80</v>
      </c>
      <c r="I15" s="7">
        <v>32</v>
      </c>
      <c r="J15" s="6">
        <f t="shared" si="2"/>
        <v>80</v>
      </c>
      <c r="K15" s="6">
        <v>36</v>
      </c>
      <c r="L15" s="6">
        <f t="shared" ref="L15" si="75">(K15*(100/40))</f>
        <v>90</v>
      </c>
      <c r="M15" s="6">
        <v>27</v>
      </c>
      <c r="N15" s="6">
        <f t="shared" ref="N15" si="76">(M15*(100/40))</f>
        <v>67.5</v>
      </c>
      <c r="O15" s="6">
        <v>21</v>
      </c>
      <c r="P15" s="6">
        <f t="shared" ref="P15" si="77">(O15*(100/40))</f>
        <v>52.5</v>
      </c>
      <c r="Q15" s="6">
        <v>39</v>
      </c>
      <c r="R15" s="6">
        <f t="shared" ref="R15" si="78">(Q15*(100/40))</f>
        <v>97.5</v>
      </c>
      <c r="S15" s="6">
        <v>37</v>
      </c>
      <c r="T15" s="6">
        <f t="shared" ref="T15" si="79">(S15*(100/40))</f>
        <v>92.5</v>
      </c>
      <c r="U15" s="6">
        <v>36</v>
      </c>
      <c r="V15" s="6">
        <f t="shared" ref="V15" si="80">(U15*(100/40))</f>
        <v>90</v>
      </c>
      <c r="W15" s="10">
        <f t="shared" si="9"/>
        <v>32.5</v>
      </c>
      <c r="X15" s="6">
        <f t="shared" ref="X15" si="81">(W15*(100/40))</f>
        <v>81.25</v>
      </c>
      <c r="Y15" s="8" t="str">
        <f t="shared" si="0"/>
        <v>Pass</v>
      </c>
      <c r="Z15" s="10">
        <f t="shared" si="1"/>
        <v>0</v>
      </c>
      <c r="AA15" s="10" t="s">
        <v>72</v>
      </c>
      <c r="AB15" s="10">
        <f t="shared" si="11"/>
        <v>9</v>
      </c>
      <c r="AC15" s="10" t="str">
        <f t="shared" si="12"/>
        <v>A</v>
      </c>
    </row>
    <row r="16" spans="1:31">
      <c r="A16" s="4">
        <v>12</v>
      </c>
      <c r="B16" s="4" t="s">
        <v>75</v>
      </c>
      <c r="C16" s="5" t="s">
        <v>76</v>
      </c>
      <c r="D16" s="5" t="s">
        <v>77</v>
      </c>
      <c r="E16" s="5" t="s">
        <v>33</v>
      </c>
      <c r="F16" s="5"/>
      <c r="G16" s="6">
        <v>35</v>
      </c>
      <c r="H16" s="6">
        <f t="shared" si="2"/>
        <v>87.5</v>
      </c>
      <c r="I16" s="7">
        <v>35</v>
      </c>
      <c r="J16" s="6">
        <f t="shared" si="2"/>
        <v>87.5</v>
      </c>
      <c r="K16" s="6">
        <v>36</v>
      </c>
      <c r="L16" s="6">
        <f t="shared" ref="L16" si="82">(K16*(100/40))</f>
        <v>90</v>
      </c>
      <c r="M16" s="6">
        <v>34</v>
      </c>
      <c r="N16" s="6">
        <f t="shared" ref="N16" si="83">(M16*(100/40))</f>
        <v>85</v>
      </c>
      <c r="O16" s="6">
        <v>33</v>
      </c>
      <c r="P16" s="6">
        <f t="shared" ref="P16" si="84">(O16*(100/40))</f>
        <v>82.5</v>
      </c>
      <c r="Q16" s="6">
        <v>36</v>
      </c>
      <c r="R16" s="6">
        <f t="shared" ref="R16" si="85">(Q16*(100/40))</f>
        <v>90</v>
      </c>
      <c r="S16" s="6">
        <v>40</v>
      </c>
      <c r="T16" s="6">
        <f t="shared" ref="T16" si="86">(S16*(100/40))</f>
        <v>100</v>
      </c>
      <c r="U16" s="6">
        <v>35</v>
      </c>
      <c r="V16" s="6">
        <f t="shared" ref="V16" si="87">(U16*(100/40))</f>
        <v>87.5</v>
      </c>
      <c r="W16" s="10">
        <f t="shared" si="9"/>
        <v>35.5</v>
      </c>
      <c r="X16" s="6">
        <f t="shared" ref="X16" si="88">(W16*(100/40))</f>
        <v>88.75</v>
      </c>
      <c r="Y16" s="8" t="str">
        <f t="shared" si="0"/>
        <v>Pass</v>
      </c>
      <c r="Z16" s="10">
        <f t="shared" si="1"/>
        <v>0</v>
      </c>
      <c r="AA16" s="10" t="s">
        <v>72</v>
      </c>
      <c r="AB16" s="10">
        <f t="shared" si="11"/>
        <v>9</v>
      </c>
      <c r="AC16" s="10" t="str">
        <f t="shared" si="12"/>
        <v>A</v>
      </c>
    </row>
    <row r="17" spans="1:29">
      <c r="A17" s="4">
        <v>14</v>
      </c>
      <c r="B17" s="4" t="s">
        <v>78</v>
      </c>
      <c r="C17" s="5" t="s">
        <v>79</v>
      </c>
      <c r="D17" s="5" t="s">
        <v>80</v>
      </c>
      <c r="E17" s="5"/>
      <c r="F17" s="5"/>
      <c r="G17" s="6">
        <v>35</v>
      </c>
      <c r="H17" s="6">
        <f t="shared" si="2"/>
        <v>87.5</v>
      </c>
      <c r="I17" s="7">
        <v>40</v>
      </c>
      <c r="J17" s="6">
        <f t="shared" si="2"/>
        <v>100</v>
      </c>
      <c r="K17" s="6">
        <v>35</v>
      </c>
      <c r="L17" s="6">
        <f t="shared" ref="L17" si="89">(K17*(100/40))</f>
        <v>87.5</v>
      </c>
      <c r="M17" s="6">
        <v>34</v>
      </c>
      <c r="N17" s="6">
        <f t="shared" ref="N17" si="90">(M17*(100/40))</f>
        <v>85</v>
      </c>
      <c r="O17" s="6">
        <v>34</v>
      </c>
      <c r="P17" s="6">
        <f t="shared" ref="P17" si="91">(O17*(100/40))</f>
        <v>85</v>
      </c>
      <c r="Q17" s="6">
        <v>40</v>
      </c>
      <c r="R17" s="6">
        <f t="shared" ref="R17" si="92">(Q17*(100/40))</f>
        <v>100</v>
      </c>
      <c r="S17" s="6">
        <v>40</v>
      </c>
      <c r="T17" s="6">
        <f t="shared" ref="T17" si="93">(S17*(100/40))</f>
        <v>100</v>
      </c>
      <c r="U17" s="6">
        <v>40</v>
      </c>
      <c r="V17" s="6">
        <f t="shared" ref="V17" si="94">(U17*(100/40))</f>
        <v>100</v>
      </c>
      <c r="W17" s="10">
        <f t="shared" si="9"/>
        <v>37.25</v>
      </c>
      <c r="X17" s="6">
        <f t="shared" ref="X17" si="95">(W17*(100/40))</f>
        <v>93.125</v>
      </c>
      <c r="Y17" s="8" t="str">
        <f t="shared" si="0"/>
        <v>Pass</v>
      </c>
      <c r="Z17" s="10">
        <f t="shared" si="1"/>
        <v>0</v>
      </c>
      <c r="AA17" s="10" t="s">
        <v>81</v>
      </c>
      <c r="AB17" s="10">
        <f>VLOOKUP(AA17,$O$24:$S$30,5,0)</f>
        <v>10</v>
      </c>
      <c r="AC17" s="10" t="str">
        <f t="shared" si="12"/>
        <v>S</v>
      </c>
    </row>
    <row r="18" spans="1:29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t="s">
        <v>82</v>
      </c>
    </row>
    <row r="20" spans="1:29">
      <c r="A20" t="s">
        <v>83</v>
      </c>
      <c r="I20" s="11" t="s">
        <v>84</v>
      </c>
      <c r="J20" s="11" t="s">
        <v>85</v>
      </c>
      <c r="K20" s="11" t="s">
        <v>86</v>
      </c>
    </row>
    <row r="21" spans="1:29">
      <c r="A21" t="s">
        <v>87</v>
      </c>
      <c r="I21" s="8">
        <f>COUNT(I4:I17)</f>
        <v>14</v>
      </c>
      <c r="J21" s="8">
        <f>COUNTIF(Y4:Y17, "=Pass")</f>
        <v>7</v>
      </c>
      <c r="K21" s="8">
        <f>COUNTIF(Y4:Y17, "=Fail")</f>
        <v>7</v>
      </c>
    </row>
    <row r="22" spans="1:29">
      <c r="A22" t="s">
        <v>88</v>
      </c>
    </row>
    <row r="23" spans="1:29">
      <c r="A23" t="s">
        <v>89</v>
      </c>
      <c r="O23" s="9" t="s">
        <v>26</v>
      </c>
      <c r="P23" s="9"/>
      <c r="Q23" s="9" t="s">
        <v>28</v>
      </c>
      <c r="R23" s="9"/>
      <c r="S23" s="9" t="s">
        <v>27</v>
      </c>
    </row>
    <row r="24" spans="1:29">
      <c r="A24" t="s">
        <v>90</v>
      </c>
      <c r="O24" s="8" t="s">
        <v>81</v>
      </c>
      <c r="P24" s="8"/>
      <c r="Q24" s="8" t="s">
        <v>91</v>
      </c>
      <c r="R24" s="8"/>
      <c r="S24" s="8">
        <v>10</v>
      </c>
    </row>
    <row r="25" spans="1:29">
      <c r="A25" t="s">
        <v>92</v>
      </c>
      <c r="O25" s="8" t="s">
        <v>72</v>
      </c>
      <c r="P25" s="8"/>
      <c r="Q25" s="8" t="s">
        <v>68</v>
      </c>
      <c r="R25" s="8"/>
      <c r="S25" s="8">
        <v>9</v>
      </c>
    </row>
    <row r="26" spans="1:29">
      <c r="A26" t="s">
        <v>93</v>
      </c>
      <c r="O26" s="8" t="s">
        <v>58</v>
      </c>
      <c r="P26" s="8"/>
      <c r="Q26" s="8" t="s">
        <v>38</v>
      </c>
      <c r="R26" s="8"/>
      <c r="S26" s="8">
        <v>7</v>
      </c>
    </row>
    <row r="27" spans="1:29">
      <c r="A27" t="s">
        <v>94</v>
      </c>
      <c r="O27" s="8" t="s">
        <v>40</v>
      </c>
      <c r="P27" s="8"/>
      <c r="Q27" s="8" t="s">
        <v>95</v>
      </c>
      <c r="R27" s="8"/>
      <c r="S27" s="8">
        <v>6</v>
      </c>
    </row>
    <row r="28" spans="1:29">
      <c r="A28" t="s">
        <v>96</v>
      </c>
      <c r="O28" s="8" t="s">
        <v>34</v>
      </c>
      <c r="P28" s="8"/>
      <c r="Q28" s="8" t="s">
        <v>49</v>
      </c>
      <c r="R28" s="8"/>
      <c r="S28" s="8">
        <v>5</v>
      </c>
    </row>
    <row r="29" spans="1:29">
      <c r="A29" t="s">
        <v>97</v>
      </c>
      <c r="O29" s="8" t="s">
        <v>98</v>
      </c>
      <c r="P29" s="8"/>
      <c r="Q29" s="8" t="s">
        <v>99</v>
      </c>
      <c r="R29" s="8"/>
      <c r="S29" s="8">
        <v>4</v>
      </c>
    </row>
    <row r="30" spans="1:29">
      <c r="A30" t="s">
        <v>100</v>
      </c>
      <c r="O30" s="8" t="s">
        <v>101</v>
      </c>
      <c r="P30" s="8"/>
      <c r="Q30" s="8" t="s">
        <v>102</v>
      </c>
      <c r="R30" s="8"/>
      <c r="S30" s="8">
        <v>0</v>
      </c>
    </row>
  </sheetData>
  <sortState ref="A4:Z17">
    <sortCondition ref="W4:W17"/>
  </sortState>
  <mergeCells count="3">
    <mergeCell ref="A1:A3"/>
    <mergeCell ref="B1:B3"/>
    <mergeCell ref="C1:C3"/>
  </mergeCells>
  <conditionalFormatting sqref="G4:V17">
    <cfRule type="cellIs" dxfId="1" priority="2" operator="lessThan">
      <formula>20</formula>
    </cfRule>
  </conditionalFormatting>
  <conditionalFormatting sqref="X4:X17">
    <cfRule type="cellIs" dxfId="0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Dcc</dc:creator>
  <cp:keywords/>
  <dc:description/>
  <cp:lastModifiedBy>Karthik Devaraj</cp:lastModifiedBy>
  <cp:revision/>
  <dcterms:created xsi:type="dcterms:W3CDTF">2011-07-13T10:10:18Z</dcterms:created>
  <dcterms:modified xsi:type="dcterms:W3CDTF">2018-08-28T20:13:13Z</dcterms:modified>
  <cp:category/>
  <cp:contentStatus/>
</cp:coreProperties>
</file>