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s\OneDrive\MCA\MCA Code\IDS\practice\"/>
    </mc:Choice>
  </mc:AlternateContent>
  <xr:revisionPtr revIDLastSave="0" documentId="10_ncr:8100000_{4B584A59-DBE4-4632-9A6B-5CB9C073C4CA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classwork" sheetId="1" r:id="rId1"/>
  </sheets>
  <calcPr calcId="162913" iterateDelta="1E-4"/>
</workbook>
</file>

<file path=xl/calcChain.xml><?xml version="1.0" encoding="utf-8"?>
<calcChain xmlns="http://schemas.openxmlformats.org/spreadsheetml/2006/main">
  <c r="I15" i="1" l="1"/>
  <c r="L7" i="1"/>
  <c r="M4" i="1"/>
  <c r="L4" i="1"/>
  <c r="I5" i="1"/>
  <c r="I6" i="1"/>
  <c r="I7" i="1"/>
  <c r="I8" i="1"/>
  <c r="I9" i="1"/>
  <c r="I10" i="1"/>
  <c r="I11" i="1"/>
  <c r="I12" i="1"/>
  <c r="I13" i="1"/>
  <c r="I4" i="1"/>
  <c r="G13" i="1"/>
  <c r="H13" i="1" s="1"/>
  <c r="H5" i="1"/>
  <c r="H6" i="1"/>
  <c r="H7" i="1"/>
  <c r="H8" i="1"/>
  <c r="H9" i="1"/>
  <c r="H10" i="1"/>
  <c r="H11" i="1"/>
  <c r="H12" i="1"/>
  <c r="H4" i="1"/>
  <c r="G4" i="1"/>
  <c r="G5" i="1"/>
  <c r="G6" i="1"/>
  <c r="F13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4" i="1"/>
</calcChain>
</file>

<file path=xl/sharedStrings.xml><?xml version="1.0" encoding="utf-8"?>
<sst xmlns="http://schemas.openxmlformats.org/spreadsheetml/2006/main" count="35" uniqueCount="35">
  <si>
    <t>Order Details</t>
  </si>
  <si>
    <t>Order ID</t>
  </si>
  <si>
    <t>Product</t>
  </si>
  <si>
    <t>Unit Price</t>
  </si>
  <si>
    <t>Quantity</t>
  </si>
  <si>
    <t>Discount</t>
  </si>
  <si>
    <t>Net income</t>
  </si>
  <si>
    <t>Total:</t>
  </si>
  <si>
    <t>2. Calculate the net come of each product</t>
  </si>
  <si>
    <t>4. Calculate the total net income of all products</t>
  </si>
  <si>
    <t>3. Calculate the total revenue of all products</t>
  </si>
  <si>
    <t>5. Count the number of products in the list above</t>
  </si>
  <si>
    <t>6. Count the number of products of Order ID 10260</t>
  </si>
  <si>
    <t>7. Calculate the total net income of products of Order ID 10260</t>
  </si>
  <si>
    <t>Tax(2 % for each order)</t>
  </si>
  <si>
    <t>1. Calculat the revenue and tax on the revenue for each product</t>
  </si>
  <si>
    <t>Microsoft  Excel  -  Basic Calculations</t>
  </si>
  <si>
    <t>Reynolds</t>
  </si>
  <si>
    <t>Reynolds Jitter</t>
  </si>
  <si>
    <t>Cello</t>
  </si>
  <si>
    <t>Cello Technotip</t>
  </si>
  <si>
    <t>Cello Parker</t>
  </si>
  <si>
    <t>Cello Catridge</t>
  </si>
  <si>
    <t>Camlin Fluid</t>
  </si>
  <si>
    <t>Camlin Sketches</t>
  </si>
  <si>
    <t>Natraj Pencil Sketches</t>
  </si>
  <si>
    <t>Revenue</t>
  </si>
  <si>
    <t>8. What is the average income for the shop?</t>
  </si>
  <si>
    <t>sale amount</t>
  </si>
  <si>
    <t>9. Visualize revenue vs netincome</t>
  </si>
  <si>
    <t>10. visualize sale amount, revenue and netincome</t>
  </si>
  <si>
    <t>Order 10260</t>
  </si>
  <si>
    <t>Product Count</t>
  </si>
  <si>
    <t>Order 10260 Total Net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</si>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</sst>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9" fontId="4" fillId="2" borderId="1" xfId="1" applyFont="1" applyFill="1" applyBorder="1" applyAlignment="1">
      <alignment horizontal="right" vertical="top" wrapText="1"/>
    </xf>
    <xf numFmtId="0" fontId="0" fillId="0" borderId="1" xfId="0" applyBorder="1"/>
    <xf numFmtId="0" fontId="3" fillId="0" borderId="5" xfId="0" applyFont="1" applyFill="1" applyBorder="1" applyAlignment="1">
      <alignment horizontal="center" wrapText="1"/>
    </xf>
    <xf numFmtId="0" fontId="6" fillId="0" borderId="0" xfId="0" applyFont="1"/>
    <xf numFmtId="2" fontId="0" fillId="0" borderId="0" xfId="0" applyNumberFormat="1" applyFill="1" applyBorder="1"/>
    <xf numFmtId="1" fontId="4" fillId="2" borderId="1" xfId="1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vs Net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classwork!$B$4:$B$12</c:f>
              <c:strCache>
                <c:ptCount val="9"/>
                <c:pt idx="0">
                  <c:v>Reynolds</c:v>
                </c:pt>
                <c:pt idx="1">
                  <c:v>Reynolds Jitter</c:v>
                </c:pt>
                <c:pt idx="2">
                  <c:v>Cello</c:v>
                </c:pt>
                <c:pt idx="3">
                  <c:v>Cello Technotip</c:v>
                </c:pt>
                <c:pt idx="4">
                  <c:v>Cello Parker</c:v>
                </c:pt>
                <c:pt idx="5">
                  <c:v>Cello Catridge</c:v>
                </c:pt>
                <c:pt idx="6">
                  <c:v>Camlin Sketches</c:v>
                </c:pt>
                <c:pt idx="7">
                  <c:v>Camlin Fluid</c:v>
                </c:pt>
                <c:pt idx="8">
                  <c:v>Natraj Pencil Sketches</c:v>
                </c:pt>
              </c:strCache>
            </c:strRef>
          </c:cat>
          <c:val>
            <c:numRef>
              <c:f>classwork!$G$4:$G$12</c:f>
              <c:numCache>
                <c:formatCode>0</c:formatCode>
                <c:ptCount val="9"/>
                <c:pt idx="0">
                  <c:v>80</c:v>
                </c:pt>
                <c:pt idx="1">
                  <c:v>20.8</c:v>
                </c:pt>
                <c:pt idx="2">
                  <c:v>92.4</c:v>
                </c:pt>
                <c:pt idx="3">
                  <c:v>780</c:v>
                </c:pt>
                <c:pt idx="4">
                  <c:v>443.25</c:v>
                </c:pt>
                <c:pt idx="5">
                  <c:v>189</c:v>
                </c:pt>
                <c:pt idx="6">
                  <c:v>160</c:v>
                </c:pt>
                <c:pt idx="7">
                  <c:v>288</c:v>
                </c:pt>
                <c:pt idx="8">
                  <c:v>163.19999999999999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4242-919F-D32A3CFD3174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classwork!$B$4:$B$12</c:f>
              <c:strCache>
                <c:ptCount val="9"/>
                <c:pt idx="0">
                  <c:v>Reynolds</c:v>
                </c:pt>
                <c:pt idx="1">
                  <c:v>Reynolds Jitter</c:v>
                </c:pt>
                <c:pt idx="2">
                  <c:v>Cello</c:v>
                </c:pt>
                <c:pt idx="3">
                  <c:v>Cello Technotip</c:v>
                </c:pt>
                <c:pt idx="4">
                  <c:v>Cello Parker</c:v>
                </c:pt>
                <c:pt idx="5">
                  <c:v>Cello Catridge</c:v>
                </c:pt>
                <c:pt idx="6">
                  <c:v>Camlin Sketches</c:v>
                </c:pt>
                <c:pt idx="7">
                  <c:v>Camlin Fluid</c:v>
                </c:pt>
                <c:pt idx="8">
                  <c:v>Natraj Pencil Sketches</c:v>
                </c:pt>
              </c:strCache>
            </c:strRef>
          </c:cat>
          <c:val>
            <c:numRef>
              <c:f>classwork!$I$4:$I$12</c:f>
              <c:numCache>
                <c:formatCode>0</c:formatCode>
                <c:ptCount val="9"/>
                <c:pt idx="0">
                  <c:v>78.400000000000006</c:v>
                </c:pt>
                <c:pt idx="1">
                  <c:v>20.384</c:v>
                </c:pt>
                <c:pt idx="2">
                  <c:v>90.552000000000007</c:v>
                </c:pt>
                <c:pt idx="3">
                  <c:v>764.4</c:v>
                </c:pt>
                <c:pt idx="4">
                  <c:v>434.38499999999999</c:v>
                </c:pt>
                <c:pt idx="5">
                  <c:v>185.22</c:v>
                </c:pt>
                <c:pt idx="6">
                  <c:v>156.80000000000001</c:v>
                </c:pt>
                <c:pt idx="7">
                  <c:v>282.24</c:v>
                </c:pt>
                <c:pt idx="8">
                  <c:v>159.93599999999998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E-4242-919F-D32A3CFD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61600"/>
        <c:axId val="215683824"/>
      </c:barChart>
      <c:catAx>
        <c:axId val="4835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3824"/>
        <c:crosses val="autoZero"/>
        <c:auto val="1"/>
        <c:lblAlgn val="ctr"/>
        <c:lblOffset val="100"/>
        <c:noMultiLvlLbl val="0"/>
      </c:catAx>
      <c:valAx>
        <c:axId val="215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 Amount vs Revenue  vs Net</a:t>
            </a:r>
            <a:r>
              <a:rPr lang="en-IN" baseline="0"/>
              <a:t>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classwork!$F$3</c:f>
              <c:strCache>
                <c:ptCount val="1"/>
                <c:pt idx="0">
                  <c:v>sale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classwork!$B$4:$B$12</c:f>
              <c:strCache>
                <c:ptCount val="9"/>
                <c:pt idx="0">
                  <c:v>Reynolds</c:v>
                </c:pt>
                <c:pt idx="1">
                  <c:v>Reynolds Jitter</c:v>
                </c:pt>
                <c:pt idx="2">
                  <c:v>Cello</c:v>
                </c:pt>
                <c:pt idx="3">
                  <c:v>Cello Technotip</c:v>
                </c:pt>
                <c:pt idx="4">
                  <c:v>Cello Parker</c:v>
                </c:pt>
                <c:pt idx="5">
                  <c:v>Cello Catridge</c:v>
                </c:pt>
                <c:pt idx="6">
                  <c:v>Camlin Sketches</c:v>
                </c:pt>
                <c:pt idx="7">
                  <c:v>Camlin Fluid</c:v>
                </c:pt>
                <c:pt idx="8">
                  <c:v>Natraj Pencil Sketches</c:v>
                </c:pt>
              </c:strCache>
            </c:strRef>
          </c:cat>
          <c:val>
            <c:numRef>
              <c:f>classwork!$F$4:$F$12</c:f>
              <c:numCache>
                <c:formatCode>0</c:formatCode>
                <c:ptCount val="9"/>
                <c:pt idx="0">
                  <c:v>80</c:v>
                </c:pt>
                <c:pt idx="1">
                  <c:v>20.8</c:v>
                </c:pt>
                <c:pt idx="2">
                  <c:v>123.2</c:v>
                </c:pt>
                <c:pt idx="3">
                  <c:v>780</c:v>
                </c:pt>
                <c:pt idx="4">
                  <c:v>591</c:v>
                </c:pt>
                <c:pt idx="5">
                  <c:v>252</c:v>
                </c:pt>
                <c:pt idx="6">
                  <c:v>160</c:v>
                </c:pt>
                <c:pt idx="7">
                  <c:v>288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E-4CCF-91B6-7AC43D4A809F}"/>
            </c:ext>
          </c:extLst>
        </c:ser>
        <c:ser>
          <c:idx val="1"/>
          <c:order val="1"/>
          <c:tx>
            <c:strRef>
              <c:f>classwork!$G$3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classwork!$B$4:$B$12</c:f>
              <c:strCache>
                <c:ptCount val="9"/>
                <c:pt idx="0">
                  <c:v>Reynolds</c:v>
                </c:pt>
                <c:pt idx="1">
                  <c:v>Reynolds Jitter</c:v>
                </c:pt>
                <c:pt idx="2">
                  <c:v>Cello</c:v>
                </c:pt>
                <c:pt idx="3">
                  <c:v>Cello Technotip</c:v>
                </c:pt>
                <c:pt idx="4">
                  <c:v>Cello Parker</c:v>
                </c:pt>
                <c:pt idx="5">
                  <c:v>Cello Catridge</c:v>
                </c:pt>
                <c:pt idx="6">
                  <c:v>Camlin Sketches</c:v>
                </c:pt>
                <c:pt idx="7">
                  <c:v>Camlin Fluid</c:v>
                </c:pt>
                <c:pt idx="8">
                  <c:v>Natraj Pencil Sketches</c:v>
                </c:pt>
              </c:strCache>
            </c:strRef>
          </c:cat>
          <c:val>
            <c:numRef>
              <c:f>classwork!$G$4:$G$12</c:f>
              <c:numCache>
                <c:formatCode>0</c:formatCode>
                <c:ptCount val="9"/>
                <c:pt idx="0">
                  <c:v>80</c:v>
                </c:pt>
                <c:pt idx="1">
                  <c:v>20.8</c:v>
                </c:pt>
                <c:pt idx="2">
                  <c:v>92.4</c:v>
                </c:pt>
                <c:pt idx="3">
                  <c:v>780</c:v>
                </c:pt>
                <c:pt idx="4">
                  <c:v>443.25</c:v>
                </c:pt>
                <c:pt idx="5">
                  <c:v>189</c:v>
                </c:pt>
                <c:pt idx="6">
                  <c:v>160</c:v>
                </c:pt>
                <c:pt idx="7">
                  <c:v>288</c:v>
                </c:pt>
                <c:pt idx="8">
                  <c:v>163.19999999999999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E-4CCF-91B6-7AC43D4A809F}"/>
            </c:ext>
          </c:extLst>
        </c:ser>
        <c:ser>
          <c:idx val="2"/>
          <c:order val="2"/>
          <c:tx>
            <c:strRef>
              <c:f>classwork!$I$3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classwork!$B$4:$B$12</c:f>
              <c:strCache>
                <c:ptCount val="9"/>
                <c:pt idx="0">
                  <c:v>Reynolds</c:v>
                </c:pt>
                <c:pt idx="1">
                  <c:v>Reynolds Jitter</c:v>
                </c:pt>
                <c:pt idx="2">
                  <c:v>Cello</c:v>
                </c:pt>
                <c:pt idx="3">
                  <c:v>Cello Technotip</c:v>
                </c:pt>
                <c:pt idx="4">
                  <c:v>Cello Parker</c:v>
                </c:pt>
                <c:pt idx="5">
                  <c:v>Cello Catridge</c:v>
                </c:pt>
                <c:pt idx="6">
                  <c:v>Camlin Sketches</c:v>
                </c:pt>
                <c:pt idx="7">
                  <c:v>Camlin Fluid</c:v>
                </c:pt>
                <c:pt idx="8">
                  <c:v>Natraj Pencil Sketches</c:v>
                </c:pt>
              </c:strCache>
            </c:strRef>
          </c:cat>
          <c:val>
            <c:numRef>
              <c:f>classwork!$I$4:$I$12</c:f>
              <c:numCache>
                <c:formatCode>0</c:formatCode>
                <c:ptCount val="9"/>
                <c:pt idx="0">
                  <c:v>78.400000000000006</c:v>
                </c:pt>
                <c:pt idx="1">
                  <c:v>20.384</c:v>
                </c:pt>
                <c:pt idx="2">
                  <c:v>90.552000000000007</c:v>
                </c:pt>
                <c:pt idx="3">
                  <c:v>764.4</c:v>
                </c:pt>
                <c:pt idx="4">
                  <c:v>434.38499999999999</c:v>
                </c:pt>
                <c:pt idx="5">
                  <c:v>185.22</c:v>
                </c:pt>
                <c:pt idx="6">
                  <c:v>156.80000000000001</c:v>
                </c:pt>
                <c:pt idx="7">
                  <c:v>282.24</c:v>
                </c:pt>
                <c:pt idx="8">
                  <c:v>159.93599999999998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E-4CCF-91B6-7AC43D4A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374712"/>
        <c:axId val="285379632"/>
      </c:barChart>
      <c:catAx>
        <c:axId val="28537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79632"/>
        <c:crosses val="autoZero"/>
        <c:auto val="1"/>
        <c:lblAlgn val="ctr"/>
        <c:lblOffset val="100"/>
        <c:noMultiLvlLbl val="0"/>
      </c:catAx>
      <c:valAx>
        <c:axId val="285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87630</xdr:rowOff>
    </xdr:from>
    <xdr:to>
      <xdr:col>15</xdr:col>
      <xdr:colOff>175260</xdr:colOff>
      <xdr:row>37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67FF5-6D83-4D42-B6A6-D87BC8BCA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23</xdr:row>
      <xdr:rowOff>95250</xdr:rowOff>
    </xdr:from>
    <xdr:to>
      <xdr:col>5</xdr:col>
      <xdr:colOff>670560</xdr:colOff>
      <xdr:row>41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9DCCB-2749-45D0-B23A-D14FF7C7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E21" sqref="E21"/>
    </sheetView>
  </sheetViews>
  <sheetFormatPr defaultRowHeight="14.4" x14ac:dyDescent="0.3"/>
  <cols>
    <col min="2" max="2" width="27.44140625" customWidth="1"/>
    <col min="3" max="3" width="15.44140625" customWidth="1"/>
    <col min="4" max="4" width="12.6640625" customWidth="1"/>
    <col min="5" max="5" width="24.6640625" customWidth="1"/>
    <col min="6" max="6" width="11.44140625" customWidth="1"/>
    <col min="7" max="7" width="11.109375" customWidth="1"/>
    <col min="12" max="12" width="19.5546875" bestFit="1" customWidth="1"/>
  </cols>
  <sheetData>
    <row r="1" spans="1:13" ht="18" x14ac:dyDescent="0.3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ht="16.5" customHeight="1" x14ac:dyDescent="0.3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</row>
    <row r="3" spans="1:13" ht="40.200000000000003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28</v>
      </c>
      <c r="G3" s="1" t="s">
        <v>26</v>
      </c>
      <c r="H3" s="1" t="s">
        <v>14</v>
      </c>
      <c r="I3" s="1" t="s">
        <v>6</v>
      </c>
      <c r="J3" s="2"/>
      <c r="L3" s="7" t="s">
        <v>31</v>
      </c>
      <c r="M3" s="7" t="s">
        <v>32</v>
      </c>
    </row>
    <row r="4" spans="1:13" x14ac:dyDescent="0.3">
      <c r="A4" s="3">
        <v>10259</v>
      </c>
      <c r="B4" s="4" t="s">
        <v>17</v>
      </c>
      <c r="C4" s="3">
        <v>8</v>
      </c>
      <c r="D4" s="3">
        <v>10</v>
      </c>
      <c r="E4" s="5">
        <v>0</v>
      </c>
      <c r="F4" s="10">
        <f>C4*D4</f>
        <v>80</v>
      </c>
      <c r="G4" s="11">
        <f t="shared" ref="G4:G12" si="0">F4-(F4*E4)</f>
        <v>80</v>
      </c>
      <c r="H4" s="6">
        <f>G4*0.02</f>
        <v>1.6</v>
      </c>
      <c r="I4" s="11">
        <f>G4-H4</f>
        <v>78.400000000000006</v>
      </c>
      <c r="J4" s="6"/>
      <c r="L4">
        <f>COUNTIF(A4:A12, 10260)</f>
        <v>4</v>
      </c>
      <c r="M4" s="6">
        <f>COUNT(C4:C12)</f>
        <v>9</v>
      </c>
    </row>
    <row r="5" spans="1:13" x14ac:dyDescent="0.3">
      <c r="A5" s="3">
        <v>10259</v>
      </c>
      <c r="B5" s="4" t="s">
        <v>18</v>
      </c>
      <c r="C5" s="3">
        <v>20.8</v>
      </c>
      <c r="D5" s="3">
        <v>1</v>
      </c>
      <c r="E5" s="5">
        <v>0</v>
      </c>
      <c r="F5" s="10">
        <f t="shared" ref="F5:F12" si="1">C5*D5</f>
        <v>20.8</v>
      </c>
      <c r="G5" s="11">
        <f t="shared" si="0"/>
        <v>20.8</v>
      </c>
      <c r="H5" s="6">
        <f t="shared" ref="H5:H13" si="2">G5*0.02</f>
        <v>0.41600000000000004</v>
      </c>
      <c r="I5" s="11">
        <f t="shared" ref="I5:I13" si="3">G5-H5</f>
        <v>20.384</v>
      </c>
      <c r="J5" s="6"/>
    </row>
    <row r="6" spans="1:13" x14ac:dyDescent="0.3">
      <c r="A6" s="3">
        <v>10260</v>
      </c>
      <c r="B6" s="4" t="s">
        <v>19</v>
      </c>
      <c r="C6" s="3">
        <v>7.7</v>
      </c>
      <c r="D6" s="3">
        <v>16</v>
      </c>
      <c r="E6" s="5">
        <v>0.25</v>
      </c>
      <c r="F6" s="10">
        <f t="shared" si="1"/>
        <v>123.2</v>
      </c>
      <c r="G6" s="11">
        <f t="shared" si="0"/>
        <v>92.4</v>
      </c>
      <c r="H6" s="6">
        <f t="shared" si="2"/>
        <v>1.8480000000000001</v>
      </c>
      <c r="I6" s="11">
        <f t="shared" si="3"/>
        <v>90.552000000000007</v>
      </c>
      <c r="J6" s="6"/>
      <c r="L6" s="8" t="s">
        <v>33</v>
      </c>
    </row>
    <row r="7" spans="1:13" x14ac:dyDescent="0.3">
      <c r="A7" s="3">
        <v>10260</v>
      </c>
      <c r="B7" s="4" t="s">
        <v>20</v>
      </c>
      <c r="C7" s="3">
        <v>15.6</v>
      </c>
      <c r="D7" s="3">
        <v>50</v>
      </c>
      <c r="E7" s="5">
        <v>0</v>
      </c>
      <c r="F7" s="10">
        <f t="shared" si="1"/>
        <v>780</v>
      </c>
      <c r="G7" s="11">
        <f t="shared" si="0"/>
        <v>780</v>
      </c>
      <c r="H7" s="6">
        <f t="shared" si="2"/>
        <v>15.6</v>
      </c>
      <c r="I7" s="11">
        <f t="shared" si="3"/>
        <v>764.4</v>
      </c>
      <c r="J7" s="6"/>
      <c r="L7">
        <f>SUMIF(A4:A12, 10260, I4:I12)</f>
        <v>1474.557</v>
      </c>
    </row>
    <row r="8" spans="1:13" x14ac:dyDescent="0.3">
      <c r="A8" s="3">
        <v>10260</v>
      </c>
      <c r="B8" s="4" t="s">
        <v>21</v>
      </c>
      <c r="C8" s="3">
        <v>39.4</v>
      </c>
      <c r="D8" s="3">
        <v>15</v>
      </c>
      <c r="E8" s="5">
        <v>0.25</v>
      </c>
      <c r="F8" s="10">
        <f t="shared" si="1"/>
        <v>591</v>
      </c>
      <c r="G8" s="11">
        <f t="shared" si="0"/>
        <v>443.25</v>
      </c>
      <c r="H8" s="6">
        <f t="shared" si="2"/>
        <v>8.8650000000000002</v>
      </c>
      <c r="I8" s="11">
        <f t="shared" si="3"/>
        <v>434.38499999999999</v>
      </c>
      <c r="J8" s="6"/>
    </row>
    <row r="9" spans="1:13" x14ac:dyDescent="0.3">
      <c r="A9" s="3">
        <v>10260</v>
      </c>
      <c r="B9" s="4" t="s">
        <v>22</v>
      </c>
      <c r="C9" s="3">
        <v>12</v>
      </c>
      <c r="D9" s="3">
        <v>21</v>
      </c>
      <c r="E9" s="5">
        <v>0.25</v>
      </c>
      <c r="F9" s="10">
        <f t="shared" si="1"/>
        <v>252</v>
      </c>
      <c r="G9" s="11">
        <f t="shared" si="0"/>
        <v>189</v>
      </c>
      <c r="H9" s="6">
        <f t="shared" si="2"/>
        <v>3.7800000000000002</v>
      </c>
      <c r="I9" s="11">
        <f t="shared" si="3"/>
        <v>185.22</v>
      </c>
      <c r="J9" s="6"/>
    </row>
    <row r="10" spans="1:13" x14ac:dyDescent="0.3">
      <c r="A10" s="3">
        <v>10261</v>
      </c>
      <c r="B10" s="4" t="s">
        <v>24</v>
      </c>
      <c r="C10" s="3">
        <v>8</v>
      </c>
      <c r="D10" s="3">
        <v>20</v>
      </c>
      <c r="E10" s="5">
        <v>0</v>
      </c>
      <c r="F10" s="10">
        <f t="shared" si="1"/>
        <v>160</v>
      </c>
      <c r="G10" s="11">
        <f t="shared" si="0"/>
        <v>160</v>
      </c>
      <c r="H10" s="6">
        <f t="shared" si="2"/>
        <v>3.2</v>
      </c>
      <c r="I10" s="11">
        <f t="shared" si="3"/>
        <v>156.80000000000001</v>
      </c>
      <c r="J10" s="6"/>
    </row>
    <row r="11" spans="1:13" x14ac:dyDescent="0.3">
      <c r="A11" s="3">
        <v>10261</v>
      </c>
      <c r="B11" s="4" t="s">
        <v>23</v>
      </c>
      <c r="C11" s="3">
        <v>14.4</v>
      </c>
      <c r="D11" s="3">
        <v>20</v>
      </c>
      <c r="E11" s="5">
        <v>0</v>
      </c>
      <c r="F11" s="10">
        <f t="shared" si="1"/>
        <v>288</v>
      </c>
      <c r="G11" s="11">
        <f t="shared" si="0"/>
        <v>288</v>
      </c>
      <c r="H11" s="6">
        <f t="shared" si="2"/>
        <v>5.76</v>
      </c>
      <c r="I11" s="11">
        <f t="shared" si="3"/>
        <v>282.24</v>
      </c>
      <c r="J11" s="6"/>
    </row>
    <row r="12" spans="1:13" x14ac:dyDescent="0.3">
      <c r="A12" s="3">
        <v>10262</v>
      </c>
      <c r="B12" s="4" t="s">
        <v>25</v>
      </c>
      <c r="C12" s="3">
        <v>17</v>
      </c>
      <c r="D12" s="3">
        <v>12</v>
      </c>
      <c r="E12" s="5">
        <v>0.2</v>
      </c>
      <c r="F12" s="10">
        <f t="shared" si="1"/>
        <v>204</v>
      </c>
      <c r="G12" s="11">
        <f t="shared" si="0"/>
        <v>163.19999999999999</v>
      </c>
      <c r="H12" s="6">
        <f t="shared" si="2"/>
        <v>3.2639999999999998</v>
      </c>
      <c r="I12" s="11">
        <f t="shared" si="3"/>
        <v>159.93599999999998</v>
      </c>
      <c r="J12" s="6"/>
    </row>
    <row r="13" spans="1:13" x14ac:dyDescent="0.3">
      <c r="A13" s="6"/>
      <c r="B13" s="6"/>
      <c r="C13" s="6"/>
      <c r="D13" s="6"/>
      <c r="E13" s="6" t="s">
        <v>7</v>
      </c>
      <c r="F13" s="10">
        <f>SUM(F4:F12)</f>
        <v>2499</v>
      </c>
      <c r="G13" s="11">
        <f>SUM(G4:G12)</f>
        <v>2216.6499999999996</v>
      </c>
      <c r="H13" s="6">
        <f t="shared" si="2"/>
        <v>44.332999999999991</v>
      </c>
      <c r="I13" s="11">
        <f t="shared" si="3"/>
        <v>2172.3169999999996</v>
      </c>
      <c r="J13" s="6"/>
    </row>
    <row r="14" spans="1:13" x14ac:dyDescent="0.3">
      <c r="A14" t="s">
        <v>15</v>
      </c>
    </row>
    <row r="15" spans="1:13" x14ac:dyDescent="0.3">
      <c r="A15" t="s">
        <v>8</v>
      </c>
      <c r="H15" s="8" t="s">
        <v>34</v>
      </c>
      <c r="I15" s="9">
        <f>AVERAGE(I4:I12)</f>
        <v>241.36855555555556</v>
      </c>
    </row>
    <row r="16" spans="1:13" x14ac:dyDescent="0.3">
      <c r="A16" t="s">
        <v>10</v>
      </c>
    </row>
    <row r="17" spans="1:1" x14ac:dyDescent="0.3">
      <c r="A17" t="s">
        <v>9</v>
      </c>
    </row>
    <row r="18" spans="1:1" x14ac:dyDescent="0.3">
      <c r="A18" t="s">
        <v>11</v>
      </c>
    </row>
    <row r="19" spans="1:1" x14ac:dyDescent="0.3">
      <c r="A19" t="s">
        <v>12</v>
      </c>
    </row>
    <row r="20" spans="1:1" x14ac:dyDescent="0.3">
      <c r="A20" t="s">
        <v>13</v>
      </c>
    </row>
    <row r="21" spans="1:1" x14ac:dyDescent="0.3">
      <c r="A21" t="s">
        <v>27</v>
      </c>
    </row>
    <row r="22" spans="1:1" x14ac:dyDescent="0.3">
      <c r="A22" t="s">
        <v>29</v>
      </c>
    </row>
    <row r="23" spans="1:1" x14ac:dyDescent="0.3">
      <c r="A23" t="s">
        <v>30</v>
      </c>
    </row>
  </sheetData>
  <mergeCells count="2">
    <mergeCell ref="A2:J2"/>
    <mergeCell ref="A1:J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Sudhanva</cp:lastModifiedBy>
  <dcterms:created xsi:type="dcterms:W3CDTF">2011-07-13T10:10:18Z</dcterms:created>
  <dcterms:modified xsi:type="dcterms:W3CDTF">2018-08-25T13:35:22Z</dcterms:modified>
</cp:coreProperties>
</file>