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ug Stats" sheetId="1" r:id="rId4"/>
    <sheet state="visible" name="Dashboard" sheetId="2" r:id="rId5"/>
    <sheet state="visible" name="Bug summary report" sheetId="3" r:id="rId6"/>
    <sheet state="hidden" name="Data Consumption Matrix" sheetId="4" r:id="rId7"/>
    <sheet state="hidden" name="Coverage Stats" sheetId="5" r:id="rId8"/>
  </sheets>
  <definedNames>
    <definedName hidden="1" localSheetId="2" name="Z_F79FB731_23D3_48DD_91EB_52B0A27DBD47_.wvu.FilterData">'Bug summary report'!$P$1:$P$62</definedName>
    <definedName hidden="1" localSheetId="2" name="Z_D98DED3A_6E00_4ADE_94A4_BAE569579CBF_.wvu.FilterData">'Bug summary report'!$A$1:$AC$6</definedName>
    <definedName hidden="1" localSheetId="2" name="Z_54262907_207B_4B8E_86F8_07E42B2A261A_.wvu.FilterData">'Bug summary report'!$A$1:$AC$6</definedName>
    <definedName hidden="1" localSheetId="2" name="Z_02D4B807_F7F9_4C8E_B76F_0A492B8CFBA9_.wvu.FilterData">'Bug summary report'!$A$1:$AC$6</definedName>
    <definedName hidden="1" localSheetId="2" name="Z_79419369_CA3D_49D7_94F6_5AB7B7F819E8_.wvu.FilterData">'Bug summary report'!$A$1:$O$6</definedName>
    <definedName hidden="1" localSheetId="2" name="Z_7365E76F_66A6_4D80_94EF_7F17B42F6123_.wvu.FilterData">'Bug summary report'!$A$1:$AC$6</definedName>
    <definedName hidden="1" localSheetId="2" name="Z_E0D0C8F9_BCD0_4A34_BD7D_8DEDE9A42DA3_.wvu.FilterData">'Bug summary report'!$A$1:$AC$6</definedName>
    <definedName hidden="1" localSheetId="2" name="Z_A6D02588_86BE_4209_9479_E80EEE3B66CE_.wvu.FilterData">'Bug summary report'!$A$1:$AC$6</definedName>
    <definedName hidden="1" localSheetId="2" name="Z_8B4CFE88_DBDC_43DE_87E5_98099EB4C713_.wvu.FilterData">'Bug summary report'!$A$1:$AC$6</definedName>
    <definedName hidden="1" localSheetId="2" name="Z_BA77E72F_8AA4_4913_8A12_D63DAD4CBD4B_.wvu.FilterData">'Bug summary report'!$A$1:$AC$6</definedName>
  </definedNames>
  <calcPr/>
  <customWorkbookViews>
    <customWorkbookView activeSheetId="0" maximized="1" windowHeight="0" windowWidth="0" guid="{A6D02588-86BE-4209-9479-E80EEE3B66CE}" name="Filter 6"/>
    <customWorkbookView activeSheetId="0" maximized="1" windowHeight="0" windowWidth="0" guid="{79419369-CA3D-49D7-94F6-5AB7B7F819E8}" name="Filter 7"/>
    <customWorkbookView activeSheetId="0" maximized="1" windowHeight="0" windowWidth="0" guid="{8B4CFE88-DBDC-43DE-87E5-98099EB4C713}" name="Filter 4"/>
    <customWorkbookView activeSheetId="0" maximized="1" windowHeight="0" windowWidth="0" guid="{7365E76F-66A6-4D80-94EF-7F17B42F6123}" name="Filter 5"/>
    <customWorkbookView activeSheetId="0" maximized="1" windowHeight="0" windowWidth="0" guid="{D98DED3A-6E00-4ADE-94A4-BAE569579CBF}" name="Filter 2"/>
    <customWorkbookView activeSheetId="0" maximized="1" windowHeight="0" windowWidth="0" guid="{E0D0C8F9-BCD0-4A34-BD7D-8DEDE9A42DA3}" name="Filter 3"/>
    <customWorkbookView activeSheetId="0" maximized="1" windowHeight="0" windowWidth="0" guid="{54262907-207B-4B8E-86F8-07E42B2A261A}" name="Filter 1"/>
    <customWorkbookView activeSheetId="0" maximized="1" windowHeight="0" windowWidth="0" guid="{F79FB731-23D3-48DD-91EB-52B0A27DBD47}" name="Filter 8"/>
    <customWorkbookView activeSheetId="0" maximized="1" windowHeight="0" windowWidth="0" guid="{02D4B807-F7F9-4C8E-B76F-0A492B8CFBA9}" name="Filter 9"/>
    <customWorkbookView activeSheetId="0" maximized="1" windowHeight="0" windowWidth="0" guid="{BA77E72F-8AA4-4913-8A12-D63DAD4CBD4B}" name="Filter 10"/>
  </customWorkbookViews>
  <extLst>
    <ext uri="GoogleSheetsCustomDataVersion2">
      <go:sheetsCustomData xmlns:go="http://customooxmlschemas.google.com/" r:id="rId9" roundtripDataChecksum="zeGOwnv2Llr6YUaaUQYs+LaF6q7rF0ckglq9CkKqKug="/>
    </ext>
  </extLst>
</workbook>
</file>

<file path=xl/sharedStrings.xml><?xml version="1.0" encoding="utf-8"?>
<sst xmlns="http://schemas.openxmlformats.org/spreadsheetml/2006/main" count="426" uniqueCount="228">
  <si>
    <t>BUG STATS</t>
  </si>
  <si>
    <t>upGrad</t>
  </si>
  <si>
    <t>Bug Severity</t>
  </si>
  <si>
    <t>Severity</t>
  </si>
  <si>
    <t>Count</t>
  </si>
  <si>
    <t>Blocker</t>
  </si>
  <si>
    <t>Critical</t>
  </si>
  <si>
    <t>Major</t>
  </si>
  <si>
    <t>Minor</t>
  </si>
  <si>
    <t>Bug Category</t>
  </si>
  <si>
    <t>Functional</t>
  </si>
  <si>
    <t>Usability</t>
  </si>
  <si>
    <t xml:space="preserve">Content </t>
  </si>
  <si>
    <t>Compatibility</t>
  </si>
  <si>
    <t>UI</t>
  </si>
  <si>
    <t>Performance</t>
  </si>
  <si>
    <t>Component</t>
  </si>
  <si>
    <t>Bugs Count</t>
  </si>
  <si>
    <t>Home Page</t>
  </si>
  <si>
    <t>Course</t>
  </si>
  <si>
    <t>Profile</t>
  </si>
  <si>
    <t>App</t>
  </si>
  <si>
    <t>Video</t>
  </si>
  <si>
    <t>Sign Up</t>
  </si>
  <si>
    <t>Refer</t>
  </si>
  <si>
    <t>Log In</t>
  </si>
  <si>
    <t>Share</t>
  </si>
  <si>
    <t>Download</t>
  </si>
  <si>
    <t>Password</t>
  </si>
  <si>
    <t>Reproducibility</t>
  </si>
  <si>
    <t>Bug Count</t>
  </si>
  <si>
    <t>Always</t>
  </si>
  <si>
    <t>Sometimes</t>
  </si>
  <si>
    <t>Platform</t>
  </si>
  <si>
    <t>Android</t>
  </si>
  <si>
    <t>OEM</t>
  </si>
  <si>
    <t>Model</t>
  </si>
  <si>
    <t xml:space="preserve">RealMe </t>
  </si>
  <si>
    <t>5 Pro</t>
  </si>
  <si>
    <t>Samsung</t>
  </si>
  <si>
    <t>M21</t>
  </si>
  <si>
    <t>Redmi Note</t>
  </si>
  <si>
    <t xml:space="preserve">Redmi </t>
  </si>
  <si>
    <t xml:space="preserve">One Plus </t>
  </si>
  <si>
    <t>Nord</t>
  </si>
  <si>
    <t>Apple</t>
  </si>
  <si>
    <t>iPhone X</t>
  </si>
  <si>
    <t>iPhone 6</t>
  </si>
  <si>
    <t xml:space="preserve">Samsung </t>
  </si>
  <si>
    <t>Galaxy Tab A</t>
  </si>
  <si>
    <t>One Plus 8</t>
  </si>
  <si>
    <t>iPad 7</t>
  </si>
  <si>
    <t>Moto</t>
  </si>
  <si>
    <t>Moto G6</t>
  </si>
  <si>
    <t xml:space="preserve">Dell </t>
  </si>
  <si>
    <t>Inspiron</t>
  </si>
  <si>
    <t xml:space="preserve">Acer </t>
  </si>
  <si>
    <t>Aspire</t>
  </si>
  <si>
    <t>Galaxy J7</t>
  </si>
  <si>
    <t>Dashboard</t>
  </si>
  <si>
    <t>Bug Status</t>
  </si>
  <si>
    <t xml:space="preserve">Trivial </t>
  </si>
  <si>
    <t>Bug_ID</t>
  </si>
  <si>
    <t>Defect Summary</t>
  </si>
  <si>
    <t>OS Version</t>
  </si>
  <si>
    <t>Issue Category</t>
  </si>
  <si>
    <t>Reproduction Steps</t>
  </si>
  <si>
    <t>Expected Results</t>
  </si>
  <si>
    <t>Actual Results</t>
  </si>
  <si>
    <t>Artifacts Name / Drive Link</t>
  </si>
  <si>
    <t>Remarks</t>
  </si>
  <si>
    <t>QA COMMENT</t>
  </si>
  <si>
    <t xml:space="preserve">DEV </t>
  </si>
  <si>
    <t>DEV COMMENT</t>
  </si>
  <si>
    <t xml:space="preserve">EM_001 </t>
  </si>
  <si>
    <t xml:space="preserve">Field:phone,expected e164 appears on when user give invalid mobile number on phone number text field </t>
  </si>
  <si>
    <t xml:space="preserve">Profile Creation </t>
  </si>
  <si>
    <t xml:space="preserve">Note 9 </t>
  </si>
  <si>
    <t xml:space="preserve">Andriod </t>
  </si>
  <si>
    <t>1. The user should launch the Amigo App 
2.Check the user is able to Enter the  Invalid mobile number in mobile number field text -box .
3.The user should click on the  "send otp" button once mob is updated.</t>
  </si>
  <si>
    <t>1. The user should able to luanch the Amigo app without any issues
2. The user isn't able to enter the invalid mobile numbers in mobile number field text box
3. The user shouldn't able to click on the "Send otp" button while updating invalid mobile number.</t>
  </si>
  <si>
    <t>The user is able to click on the send otp button while updating invalid phone number , error getting like" Field:phone,expected e164 appears on when user give invalid mobile number on phone number text field "</t>
  </si>
  <si>
    <t>https://drive.google.com/file/d/1ZUmGL44Bi2sYtQJHIwJJqMGjPUfH0b5B/view?usp=drive_link</t>
  </si>
  <si>
    <t>EM_002</t>
  </si>
  <si>
    <t>Invalid mobile number error wouldn't be came while updating the invalid number format EG:11111111111 or 00000000000</t>
  </si>
  <si>
    <t xml:space="preserve">1. The user should launch the Amigo App 
2.Check the user is able to Enter the  Invalid mobile number in mobile number field text -box .
3.The user should click on the  "send otp" button once mob is updated.
4. Otp isn't received while updating the invalid mobile number </t>
  </si>
  <si>
    <t xml:space="preserve">
1. The user should able to luanch the Amigo app without any issues
2.The user able to enter Mobile number in mobile number field text -box  without any issues.
3.The Invalid phone number error message will occure ,not able to click the send otp button.</t>
  </si>
  <si>
    <t>https://drive.google.com/file/d/1b7MmEN9bQ14WkSNoqBAPtIiAmuolryp_/view?usp=drive_link</t>
  </si>
  <si>
    <t>EM_003</t>
  </si>
  <si>
    <t xml:space="preserve"> AS a existing user , faces issues while connecting bluetooth after login ,eventhough bluetooth will be on device , it error's like bluetooth is off. </t>
  </si>
  <si>
    <t>Connectivity</t>
  </si>
  <si>
    <t>As a existinguser , after login is able to reach the home screen .
Try to connect the bluetooth from connect link</t>
  </si>
  <si>
    <t>As a existinguser , after login is able to reach the home screen .
Try to connect the bluetooth from connect link
bluetooth will connect.</t>
  </si>
  <si>
    <t>AS a existing user , faces issues while connecting bluetooth after login ,eventhough bluetooth will be on device , it error's like bluetooth is off. 
After a fresh start , this issue is looping again .
After 3 iterartion , device will connect bluetooth automatically .
Unknown error will came two times .</t>
  </si>
  <si>
    <t>https://drive.google.com/file/d/1sR9lvlUCtdfjMGKgwhdRC2SRKsSpMh4H/view?usp=drive_link</t>
  </si>
  <si>
    <t>EM-004</t>
  </si>
  <si>
    <t>Profile details will be blank ,after click on the profile icon on the bottom navigation bar.</t>
  </si>
  <si>
    <t>Home page</t>
  </si>
  <si>
    <t xml:space="preserve">redmi </t>
  </si>
  <si>
    <t xml:space="preserve">
. The user should launch the Amigo App
2. Check the user can Enter the mobile number in the mobile number field text -box.
3. Check the user can click on the "send OTP" button once the mob is updated.
4. Check the user can reach the home page once the OTP is updated.
5. Click on the profile icon on the bottom navigation bar on the home page </t>
  </si>
  <si>
    <t>Able to view the personal details of user after clicking the profile icon on the bottom navigation bar on the home page .</t>
  </si>
  <si>
    <t>https://em-techblr.atlassian.net/browse/EM-104</t>
  </si>
  <si>
    <t>Em_005</t>
  </si>
  <si>
    <t>The profile picture isn't updating on the home page.</t>
  </si>
  <si>
    <t>homepage</t>
  </si>
  <si>
    <t xml:space="preserve">The user should launch the Amigo App
 2.  The user can Enter the mobile number in the mobile number field text -box.
 3.  The user can click on the "send OTP" button once the mob is updated.
 4.  The user can click the upload profile picture and able to add pics from the gallery
 5. The user can complete the profile and reach the home page </t>
  </si>
  <si>
    <t>The user can view the profile picture from the home page.</t>
  </si>
  <si>
    <t>https://em-techblr.atlassian.net/browse/EM-106</t>
  </si>
  <si>
    <t>Em_006</t>
  </si>
  <si>
    <t>The bike user name is updating wrongly on the home page.</t>
  </si>
  <si>
    <t>Note9</t>
  </si>
  <si>
    <t>The user should launch the Amigo App
 2.  The user can Enter the mobile number in the mobile number field text -box.
 3.  The user can click on the "send OTP" button once the mob is updated.
 4. The user can update the bike name  eg;(karthik44) and  complete the profile</t>
  </si>
  <si>
    <t>The user can view the bike name on the home page</t>
  </si>
  <si>
    <t>https://em-techblr.atlassian.net/browse/EM-107</t>
  </si>
  <si>
    <t>Em_oo7</t>
  </si>
  <si>
    <t>Profile creation stuck while uploading pictures from the camera</t>
  </si>
  <si>
    <t>The user should launch the Amigo App
 2.  The user can Enter the mobile number in the mobile number field text -box.
 3.  The user can click on the "send OTP" button once the mob is updated.
 4. The user can click the upload profile picture from the camera and click on the complete profile</t>
  </si>
  <si>
    <t>After uploading the profile picture the camera can able to complete the profile without any issues</t>
  </si>
  <si>
    <t>Profile creation stuck while uploading pictures from the camera, user can click two times to proceed further</t>
  </si>
  <si>
    <t>https://em-techblr.atlassian.net/browse/EM-108</t>
  </si>
  <si>
    <t>Em_008</t>
  </si>
  <si>
    <t>[CAMERA] The profile picture isn't updating on the home page.</t>
  </si>
  <si>
    <t>The user should launch the Amigo App
 2.  The user can Enter the mobile number in the mobile number field text -box.
 3.  The user can click on the "send OTP" button once the mob is updated.
 4.  The user can click the upload profile picture and able to add pics from the gallery
 5. The user can complete the profile and reach the home page</t>
  </si>
  <si>
    <t>Actual result: 
The profile picture isn't updating on the home page.</t>
  </si>
  <si>
    <t>https://em-techblr.atlassian.net/browse/EM-109</t>
  </si>
  <si>
    <t>Em_009</t>
  </si>
  <si>
    <t>Set your goals option isn't clickable.</t>
  </si>
  <si>
    <t>The user should launch the Amigo App
 2.  The user can Enter the mobile number in the mobile number field text -box.
 3.  The user can click on the "send OTP" button once the mob is updated and reach home page
 4. The user can able to click the set your goals option.</t>
  </si>
  <si>
    <t>The user is able to click the set your goals.</t>
  </si>
  <si>
    <t>https://em-techblr.atlassian.net/browse/EM-110</t>
  </si>
  <si>
    <t>Em-010</t>
  </si>
  <si>
    <t>1. The user should launch the Amigo App
    2.  The user can Enter the mobile number in the mobile number field text -box.
    3.  The user can click on the "send OTP" button once the mob is updated
    4. The user who makes the first launch can view the Let's Connect screen(connecting location and Bluetooth) from the Let's Connect screen</t>
  </si>
  <si>
    <t xml:space="preserve">The user can select the e-bike for Bluetooth pairing </t>
  </si>
  <si>
    <t xml:space="preserve">
The user cannot identify the E-bike while pairing If multiple E bike's are functional</t>
  </si>
  <si>
    <t>https://em-techblr.atlassian.net/browse/EM-111</t>
  </si>
  <si>
    <t>MOBILE DEVICES ONLY - 10 DEVICES</t>
  </si>
  <si>
    <t>Android  / IOS Tablet / Chromebook/ Desktop</t>
  </si>
  <si>
    <t xml:space="preserve">Network Operator
Jio/Voda/Airtel </t>
  </si>
  <si>
    <t>Network Bandwidth
3G/4G</t>
  </si>
  <si>
    <t>Journey at one stretch</t>
  </si>
  <si>
    <t>App used for #mins
~ to complete journey defined</t>
  </si>
  <si>
    <t>Data reading before start of journey.
Mobile Data only</t>
  </si>
  <si>
    <t>Data reading After completion of journey
Mobile Data only</t>
  </si>
  <si>
    <t>Total Data Consumed</t>
  </si>
  <si>
    <t>RealMe 5 Pro</t>
  </si>
  <si>
    <t>VI</t>
  </si>
  <si>
    <t>4G</t>
  </si>
  <si>
    <t>Open app  ---&gt;  login -----&gt;  home page --- &gt; course 1 -----&gt;  module 2 (understanding the market ) -----&gt; watch all videos at continuously ( Give answers , complete course - 5, 7,7,3 Min video ) -----&gt; back to home page ------&gt; logout</t>
  </si>
  <si>
    <t>35 to 45 Mins</t>
  </si>
  <si>
    <t>11.93 GB</t>
  </si>
  <si>
    <t>10.92 GB</t>
  </si>
  <si>
    <t>1.01 GB</t>
  </si>
  <si>
    <t>Samsung m21</t>
  </si>
  <si>
    <t>Jio</t>
  </si>
  <si>
    <t>3G</t>
  </si>
  <si>
    <t>42.5 GB</t>
  </si>
  <si>
    <t>41.42 GB</t>
  </si>
  <si>
    <t>1.08 GB</t>
  </si>
  <si>
    <t>Redmi note 5 pro</t>
  </si>
  <si>
    <t>8.1.0</t>
  </si>
  <si>
    <t>66.9 MB</t>
  </si>
  <si>
    <t>13.8 MB</t>
  </si>
  <si>
    <t>53 MB</t>
  </si>
  <si>
    <t>BSNL</t>
  </si>
  <si>
    <t xml:space="preserve">4G
</t>
  </si>
  <si>
    <t xml:space="preserve">5.29 GB
</t>
  </si>
  <si>
    <t xml:space="preserve">5.13 GB
</t>
  </si>
  <si>
    <t>160 MB</t>
  </si>
  <si>
    <t>2.47 GB</t>
  </si>
  <si>
    <t>2.39 GB</t>
  </si>
  <si>
    <t>80 MB</t>
  </si>
  <si>
    <t>iPhone 7</t>
  </si>
  <si>
    <t>14.0.1</t>
  </si>
  <si>
    <t>185 MB</t>
  </si>
  <si>
    <t>90 MB</t>
  </si>
  <si>
    <t>95 MB</t>
  </si>
  <si>
    <t>iphone 6</t>
  </si>
  <si>
    <t>679 MB</t>
  </si>
  <si>
    <t>500 MB</t>
  </si>
  <si>
    <t>179 MB</t>
  </si>
  <si>
    <t>Airtel</t>
  </si>
  <si>
    <t>2.14 GB</t>
  </si>
  <si>
    <t>1.90 GB</t>
  </si>
  <si>
    <t>240 MB</t>
  </si>
  <si>
    <t>13.5.1 (10.2)</t>
  </si>
  <si>
    <t>1.20 GB</t>
  </si>
  <si>
    <t>967 MB</t>
  </si>
  <si>
    <t>233 MB</t>
  </si>
  <si>
    <t>Samsung Galaxy Tab A</t>
  </si>
  <si>
    <t>5.9 GB</t>
  </si>
  <si>
    <t>5.1 GB</t>
  </si>
  <si>
    <t>800 MB</t>
  </si>
  <si>
    <t>COVERAGE STATS</t>
  </si>
  <si>
    <t>Device</t>
  </si>
  <si>
    <t>Execution Coverage</t>
  </si>
  <si>
    <t>Allocation</t>
  </si>
  <si>
    <t>Total Devices Planned</t>
  </si>
  <si>
    <t>Total Devices Active</t>
  </si>
  <si>
    <t>Done</t>
  </si>
  <si>
    <t>Test cases</t>
  </si>
  <si>
    <t>Exploratory</t>
  </si>
  <si>
    <t>One Plus 7</t>
  </si>
  <si>
    <t>Location</t>
  </si>
  <si>
    <t>Testers planned</t>
  </si>
  <si>
    <t xml:space="preserve">Testers active </t>
  </si>
  <si>
    <t>Oppo A3S</t>
  </si>
  <si>
    <t>India</t>
  </si>
  <si>
    <t>Vivo Y12</t>
  </si>
  <si>
    <t>Redmi 6A</t>
  </si>
  <si>
    <t>Asus Zenfone max pro m1</t>
  </si>
  <si>
    <t>Redmi Note 7 S</t>
  </si>
  <si>
    <t>One Plus 6</t>
  </si>
  <si>
    <t xml:space="preserve">Honor view </t>
  </si>
  <si>
    <t>Lenovo K8 Note</t>
  </si>
  <si>
    <t>Google Pixel 3A XL</t>
  </si>
  <si>
    <t>One Plus Nord</t>
  </si>
  <si>
    <t>Moto G5 S Plus</t>
  </si>
  <si>
    <t>Samsung galaxy s20 plus</t>
  </si>
  <si>
    <t>Redmi Note 7S</t>
  </si>
  <si>
    <t>Redmi Note 8</t>
  </si>
  <si>
    <t>Mi Max</t>
  </si>
  <si>
    <t>Redmi 5 Pro</t>
  </si>
  <si>
    <t>Zen Admire Infinity</t>
  </si>
  <si>
    <t>Vivo 1851</t>
  </si>
  <si>
    <t>OnePlus 8</t>
  </si>
  <si>
    <t>Samsung A70</t>
  </si>
  <si>
    <t>Redmi Y1</t>
  </si>
  <si>
    <t>Vivo V11 Pro</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</si>
</sst>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i/>
      <sz val="14.0"/>
      <color rgb="FF000000"/>
      <name val="Calibri"/>
    </font>
    <font>
      <b/>
      <sz val="12.0"/>
      <color theme="1"/>
      <name val="Calibri"/>
    </font>
    <font>
      <color theme="1"/>
      <name val="Arial"/>
    </font>
    <font>
      <b/>
      <sz val="12.0"/>
      <color theme="1"/>
      <name val="Arial"/>
    </font>
    <font>
      <b/>
      <color theme="1"/>
      <name val="Arial"/>
    </font>
    <font>
      <b/>
      <i/>
      <sz val="10.0"/>
      <color rgb="FFFF9900"/>
      <name val="Calibri"/>
    </font>
    <font>
      <sz val="10.0"/>
      <color theme="1"/>
      <name val="Calibri"/>
    </font>
    <font>
      <sz val="10.0"/>
      <color rgb="FF000000"/>
      <name val="Calibri"/>
    </font>
    <font>
      <b/>
      <i/>
      <sz val="9.0"/>
      <color theme="1"/>
      <name val="Calibri"/>
    </font>
    <font>
      <sz val="11.0"/>
      <color theme="1"/>
      <name val="Calibri"/>
    </font>
    <font>
      <sz val="9.0"/>
      <color theme="1"/>
      <name val="Calibri"/>
    </font>
    <font>
      <sz val="10.0"/>
      <color rgb="FFFF9900"/>
      <name val="Calibri"/>
    </font>
    <font>
      <color theme="1"/>
      <name val="Calibri"/>
    </font>
    <font>
      <b/>
      <i/>
      <sz val="17.0"/>
      <color rgb="FFFF9900"/>
      <name val="Calibri"/>
    </font>
    <font/>
    <font>
      <color theme="1"/>
      <name val="Arial"/>
      <scheme val="minor"/>
    </font>
    <font>
      <b/>
      <i/>
      <sz val="11.0"/>
      <color rgb="FFFF9900"/>
      <name val="Calibri"/>
    </font>
    <font>
      <b/>
      <sz val="10.0"/>
      <color theme="1"/>
      <name val="Calibri"/>
    </font>
    <font>
      <b/>
      <sz val="10.0"/>
      <color rgb="FF000000"/>
      <name val="Calibri"/>
    </font>
    <font>
      <b/>
      <sz val="10.0"/>
      <color rgb="FFFBBC04"/>
      <name val="Calibri"/>
    </font>
    <font>
      <b/>
      <color rgb="FFFBBC04"/>
      <name val="Calibri"/>
    </font>
    <font>
      <u/>
      <color rgb="FF0000FF"/>
    </font>
    <font>
      <sz val="10.0"/>
      <color rgb="FF4285F4"/>
      <name val="Calibri"/>
    </font>
    <font>
      <u/>
      <sz val="10.0"/>
      <color rgb="FF1155CC"/>
      <name val="Calibri"/>
    </font>
    <font>
      <u/>
      <sz val="10.0"/>
      <color rgb="FF0000FF"/>
      <name val="Calibri"/>
    </font>
    <font>
      <sz val="10.0"/>
      <color rgb="FF1155CC"/>
      <name val="Calibri"/>
    </font>
    <font>
      <sz val="10.0"/>
      <color theme="4"/>
      <name val="Calibri"/>
    </font>
    <font>
      <b/>
      <color rgb="FF000000"/>
      <name val="Calibri"/>
    </font>
    <font>
      <b/>
      <color rgb="FFFFE599"/>
      <name val="Calibri"/>
    </font>
    <font>
      <color rgb="FF000000"/>
      <name val="Calibri"/>
    </font>
    <font>
      <b/>
      <i/>
      <sz val="14.0"/>
      <color theme="1"/>
      <name val="Calibri"/>
    </font>
    <font>
      <b/>
      <i/>
      <color theme="1"/>
      <name val="Calibri"/>
    </font>
    <font>
      <b/>
      <i/>
      <sz val="9.0"/>
      <color rgb="FFFF9900"/>
      <name val="Calibri"/>
    </font>
    <font>
      <b/>
      <color theme="1"/>
      <name val="Calibri"/>
    </font>
  </fonts>
  <fills count="11">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073763"/>
        <bgColor rgb="FF073763"/>
      </patternFill>
    </fill>
    <fill>
      <patternFill patternType="solid">
        <fgColor rgb="FFFFFF00"/>
        <bgColor rgb="FFFFFF00"/>
      </patternFill>
    </fill>
    <fill>
      <patternFill patternType="solid">
        <fgColor rgb="FFD9D9D9"/>
        <bgColor rgb="FFD9D9D9"/>
      </patternFill>
    </fill>
    <fill>
      <patternFill patternType="solid">
        <fgColor rgb="FF0B5394"/>
        <bgColor rgb="FF0B5394"/>
      </patternFill>
    </fill>
    <fill>
      <patternFill patternType="solid">
        <fgColor rgb="FFB6D7A8"/>
        <bgColor rgb="FFB6D7A8"/>
      </patternFill>
    </fill>
    <fill>
      <patternFill patternType="solid">
        <fgColor rgb="FFB7E1CD"/>
        <bgColor rgb="FFB7E1CD"/>
      </patternFill>
    </fill>
    <fill>
      <patternFill patternType="solid">
        <fgColor rgb="FFD9EAD3"/>
        <bgColor rgb="FFD9EAD3"/>
      </patternFill>
    </fill>
  </fills>
  <borders count="1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right style="thin">
        <color rgb="FF000000"/>
      </right>
      <top style="thin">
        <color rgb="FF000000"/>
      </top>
      <bottom style="thin">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center"/>
    </xf>
    <xf borderId="0" fillId="2" fontId="3" numFmtId="0" xfId="0" applyFont="1"/>
    <xf borderId="0" fillId="3" fontId="4" numFmtId="0" xfId="0" applyAlignment="1" applyFill="1" applyFont="1">
      <alignment horizontal="center"/>
    </xf>
    <xf borderId="0" fillId="2" fontId="5" numFmtId="0" xfId="0" applyFont="1"/>
    <xf borderId="0" fillId="2" fontId="6" numFmtId="0" xfId="0" applyFont="1"/>
    <xf borderId="0" fillId="4" fontId="6" numFmtId="0" xfId="0" applyFill="1" applyFont="1"/>
    <xf borderId="0" fillId="5" fontId="2" numFmtId="0" xfId="0" applyAlignment="1" applyFill="1" applyFont="1">
      <alignment horizontal="center"/>
    </xf>
    <xf borderId="1" fillId="2" fontId="7" numFmtId="0" xfId="0" applyAlignment="1" applyBorder="1" applyFont="1">
      <alignment vertical="bottom"/>
    </xf>
    <xf borderId="1" fillId="2" fontId="8" numFmtId="0" xfId="0" applyAlignment="1" applyBorder="1" applyFont="1">
      <alignment horizontal="center" vertical="bottom"/>
    </xf>
    <xf borderId="0" fillId="2" fontId="9" numFmtId="0" xfId="0" applyAlignment="1" applyFont="1">
      <alignment vertical="bottom"/>
    </xf>
    <xf borderId="0" fillId="2" fontId="10" numFmtId="0" xfId="0" applyAlignment="1" applyFont="1">
      <alignment vertical="bottom"/>
    </xf>
    <xf borderId="0" fillId="2" fontId="11" numFmtId="0" xfId="0" applyAlignment="1" applyFont="1">
      <alignment vertical="bottom"/>
    </xf>
    <xf borderId="0" fillId="0" fontId="7" numFmtId="0" xfId="0" applyFont="1"/>
    <xf borderId="1" fillId="4" fontId="12" numFmtId="0" xfId="0" applyAlignment="1" applyBorder="1" applyFont="1">
      <alignment horizontal="center" vertical="bottom"/>
    </xf>
    <xf borderId="0" fillId="4" fontId="12" numFmtId="0" xfId="0" applyAlignment="1" applyFont="1">
      <alignment horizontal="center"/>
    </xf>
    <xf borderId="1" fillId="0" fontId="7" numFmtId="0" xfId="0" applyAlignment="1" applyBorder="1" applyFont="1">
      <alignment horizontal="center" shrinkToFit="0" vertical="center" wrapText="1"/>
    </xf>
    <xf borderId="1" fillId="0" fontId="7" numFmtId="0" xfId="0" applyAlignment="1" applyBorder="1" applyFont="1">
      <alignment horizontal="center" vertical="bottom"/>
    </xf>
    <xf borderId="1" fillId="4" fontId="12" numFmtId="0" xfId="0" applyAlignment="1" applyBorder="1" applyFont="1">
      <alignment horizontal="center"/>
    </xf>
    <xf borderId="1" fillId="0" fontId="7" numFmtId="0" xfId="0" applyBorder="1" applyFont="1"/>
    <xf borderId="1" fillId="0" fontId="7" numFmtId="0" xfId="0" applyAlignment="1" applyBorder="1" applyFont="1">
      <alignment horizontal="center"/>
    </xf>
    <xf borderId="2" fillId="2" fontId="13" numFmtId="0" xfId="0" applyAlignment="1" applyBorder="1" applyFont="1">
      <alignment horizontal="left" vertical="bottom"/>
    </xf>
    <xf borderId="1" fillId="0" fontId="7" numFmtId="0" xfId="0" applyAlignment="1" applyBorder="1" applyFont="1">
      <alignment vertical="bottom"/>
    </xf>
    <xf borderId="3" fillId="2" fontId="13" numFmtId="0" xfId="0" applyAlignment="1" applyBorder="1" applyFont="1">
      <alignment horizontal="left" vertical="bottom"/>
    </xf>
    <xf borderId="1" fillId="0" fontId="7" numFmtId="0" xfId="0" applyAlignment="1" applyBorder="1" applyFont="1">
      <alignment horizontal="left" vertical="bottom"/>
    </xf>
    <xf borderId="4" fillId="4" fontId="14" numFmtId="0" xfId="0" applyAlignment="1" applyBorder="1" applyFont="1">
      <alignment horizontal="center" vertical="center"/>
    </xf>
    <xf borderId="5" fillId="0" fontId="15" numFmtId="0" xfId="0" applyBorder="1" applyFont="1"/>
    <xf borderId="6" fillId="0" fontId="15" numFmtId="0" xfId="0" applyBorder="1" applyFont="1"/>
    <xf borderId="0" fillId="2" fontId="7" numFmtId="0" xfId="0" applyFont="1"/>
    <xf borderId="7" fillId="0" fontId="16" numFmtId="0" xfId="0" applyBorder="1" applyFont="1"/>
    <xf borderId="8" fillId="0" fontId="16" numFmtId="0" xfId="0" applyBorder="1" applyFont="1"/>
    <xf borderId="7" fillId="4" fontId="17" numFmtId="0" xfId="0" applyBorder="1" applyFont="1"/>
    <xf borderId="0" fillId="2" fontId="17" numFmtId="0" xfId="0" applyFont="1"/>
    <xf borderId="8" fillId="2" fontId="17" numFmtId="0" xfId="0" applyBorder="1" applyFont="1"/>
    <xf borderId="7" fillId="4" fontId="6" numFmtId="0" xfId="0" applyBorder="1" applyFont="1"/>
    <xf borderId="1" fillId="6" fontId="2" numFmtId="0" xfId="0" applyAlignment="1" applyBorder="1" applyFill="1" applyFont="1">
      <alignment horizontal="center"/>
    </xf>
    <xf borderId="0" fillId="4" fontId="6" numFmtId="0" xfId="0" applyAlignment="1" applyFont="1">
      <alignment horizontal="center"/>
    </xf>
    <xf borderId="9" fillId="2" fontId="18" numFmtId="0" xfId="0" applyAlignment="1" applyBorder="1" applyFont="1">
      <alignment vertical="bottom"/>
    </xf>
    <xf borderId="1" fillId="2" fontId="19" numFmtId="0" xfId="0" applyAlignment="1" applyBorder="1" applyFont="1">
      <alignment horizontal="center" vertical="bottom"/>
    </xf>
    <xf borderId="10" fillId="0" fontId="16" numFmtId="0" xfId="0" applyBorder="1" applyFont="1"/>
    <xf borderId="11" fillId="0" fontId="16" numFmtId="0" xfId="0" applyBorder="1" applyFont="1"/>
    <xf borderId="12" fillId="0" fontId="16" numFmtId="0" xfId="0" applyBorder="1" applyFont="1"/>
    <xf borderId="1" fillId="7" fontId="20" numFmtId="0" xfId="0" applyAlignment="1" applyBorder="1" applyFill="1" applyFont="1">
      <alignment horizontal="center" vertical="bottom"/>
    </xf>
    <xf borderId="1" fillId="7" fontId="20" numFmtId="0" xfId="0" applyAlignment="1" applyBorder="1" applyFont="1">
      <alignment horizontal="center" shrinkToFit="0" vertical="center" wrapText="1"/>
    </xf>
    <xf borderId="1" fillId="7" fontId="21" numFmtId="0" xfId="0" applyAlignment="1" applyBorder="1" applyFont="1">
      <alignment horizontal="center" shrinkToFit="0" wrapText="1"/>
    </xf>
    <xf borderId="0" fillId="0" fontId="7" numFmtId="0" xfId="0" applyAlignment="1" applyFont="1">
      <alignment vertical="bottom"/>
    </xf>
    <xf borderId="1" fillId="0" fontId="7" numFmtId="0" xfId="0" applyAlignment="1" applyBorder="1" applyFont="1">
      <alignment horizontal="center" readingOrder="0"/>
    </xf>
    <xf borderId="1" fillId="2" fontId="7" numFmtId="0" xfId="0" applyAlignment="1" applyBorder="1" applyFont="1">
      <alignment readingOrder="0"/>
    </xf>
    <xf borderId="1" fillId="8" fontId="7" numFmtId="0" xfId="0" applyAlignment="1" applyBorder="1" applyFill="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2" fontId="13" numFmtId="0" xfId="0" applyAlignment="1" applyBorder="1" applyFont="1">
      <alignment horizontal="left" readingOrder="0" shrinkToFit="0" vertical="center" wrapText="1"/>
    </xf>
    <xf borderId="1" fillId="0" fontId="7" numFmtId="0" xfId="0" applyAlignment="1" applyBorder="1" applyFont="1">
      <alignment readingOrder="0" shrinkToFit="0" vertical="center" wrapText="1"/>
    </xf>
    <xf borderId="0" fillId="0" fontId="22" numFmtId="0" xfId="0" applyAlignment="1" applyFont="1">
      <alignment readingOrder="0"/>
    </xf>
    <xf borderId="1" fillId="0" fontId="7" numFmtId="0" xfId="0" applyAlignment="1" applyBorder="1" applyFont="1">
      <alignment shrinkToFit="0" vertical="center" wrapText="1"/>
    </xf>
    <xf borderId="1" fillId="0" fontId="23" numFmtId="0" xfId="0" applyAlignment="1" applyBorder="1" applyFont="1">
      <alignment shrinkToFit="0" vertical="center" wrapText="1"/>
    </xf>
    <xf borderId="3" fillId="0" fontId="3" numFmtId="0" xfId="0" applyBorder="1" applyFont="1"/>
    <xf borderId="3" fillId="0" fontId="23" numFmtId="0" xfId="0" applyAlignment="1" applyBorder="1" applyFont="1">
      <alignment shrinkToFit="0" vertical="center" wrapText="1"/>
    </xf>
    <xf borderId="1" fillId="0" fontId="7" numFmtId="0" xfId="0" applyAlignment="1" applyBorder="1" applyFont="1">
      <alignment readingOrder="0"/>
    </xf>
    <xf borderId="1" fillId="0" fontId="24" numFmtId="0" xfId="0" applyAlignment="1" applyBorder="1" applyFont="1">
      <alignment readingOrder="0" shrinkToFit="0" vertical="center" wrapText="1"/>
    </xf>
    <xf borderId="0" fillId="0" fontId="16" numFmtId="0" xfId="0" applyAlignment="1" applyFont="1">
      <alignment readingOrder="0"/>
    </xf>
    <xf borderId="1" fillId="0" fontId="8" numFmtId="0" xfId="0" applyAlignment="1" applyBorder="1" applyFont="1">
      <alignment readingOrder="0" shrinkToFit="0" vertical="center" wrapText="1"/>
    </xf>
    <xf borderId="1" fillId="0" fontId="25" numFmtId="0" xfId="0" applyAlignment="1" applyBorder="1" applyFont="1">
      <alignment readingOrder="0" shrinkToFit="0" vertical="center" wrapText="1"/>
    </xf>
    <xf borderId="1" fillId="2" fontId="7" numFmtId="0" xfId="0" applyBorder="1" applyFont="1"/>
    <xf borderId="1" fillId="0" fontId="26" numFmtId="0" xfId="0" applyAlignment="1" applyBorder="1" applyFont="1">
      <alignment shrinkToFit="0" vertical="center" wrapText="1"/>
    </xf>
    <xf borderId="0" fillId="0" fontId="7" numFmtId="0" xfId="0" applyAlignment="1" applyFont="1">
      <alignment shrinkToFit="0" vertical="center" wrapText="1"/>
    </xf>
    <xf borderId="0" fillId="0" fontId="27" numFmtId="0" xfId="0" applyAlignment="1" applyFont="1">
      <alignment shrinkToFit="0" vertical="center" wrapText="1"/>
    </xf>
    <xf borderId="0" fillId="0" fontId="3" numFmtId="0" xfId="0" applyFont="1"/>
    <xf borderId="0" fillId="0" fontId="7" numFmtId="0" xfId="0" applyAlignment="1" applyFont="1">
      <alignment horizontal="center"/>
    </xf>
    <xf borderId="0" fillId="0" fontId="3" numFmtId="0" xfId="0" applyAlignment="1" applyFont="1">
      <alignment horizontal="center"/>
    </xf>
    <xf borderId="0" fillId="2" fontId="28" numFmtId="0" xfId="0" applyAlignment="1" applyFont="1">
      <alignment horizontal="center" shrinkToFit="0" wrapText="1"/>
    </xf>
    <xf borderId="1" fillId="7" fontId="29" numFmtId="0" xfId="0" applyAlignment="1" applyBorder="1" applyFont="1">
      <alignment horizontal="center" shrinkToFit="0" wrapText="1"/>
    </xf>
    <xf borderId="1" fillId="7" fontId="29" numFmtId="0" xfId="0" applyAlignment="1" applyBorder="1" applyFont="1">
      <alignment horizontal="center" shrinkToFit="0" vertical="center" wrapText="1"/>
    </xf>
    <xf borderId="1" fillId="2"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3" fillId="0" fontId="13" numFmtId="0" xfId="0" applyAlignment="1" applyBorder="1" applyFont="1">
      <alignment horizontal="center" shrinkToFit="0" vertical="center" wrapText="1"/>
    </xf>
    <xf borderId="14" fillId="0" fontId="15" numFmtId="0" xfId="0" applyBorder="1" applyFont="1"/>
    <xf borderId="1" fillId="2" fontId="30" numFmtId="0" xfId="0" applyAlignment="1" applyBorder="1" applyFont="1">
      <alignment horizontal="center" shrinkToFit="0" vertical="center" wrapText="1"/>
    </xf>
    <xf borderId="3" fillId="0" fontId="15" numFmtId="0" xfId="0" applyBorder="1" applyFont="1"/>
    <xf borderId="0" fillId="0" fontId="31" numFmtId="0" xfId="0" applyAlignment="1" applyFont="1">
      <alignment horizontal="left" vertical="center"/>
    </xf>
    <xf borderId="0" fillId="0" fontId="3" numFmtId="0" xfId="0" applyAlignment="1" applyFont="1">
      <alignment horizontal="center" shrinkToFit="0" wrapText="1"/>
    </xf>
    <xf borderId="0" fillId="0" fontId="32" numFmtId="0" xfId="0" applyAlignment="1" applyFont="1">
      <alignment horizontal="left" vertical="center"/>
    </xf>
    <xf borderId="1" fillId="4" fontId="33" numFmtId="0" xfId="0" applyAlignment="1" applyBorder="1" applyFont="1">
      <alignment horizontal="left" shrinkToFit="0" vertical="center" wrapText="1"/>
    </xf>
    <xf borderId="1" fillId="4" fontId="33" numFmtId="0" xfId="0" applyAlignment="1" applyBorder="1" applyFont="1">
      <alignment horizontal="center" shrinkToFit="0" vertical="center" wrapText="1"/>
    </xf>
    <xf borderId="1" fillId="4" fontId="33" numFmtId="0" xfId="0" applyAlignment="1" applyBorder="1" applyFont="1">
      <alignment horizontal="center" vertical="center"/>
    </xf>
    <xf borderId="1" fillId="4" fontId="33" numFmtId="0" xfId="0" applyAlignment="1" applyBorder="1" applyFont="1">
      <alignment shrinkToFit="0" vertical="center" wrapText="1"/>
    </xf>
    <xf borderId="0" fillId="2" fontId="6" numFmtId="0" xfId="0" applyAlignment="1" applyFont="1">
      <alignment horizontal="center" shrinkToFit="0" vertical="center" wrapText="1"/>
    </xf>
    <xf borderId="1" fillId="4" fontId="6" numFmtId="0" xfId="0" applyAlignment="1" applyBorder="1" applyFont="1">
      <alignment horizontal="center" shrinkToFit="0" vertical="center" wrapText="1"/>
    </xf>
    <xf borderId="0" fillId="0" fontId="3" numFmtId="0" xfId="0" applyAlignment="1" applyFont="1">
      <alignment vertical="center"/>
    </xf>
    <xf borderId="1" fillId="2" fontId="13" numFmtId="0" xfId="0" applyAlignment="1" applyBorder="1" applyFont="1">
      <alignment vertical="bottom"/>
    </xf>
    <xf borderId="1" fillId="2" fontId="11" numFmtId="0" xfId="0" applyAlignment="1" applyBorder="1" applyFont="1">
      <alignment horizontal="center" shrinkToFit="0" vertical="center" wrapText="1"/>
    </xf>
    <xf borderId="1" fillId="2" fontId="13" numFmtId="0" xfId="0" applyAlignment="1" applyBorder="1" applyFont="1">
      <alignment horizontal="center" vertical="bottom"/>
    </xf>
    <xf borderId="1" fillId="9" fontId="13" numFmtId="0" xfId="0" applyAlignment="1" applyBorder="1" applyFill="1" applyFont="1">
      <alignment vertical="bottom"/>
    </xf>
    <xf borderId="1" fillId="10" fontId="13" numFmtId="0" xfId="0" applyAlignment="1" applyBorder="1" applyFill="1" applyFont="1">
      <alignment horizontal="center" vertical="bottom"/>
    </xf>
    <xf borderId="0" fillId="2" fontId="7" numFmtId="0" xfId="0" applyAlignment="1" applyFont="1">
      <alignment horizontal="center"/>
    </xf>
    <xf borderId="0" fillId="2" fontId="3" numFmtId="0" xfId="0" applyAlignment="1" applyFont="1">
      <alignment vertical="center"/>
    </xf>
    <xf borderId="1" fillId="2" fontId="11" numFmtId="0" xfId="0" applyAlignment="1" applyBorder="1" applyFont="1">
      <alignment horizontal="center" vertical="bottom"/>
    </xf>
    <xf borderId="0" fillId="2" fontId="13" numFmtId="0" xfId="0" applyAlignment="1" applyFont="1">
      <alignment horizontal="center" vertical="center"/>
    </xf>
    <xf borderId="1" fillId="0" fontId="13" numFmtId="0" xfId="0" applyAlignment="1" applyBorder="1" applyFont="1">
      <alignment horizontal="center" vertical="center"/>
    </xf>
    <xf borderId="0" fillId="0" fontId="13" numFmtId="0" xfId="0" applyAlignment="1" applyFont="1">
      <alignment horizontal="center" vertical="center"/>
    </xf>
    <xf borderId="0" fillId="0" fontId="7" numFmtId="0" xfId="0" applyAlignment="1" applyFont="1">
      <alignment horizontal="center" shrinkToFit="0" wrapText="1"/>
    </xf>
    <xf borderId="0" fillId="2" fontId="8" numFmtId="0" xfId="0" applyAlignment="1" applyFont="1">
      <alignment horizontal="left" vertical="center"/>
    </xf>
    <xf borderId="1" fillId="2" fontId="34" numFmtId="0" xfId="0" applyAlignment="1" applyBorder="1" applyFont="1">
      <alignment horizontal="center" vertical="bottom"/>
    </xf>
    <xf borderId="0" fillId="0" fontId="3" numFmtId="0" xfId="0" applyAlignment="1" applyFont="1">
      <alignment horizontal="left" vertical="center"/>
    </xf>
  </cellXfs>
  <cellStyles count="1">
    <cellStyle xfId="0" name="Normal" builtinId="0"/>
  </cellStyles>
  <dxfs count="7">
    <dxf>
      <font/>
      <fill>
        <patternFill patternType="none"/>
      </fill>
      <border/>
    </dxf>
    <dxf>
      <font/>
      <fill>
        <patternFill patternType="solid">
          <fgColor rgb="FFFF00FF"/>
          <bgColor rgb="FFFF00FF"/>
        </patternFill>
      </fill>
      <border/>
    </dxf>
    <dxf>
      <font/>
      <fill>
        <patternFill patternType="solid">
          <fgColor rgb="FFEA9999"/>
          <bgColor rgb="FFEA9999"/>
        </patternFill>
      </fill>
      <border/>
    </dxf>
    <dxf>
      <font/>
      <fill>
        <patternFill patternType="solid">
          <fgColor rgb="FFF4CCCC"/>
          <bgColor rgb="FFF4CCCC"/>
        </patternFill>
      </fill>
      <border/>
    </dxf>
    <dxf>
      <font/>
      <fill>
        <patternFill patternType="solid">
          <fgColor rgb="FFFFE599"/>
          <bgColor rgb="FFFFE599"/>
        </patternFill>
      </fill>
      <border/>
    </dxf>
    <dxf>
      <font/>
      <fill>
        <patternFill patternType="solid">
          <fgColor rgb="FFB7E1CD"/>
          <bgColor rgb="FFB7E1CD"/>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Bug Severity</a:t>
            </a:r>
          </a:p>
        </c:rich>
      </c:tx>
      <c:overlay val="0"/>
    </c:title>
    <c:view3D>
      <c:rotX val="50"/>
      <c:perspective val="0"/>
    </c:view3D>
    <c:plotArea>
      <c:layout/>
      <c:pie3DChart>
        <c:varyColors val="1"/>
        <c:ser>
          <c:idx val="0"/>
          <c:order val="0"/>
          <c:tx>
            <c:strRef>
              <c:f>'Bug Stats'!$B$4</c:f>
            </c:strRef>
          </c:tx>
          <c:dPt>
            <c:idx val="0"/>
            <c:spPr>
              <a:solidFill>
                <a:srgbClr val="6D9EEB"/>
              </a:solidFill>
            </c:spPr>
          </c:dPt>
          <c:dPt>
            <c:idx val="1"/>
            <c:spPr>
              <a:solidFill>
                <a:srgbClr val="EA9999"/>
              </a:solidFill>
            </c:spPr>
          </c:dPt>
          <c:dPt>
            <c:idx val="2"/>
            <c:spPr>
              <a:solidFill>
                <a:srgbClr val="FFD966"/>
              </a:solidFill>
            </c:spPr>
          </c:dPt>
          <c:dPt>
            <c:idx val="3"/>
            <c:spPr>
              <a:solidFill>
                <a:srgbClr val="93C47D"/>
              </a:solidFill>
            </c:spPr>
          </c:dPt>
          <c:dLbls>
            <c:showLegendKey val="0"/>
            <c:showVal val="1"/>
            <c:showCatName val="0"/>
            <c:showSerName val="0"/>
            <c:showPercent val="0"/>
            <c:showBubbleSize val="0"/>
            <c:showLeaderLines val="1"/>
          </c:dLbls>
          <c:cat>
            <c:strRef>
              <c:f>'Bug Stats'!$A$5:$A$8</c:f>
            </c:strRef>
          </c:cat>
          <c:val>
            <c:numRef>
              <c:f>'Bug Stats'!$B$5:$B$8</c:f>
              <c:numCache/>
            </c:numRef>
          </c:val>
        </c:ser>
        <c:dLbls>
          <c:showLegendKey val="0"/>
          <c:showVal val="0"/>
          <c:showCatName val="0"/>
          <c:showSerName val="0"/>
          <c:showPercent val="0"/>
          <c:showBubbleSize val="0"/>
        </c:dLbls>
      </c:pie3DChart>
    </c:plotArea>
    <c:legend>
      <c:legendPos val="r"/>
      <c:overlay val="0"/>
      <c:txPr>
        <a:bodyPr/>
        <a:lstStyle/>
        <a:p>
          <a:pPr lvl="0">
            <a:defRPr b="1" i="0" sz="1000">
              <a:solidFill>
                <a:srgbClr val="1A1A1A"/>
              </a:solidFill>
              <a:latin typeface="Arial"/>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Reproducibility V/S Bug count</a:t>
            </a:r>
          </a:p>
        </c:rich>
      </c:tx>
      <c:overlay val="0"/>
    </c:title>
    <c:plotArea>
      <c:layout/>
      <c:barChart>
        <c:barDir val="col"/>
        <c:ser>
          <c:idx val="0"/>
          <c:order val="0"/>
          <c:tx>
            <c:strRef>
              <c:f>'Bug Stats'!$B$33</c:f>
            </c:strRef>
          </c:tx>
          <c:spPr>
            <a:solidFill>
              <a:srgbClr val="EA9999"/>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'Bug Stats'!$A$34:$A$35</c:f>
            </c:strRef>
          </c:cat>
          <c:val>
            <c:numRef>
              <c:f>'Bug Stats'!$B$34:$B$35</c:f>
              <c:numCache/>
            </c:numRef>
          </c:val>
        </c:ser>
        <c:axId val="520911026"/>
        <c:axId val="659928968"/>
      </c:barChart>
      <c:catAx>
        <c:axId val="5209110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Arial"/>
              </a:defRPr>
            </a:pPr>
          </a:p>
        </c:txPr>
        <c:crossAx val="659928968"/>
      </c:catAx>
      <c:valAx>
        <c:axId val="6599289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Arial"/>
              </a:defRPr>
            </a:pPr>
          </a:p>
        </c:txPr>
        <c:crossAx val="520911026"/>
      </c:valAx>
    </c:plotArea>
    <c:legend>
      <c:legendPos val="r"/>
      <c:overlay val="0"/>
      <c:txPr>
        <a:bodyPr/>
        <a:lstStyle/>
        <a:p>
          <a:pPr lvl="0">
            <a:defRPr b="0" i="0">
              <a:solidFill>
                <a:srgbClr val="1A1A1A"/>
              </a:solidFill>
              <a:latin typeface="Arial"/>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Platform V/S Bug Count </a:t>
            </a:r>
          </a:p>
        </c:rich>
      </c:tx>
      <c:overlay val="0"/>
    </c:title>
    <c:plotArea>
      <c:layout/>
      <c:barChart>
        <c:barDir val="col"/>
        <c:ser>
          <c:idx val="0"/>
          <c:order val="0"/>
          <c:tx>
            <c:strRef>
              <c:f>'Bug Stats'!$B$39</c:f>
            </c:strRef>
          </c:tx>
          <c:spPr>
            <a:solidFill>
              <a:srgbClr val="EA9999"/>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'Bug Stats'!$A$40</c:f>
            </c:strRef>
          </c:cat>
          <c:val>
            <c:numRef>
              <c:f>'Bug Stats'!$B$40</c:f>
              <c:numCache/>
            </c:numRef>
          </c:val>
        </c:ser>
        <c:axId val="1901709560"/>
        <c:axId val="1560643823"/>
      </c:barChart>
      <c:catAx>
        <c:axId val="19017095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Arial"/>
              </a:defRPr>
            </a:pPr>
          </a:p>
        </c:txPr>
        <c:crossAx val="1560643823"/>
      </c:catAx>
      <c:valAx>
        <c:axId val="15606438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Arial"/>
              </a:defRPr>
            </a:pPr>
          </a:p>
        </c:txPr>
        <c:crossAx val="1901709560"/>
      </c:valAx>
    </c:plotArea>
    <c:legend>
      <c:legendPos val="r"/>
      <c:overlay val="0"/>
      <c:txPr>
        <a:bodyPr/>
        <a:lstStyle/>
        <a:p>
          <a:pPr lvl="0">
            <a:defRPr b="0" i="0">
              <a:solidFill>
                <a:srgbClr val="1A1A1A"/>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Bug Category</a:t>
            </a:r>
          </a:p>
        </c:rich>
      </c:tx>
      <c:overlay val="0"/>
    </c:title>
    <c:view3D>
      <c:rotX val="50"/>
      <c:perspective val="0"/>
    </c:view3D>
    <c:plotArea>
      <c:layout/>
      <c:pie3DChart>
        <c:varyColors val="1"/>
        <c:ser>
          <c:idx val="0"/>
          <c:order val="0"/>
          <c:tx>
            <c:strRef>
              <c:f>'Bug Stats'!$B$11</c:f>
            </c:strRef>
          </c:tx>
          <c:dPt>
            <c:idx val="0"/>
            <c:spPr>
              <a:solidFill>
                <a:srgbClr val="B6D7A8"/>
              </a:solidFill>
            </c:spPr>
          </c:dPt>
          <c:dPt>
            <c:idx val="1"/>
            <c:spPr>
              <a:solidFill>
                <a:srgbClr val="E6B8AF"/>
              </a:solidFill>
            </c:spPr>
          </c:dPt>
          <c:dPt>
            <c:idx val="2"/>
            <c:spPr>
              <a:solidFill>
                <a:srgbClr val="FFE599"/>
              </a:solidFill>
            </c:spPr>
          </c:dPt>
          <c:dPt>
            <c:idx val="3"/>
            <c:spPr>
              <a:solidFill>
                <a:srgbClr val="A4C2F4"/>
              </a:solidFill>
            </c:spPr>
          </c:dPt>
          <c:dPt>
            <c:idx val="4"/>
            <c:spPr>
              <a:solidFill>
                <a:srgbClr val="F9CB9C"/>
              </a:solidFill>
            </c:spPr>
          </c:dPt>
          <c:dPt>
            <c:idx val="5"/>
            <c:spPr>
              <a:solidFill>
                <a:srgbClr val="46BDC6"/>
              </a:solidFill>
            </c:spPr>
          </c:dPt>
          <c:dLbls>
            <c:dLbl>
              <c:idx val="0"/>
              <c:txPr>
                <a:bodyPr/>
                <a:lstStyle/>
                <a:p>
                  <a:pPr lvl="0">
                    <a:defRPr b="1" i="0" sz="1000"/>
                  </a:pPr>
                </a:p>
              </c:txPr>
              <c:showLegendKey val="0"/>
              <c:showVal val="1"/>
              <c:showCatName val="0"/>
              <c:showSerName val="0"/>
              <c:showPercent val="0"/>
              <c:showBubbleSize val="0"/>
            </c:dLbl>
            <c:dLbl>
              <c:idx val="1"/>
              <c:txPr>
                <a:bodyPr/>
                <a:lstStyle/>
                <a:p>
                  <a:pPr lvl="0">
                    <a:defRPr b="1" i="0" sz="1000"/>
                  </a:pPr>
                </a:p>
              </c:txPr>
              <c:showLegendKey val="0"/>
              <c:showVal val="1"/>
              <c:showCatName val="0"/>
              <c:showSerName val="0"/>
              <c:showPercent val="0"/>
              <c:showBubbleSize val="0"/>
            </c:dLbl>
            <c:dLbl>
              <c:idx val="3"/>
              <c:txPr>
                <a:bodyPr/>
                <a:lstStyle/>
                <a:p>
                  <a:pPr lvl="0">
                    <a:defRPr b="1" i="0" sz="1000"/>
                  </a:pPr>
                </a:p>
              </c:txPr>
              <c:showLegendKey val="0"/>
              <c:showVal val="1"/>
              <c:showCatName val="0"/>
              <c:showSerName val="0"/>
              <c:showPercent val="0"/>
              <c:showBubbleSize val="0"/>
            </c:dLbl>
            <c:dLbl>
              <c:idx val="4"/>
              <c:txPr>
                <a:bodyPr/>
                <a:lstStyle/>
                <a:p>
                  <a:pPr lvl="0">
                    <a:defRPr b="1" i="0" sz="1000"/>
                  </a:pPr>
                </a:p>
              </c:txPr>
              <c:showLegendKey val="0"/>
              <c:showVal val="1"/>
              <c:showCatName val="0"/>
              <c:showSerName val="0"/>
              <c:showPercent val="0"/>
              <c:showBubbleSize val="0"/>
            </c:dLbl>
            <c:dLbl>
              <c:idx val="5"/>
              <c:txPr>
                <a:bodyPr/>
                <a:lstStyle/>
                <a:p>
                  <a:pPr lvl="0">
                    <a:defRPr b="1" i="0" sz="1000"/>
                  </a:pPr>
                </a:p>
              </c:txPr>
              <c:showLegendKey val="0"/>
              <c:showVal val="1"/>
              <c:showCatName val="0"/>
              <c:showSerName val="0"/>
              <c:showPercent val="0"/>
              <c:showBubbleSize val="0"/>
            </c:dLbl>
            <c:showLegendKey val="0"/>
            <c:showVal val="1"/>
            <c:showCatName val="0"/>
            <c:showSerName val="0"/>
            <c:showPercent val="0"/>
            <c:showBubbleSize val="0"/>
            <c:showLeaderLines val="1"/>
          </c:dLbls>
          <c:cat>
            <c:strRef>
              <c:f>'Bug Stats'!$A$12:$A$17</c:f>
            </c:strRef>
          </c:cat>
          <c:val>
            <c:numRef>
              <c:f>'Bug Stats'!$B$12:$B$17</c:f>
              <c:numCache/>
            </c:numRef>
          </c:val>
        </c:ser>
        <c:dLbls>
          <c:showLegendKey val="0"/>
          <c:showVal val="0"/>
          <c:showCatName val="0"/>
          <c:showSerName val="0"/>
          <c:showPercent val="0"/>
          <c:showBubbleSize val="0"/>
        </c:dLbls>
      </c:pie3DChart>
    </c:plotArea>
    <c:legend>
      <c:legendPos val="r"/>
      <c:overlay val="0"/>
      <c:txPr>
        <a:bodyPr/>
        <a:lstStyle/>
        <a:p>
          <a:pPr lvl="0">
            <a:defRPr b="1" i="0" sz="1000">
              <a:solidFill>
                <a:srgbClr val="1A1A1A"/>
              </a:solidFill>
              <a:latin typeface="Arial"/>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Bug Component</a:t>
            </a:r>
          </a:p>
        </c:rich>
      </c:tx>
      <c:overlay val="0"/>
    </c:title>
    <c:view3D>
      <c:rotX val="50"/>
      <c:perspective val="0"/>
    </c:view3D>
    <c:plotArea>
      <c:layout/>
      <c:pie3DChart>
        <c:varyColors val="1"/>
        <c:ser>
          <c:idx val="0"/>
          <c:order val="0"/>
          <c:tx>
            <c:strRef>
              <c:f>'Bug Stats'!$B$20</c:f>
            </c:strRef>
          </c:tx>
          <c:dPt>
            <c:idx val="0"/>
            <c:spPr>
              <a:solidFill>
                <a:srgbClr val="4285F4"/>
              </a:solidFill>
            </c:spPr>
          </c:dPt>
          <c:dPt>
            <c:idx val="1"/>
            <c:spPr>
              <a:solidFill>
                <a:srgbClr val="EA9999"/>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dLbl>
              <c:idx val="0"/>
              <c:txPr>
                <a:bodyPr/>
                <a:lstStyle/>
                <a:p>
                  <a:pPr lvl="0">
                    <a:defRPr b="1" i="0" sz="1000"/>
                  </a:pPr>
                </a:p>
              </c:txPr>
              <c:showLegendKey val="0"/>
              <c:showVal val="1"/>
              <c:showCatName val="0"/>
              <c:showSerName val="0"/>
              <c:showPercent val="0"/>
              <c:showBubbleSize val="0"/>
            </c:dLbl>
            <c:dLbl>
              <c:idx val="1"/>
              <c:txPr>
                <a:bodyPr/>
                <a:lstStyle/>
                <a:p>
                  <a:pPr lvl="0">
                    <a:defRPr b="1" i="0" sz="1000"/>
                  </a:pPr>
                </a:p>
              </c:txPr>
              <c:showLegendKey val="0"/>
              <c:showVal val="1"/>
              <c:showCatName val="0"/>
              <c:showSerName val="0"/>
              <c:showPercent val="0"/>
              <c:showBubbleSize val="0"/>
            </c:dLbl>
            <c:dLbl>
              <c:idx val="2"/>
              <c:txPr>
                <a:bodyPr/>
                <a:lstStyle/>
                <a:p>
                  <a:pPr lvl="0">
                    <a:defRPr b="1" i="0" sz="1000"/>
                  </a:pPr>
                </a:p>
              </c:txPr>
              <c:showLegendKey val="0"/>
              <c:showVal val="1"/>
              <c:showCatName val="0"/>
              <c:showSerName val="0"/>
              <c:showPercent val="0"/>
              <c:showBubbleSize val="0"/>
            </c:dLbl>
            <c:showLegendKey val="0"/>
            <c:showVal val="1"/>
            <c:showCatName val="0"/>
            <c:showSerName val="0"/>
            <c:showPercent val="0"/>
            <c:showBubbleSize val="0"/>
            <c:showLeaderLines val="1"/>
          </c:dLbls>
          <c:cat>
            <c:strRef>
              <c:f>'Bug Stats'!$A$21:$A$31</c:f>
            </c:strRef>
          </c:cat>
          <c:val>
            <c:numRef>
              <c:f>'Bug Stats'!$B$21:$B$31</c:f>
              <c:numCache/>
            </c:numRef>
          </c:val>
        </c:ser>
        <c:dLbls>
          <c:showLegendKey val="0"/>
          <c:showVal val="0"/>
          <c:showCatName val="0"/>
          <c:showSerName val="0"/>
          <c:showPercent val="0"/>
          <c:showBubbleSize val="0"/>
        </c:dLbls>
      </c:pie3DChart>
    </c:plotArea>
    <c:legend>
      <c:legendPos val="r"/>
      <c:overlay val="0"/>
      <c:txPr>
        <a:bodyPr/>
        <a:lstStyle/>
        <a:p>
          <a:pPr lvl="0">
            <a:defRPr b="1" i="0" sz="1000">
              <a:solidFill>
                <a:srgbClr val="1A1A1A"/>
              </a:solidFill>
              <a:latin typeface="Arial"/>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Reproducibility V/S Bug count</a:t>
            </a:r>
          </a:p>
        </c:rich>
      </c:tx>
      <c:overlay val="0"/>
    </c:title>
    <c:plotArea>
      <c:layout/>
      <c:barChart>
        <c:barDir val="col"/>
        <c:ser>
          <c:idx val="0"/>
          <c:order val="0"/>
          <c:tx>
            <c:strRef>
              <c:f>'Bug Stats'!$B$33</c:f>
            </c:strRef>
          </c:tx>
          <c:spPr>
            <a:solidFill>
              <a:srgbClr val="EA9999"/>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'Bug Stats'!$A$34:$A$35</c:f>
            </c:strRef>
          </c:cat>
          <c:val>
            <c:numRef>
              <c:f>'Bug Stats'!$B$34:$B$35</c:f>
              <c:numCache/>
            </c:numRef>
          </c:val>
        </c:ser>
        <c:axId val="302258397"/>
        <c:axId val="1871686621"/>
      </c:barChart>
      <c:catAx>
        <c:axId val="3022583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Arial"/>
              </a:defRPr>
            </a:pPr>
          </a:p>
        </c:txPr>
        <c:crossAx val="1871686621"/>
      </c:catAx>
      <c:valAx>
        <c:axId val="18716866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Arial"/>
              </a:defRPr>
            </a:pPr>
          </a:p>
        </c:txPr>
        <c:crossAx val="302258397"/>
      </c:valAx>
    </c:plotArea>
    <c:legend>
      <c:legendPos val="r"/>
      <c:overlay val="0"/>
      <c:txPr>
        <a:bodyPr/>
        <a:lstStyle/>
        <a:p>
          <a:pPr lvl="0">
            <a:defRPr b="0" i="0">
              <a:solidFill>
                <a:srgbClr val="1A1A1A"/>
              </a:solidFill>
              <a:latin typeface="Arial"/>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Platform V/S Bug Count </a:t>
            </a:r>
          </a:p>
        </c:rich>
      </c:tx>
      <c:overlay val="0"/>
    </c:title>
    <c:plotArea>
      <c:layout/>
      <c:barChart>
        <c:barDir val="col"/>
        <c:ser>
          <c:idx val="0"/>
          <c:order val="0"/>
          <c:tx>
            <c:strRef>
              <c:f>'Bug Stats'!$B$39</c:f>
            </c:strRef>
          </c:tx>
          <c:spPr>
            <a:solidFill>
              <a:srgbClr val="EA9999"/>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'Bug Stats'!$A$40</c:f>
            </c:strRef>
          </c:cat>
          <c:val>
            <c:numRef>
              <c:f>'Bug Stats'!$B$40</c:f>
              <c:numCache/>
            </c:numRef>
          </c:val>
        </c:ser>
        <c:axId val="1276512645"/>
        <c:axId val="767769336"/>
      </c:barChart>
      <c:catAx>
        <c:axId val="12765126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Arial"/>
              </a:defRPr>
            </a:pPr>
          </a:p>
        </c:txPr>
        <c:crossAx val="767769336"/>
      </c:catAx>
      <c:valAx>
        <c:axId val="7677693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Arial"/>
              </a:defRPr>
            </a:pPr>
          </a:p>
        </c:txPr>
        <c:crossAx val="1276512645"/>
      </c:valAx>
    </c:plotArea>
    <c:legend>
      <c:legendPos val="r"/>
      <c:overlay val="0"/>
      <c:txPr>
        <a:bodyPr/>
        <a:lstStyle/>
        <a:p>
          <a:pPr lvl="0">
            <a:defRPr b="0" i="0">
              <a:solidFill>
                <a:srgbClr val="1A1A1A"/>
              </a:solidFill>
              <a:latin typeface="Arial"/>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'Bug Stats'!$B$43</c:f>
            </c:strRef>
          </c:tx>
          <c:spPr>
            <a:solidFill>
              <a:srgbClr val="EA9999"/>
            </a:solidFill>
            <a:ln cmpd="sng">
              <a:solidFill>
                <a:srgbClr val="000000"/>
              </a:solidFill>
            </a:ln>
          </c:spPr>
          <c:dPt>
            <c:idx val="4"/>
          </c:dPt>
          <c:dLbls>
            <c:dLbl>
              <c:idx val="4"/>
              <c:numFmt formatCode="General" sourceLinked="1"/>
              <c:txPr>
                <a:bodyPr/>
                <a:lstStyle/>
                <a:p>
                  <a:pPr lvl="0">
                    <a:defRPr b="0" i="0"/>
                  </a:pPr>
                </a:p>
              </c:txPr>
              <c:showLegendKey val="0"/>
              <c:showVal val="1"/>
              <c:showCatName val="0"/>
              <c:showSerName val="0"/>
              <c:showPercent val="0"/>
              <c:showBubbleSize val="0"/>
            </c:dLbl>
            <c:numFmt formatCode="General" sourceLinked="1"/>
            <c:txPr>
              <a:bodyPr/>
              <a:lstStyle/>
              <a:p>
                <a:pPr lvl="0">
                  <a:defRPr b="1" i="0">
                    <a:solidFill>
                      <a:srgbClr val="000000"/>
                    </a:solidFill>
                    <a:latin typeface="Arial"/>
                  </a:defRPr>
                </a:pPr>
              </a:p>
            </c:txPr>
            <c:showLegendKey val="0"/>
            <c:showVal val="1"/>
            <c:showCatName val="0"/>
            <c:showSerName val="0"/>
            <c:showPercent val="0"/>
            <c:showBubbleSize val="0"/>
          </c:dLbls>
          <c:cat>
            <c:strRef>
              <c:f>'Bug Stats'!$A$44:$A$57</c:f>
            </c:strRef>
          </c:cat>
          <c:val>
            <c:numRef>
              <c:f>'Bug Stats'!$B$44:$B$57</c:f>
              <c:numCache/>
            </c:numRef>
          </c:val>
        </c:ser>
        <c:ser>
          <c:idx val="1"/>
          <c:order val="1"/>
          <c:tx>
            <c:strRef>
              <c:f>'Bug Stats'!$C$44</c:f>
            </c:strRef>
          </c:tx>
          <c:cat>
            <c:strRef>
              <c:f>'Bug Stats'!$A$44:$A$57</c:f>
            </c:strRef>
          </c:cat>
          <c:val>
            <c:numRef>
              <c:f>'Bug Stats'!$C$45:$C$58</c:f>
              <c:numCache/>
            </c:numRef>
          </c:val>
        </c:ser>
        <c:axId val="468126429"/>
        <c:axId val="290970913"/>
      </c:barChart>
      <c:catAx>
        <c:axId val="4681264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Arial"/>
              </a:defRPr>
            </a:pPr>
          </a:p>
        </c:txPr>
        <c:crossAx val="290970913"/>
      </c:catAx>
      <c:valAx>
        <c:axId val="290970913"/>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i="0">
                <a:solidFill>
                  <a:srgbClr val="000000"/>
                </a:solidFill>
                <a:latin typeface="Arial"/>
              </a:defRPr>
            </a:pPr>
          </a:p>
        </c:txPr>
        <c:crossAx val="468126429"/>
      </c:valAx>
    </c:plotArea>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Bug Severity</a:t>
            </a:r>
          </a:p>
        </c:rich>
      </c:tx>
      <c:overlay val="0"/>
    </c:title>
    <c:view3D>
      <c:rotX val="50"/>
      <c:perspective val="0"/>
    </c:view3D>
    <c:plotArea>
      <c:layout/>
      <c:pie3DChart>
        <c:varyColors val="1"/>
        <c:ser>
          <c:idx val="0"/>
          <c:order val="0"/>
          <c:tx>
            <c:strRef>
              <c:f>'Bug Stats'!$B$4</c:f>
            </c:strRef>
          </c:tx>
          <c:dPt>
            <c:idx val="0"/>
            <c:spPr>
              <a:solidFill>
                <a:srgbClr val="6D9EEB"/>
              </a:solidFill>
            </c:spPr>
          </c:dPt>
          <c:dPt>
            <c:idx val="1"/>
            <c:spPr>
              <a:solidFill>
                <a:srgbClr val="EA9999"/>
              </a:solidFill>
            </c:spPr>
          </c:dPt>
          <c:dPt>
            <c:idx val="2"/>
            <c:spPr>
              <a:solidFill>
                <a:srgbClr val="FFD966"/>
              </a:solidFill>
            </c:spPr>
          </c:dPt>
          <c:dPt>
            <c:idx val="3"/>
            <c:spPr>
              <a:solidFill>
                <a:srgbClr val="93C47D"/>
              </a:solidFill>
            </c:spPr>
          </c:dPt>
          <c:dLbls>
            <c:dLbl>
              <c:idx val="0"/>
              <c:txPr>
                <a:bodyPr/>
                <a:lstStyle/>
                <a:p>
                  <a:pPr lvl="0">
                    <a:defRPr b="1" i="0" sz="1000"/>
                  </a:pPr>
                </a:p>
              </c:txPr>
              <c:showLegendKey val="0"/>
              <c:showVal val="1"/>
              <c:showCatName val="0"/>
              <c:showSerName val="0"/>
              <c:showPercent val="0"/>
              <c:showBubbleSize val="0"/>
            </c:dLbl>
            <c:dLbl>
              <c:idx val="1"/>
              <c:txPr>
                <a:bodyPr/>
                <a:lstStyle/>
                <a:p>
                  <a:pPr lvl="0">
                    <a:defRPr b="1" i="0" sz="1000"/>
                  </a:pPr>
                </a:p>
              </c:txPr>
              <c:showLegendKey val="0"/>
              <c:showVal val="1"/>
              <c:showCatName val="0"/>
              <c:showSerName val="0"/>
              <c:showPercent val="0"/>
              <c:showBubbleSize val="0"/>
            </c:dLbl>
            <c:dLbl>
              <c:idx val="2"/>
              <c:txPr>
                <a:bodyPr/>
                <a:lstStyle/>
                <a:p>
                  <a:pPr lvl="0">
                    <a:defRPr b="1" i="0" sz="1000"/>
                  </a:pPr>
                </a:p>
              </c:txPr>
              <c:showLegendKey val="0"/>
              <c:showVal val="1"/>
              <c:showCatName val="0"/>
              <c:showSerName val="0"/>
              <c:showPercent val="0"/>
              <c:showBubbleSize val="0"/>
            </c:dLbl>
            <c:dLbl>
              <c:idx val="3"/>
              <c:txPr>
                <a:bodyPr/>
                <a:lstStyle/>
                <a:p>
                  <a:pPr lvl="0">
                    <a:defRPr b="1" i="0" sz="1000"/>
                  </a:pPr>
                </a:p>
              </c:txPr>
              <c:showLegendKey val="0"/>
              <c:showVal val="1"/>
              <c:showCatName val="0"/>
              <c:showSerName val="0"/>
              <c:showPercent val="0"/>
              <c:showBubbleSize val="0"/>
            </c:dLbl>
            <c:showLegendKey val="0"/>
            <c:showVal val="1"/>
            <c:showCatName val="0"/>
            <c:showSerName val="0"/>
            <c:showPercent val="0"/>
            <c:showBubbleSize val="0"/>
            <c:showLeaderLines val="1"/>
          </c:dLbls>
          <c:cat>
            <c:strRef>
              <c:f>'Bug Stats'!$A$5:$A$8</c:f>
            </c:strRef>
          </c:cat>
          <c:val>
            <c:numRef>
              <c:f>'Bug Stats'!$B$5:$B$8</c:f>
              <c:numCache/>
            </c:numRef>
          </c:val>
        </c:ser>
        <c:dLbls>
          <c:showLegendKey val="0"/>
          <c:showVal val="0"/>
          <c:showCatName val="0"/>
          <c:showSerName val="0"/>
          <c:showPercent val="0"/>
          <c:showBubbleSize val="0"/>
        </c:dLbls>
      </c:pie3DChart>
    </c:plotArea>
    <c:legend>
      <c:legendPos val="r"/>
      <c:overlay val="0"/>
      <c:txPr>
        <a:bodyPr/>
        <a:lstStyle/>
        <a:p>
          <a:pPr lvl="0">
            <a:defRPr b="1" i="0" sz="1000">
              <a:solidFill>
                <a:srgbClr val="1A1A1A"/>
              </a:solidFill>
              <a:latin typeface="Arial"/>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Bug Category</a:t>
            </a:r>
          </a:p>
        </c:rich>
      </c:tx>
      <c:overlay val="0"/>
    </c:title>
    <c:view3D>
      <c:rotX val="50"/>
      <c:perspective val="0"/>
    </c:view3D>
    <c:plotArea>
      <c:layout/>
      <c:pie3DChart>
        <c:varyColors val="1"/>
        <c:ser>
          <c:idx val="0"/>
          <c:order val="0"/>
          <c:tx>
            <c:strRef>
              <c:f>'Bug Stats'!$B$11</c:f>
            </c:strRef>
          </c:tx>
          <c:dPt>
            <c:idx val="0"/>
            <c:spPr>
              <a:solidFill>
                <a:srgbClr val="B6D7A8"/>
              </a:solidFill>
            </c:spPr>
          </c:dPt>
          <c:dPt>
            <c:idx val="1"/>
            <c:spPr>
              <a:solidFill>
                <a:srgbClr val="E6B8AF"/>
              </a:solidFill>
            </c:spPr>
          </c:dPt>
          <c:dPt>
            <c:idx val="2"/>
            <c:spPr>
              <a:solidFill>
                <a:srgbClr val="FFE599"/>
              </a:solidFill>
            </c:spPr>
          </c:dPt>
          <c:dPt>
            <c:idx val="3"/>
            <c:spPr>
              <a:solidFill>
                <a:srgbClr val="A4C2F4"/>
              </a:solidFill>
            </c:spPr>
          </c:dPt>
          <c:dPt>
            <c:idx val="4"/>
            <c:spPr>
              <a:solidFill>
                <a:srgbClr val="F9CB9C"/>
              </a:solidFill>
            </c:spPr>
          </c:dPt>
          <c:dPt>
            <c:idx val="5"/>
            <c:spPr>
              <a:solidFill>
                <a:srgbClr val="46BDC6"/>
              </a:solidFill>
            </c:spPr>
          </c:dPt>
          <c:dLbls>
            <c:dLbl>
              <c:idx val="0"/>
              <c:txPr>
                <a:bodyPr/>
                <a:lstStyle/>
                <a:p>
                  <a:pPr lvl="0">
                    <a:defRPr b="1" i="0" sz="1000"/>
                  </a:pPr>
                </a:p>
              </c:txPr>
              <c:showLegendKey val="0"/>
              <c:showVal val="1"/>
              <c:showCatName val="0"/>
              <c:showSerName val="0"/>
              <c:showPercent val="0"/>
              <c:showBubbleSize val="0"/>
            </c:dLbl>
            <c:dLbl>
              <c:idx val="1"/>
              <c:txPr>
                <a:bodyPr/>
                <a:lstStyle/>
                <a:p>
                  <a:pPr lvl="0">
                    <a:defRPr b="1" i="0" sz="1000"/>
                  </a:pPr>
                </a:p>
              </c:txPr>
              <c:showLegendKey val="0"/>
              <c:showVal val="1"/>
              <c:showCatName val="0"/>
              <c:showSerName val="0"/>
              <c:showPercent val="0"/>
              <c:showBubbleSize val="0"/>
            </c:dLbl>
            <c:dLbl>
              <c:idx val="3"/>
              <c:txPr>
                <a:bodyPr/>
                <a:lstStyle/>
                <a:p>
                  <a:pPr lvl="0">
                    <a:defRPr b="1" i="0" sz="1000"/>
                  </a:pPr>
                </a:p>
              </c:txPr>
              <c:showLegendKey val="0"/>
              <c:showVal val="1"/>
              <c:showCatName val="0"/>
              <c:showSerName val="0"/>
              <c:showPercent val="0"/>
              <c:showBubbleSize val="0"/>
            </c:dLbl>
            <c:dLbl>
              <c:idx val="4"/>
              <c:txPr>
                <a:bodyPr/>
                <a:lstStyle/>
                <a:p>
                  <a:pPr lvl="0">
                    <a:defRPr b="1" i="0" sz="1000"/>
                  </a:pPr>
                </a:p>
              </c:txPr>
              <c:showLegendKey val="0"/>
              <c:showVal val="1"/>
              <c:showCatName val="0"/>
              <c:showSerName val="0"/>
              <c:showPercent val="0"/>
              <c:showBubbleSize val="0"/>
            </c:dLbl>
            <c:dLbl>
              <c:idx val="5"/>
              <c:txPr>
                <a:bodyPr/>
                <a:lstStyle/>
                <a:p>
                  <a:pPr lvl="0">
                    <a:defRPr b="1" i="0" sz="1000"/>
                  </a:pPr>
                </a:p>
              </c:txPr>
              <c:showLegendKey val="0"/>
              <c:showVal val="1"/>
              <c:showCatName val="0"/>
              <c:showSerName val="0"/>
              <c:showPercent val="0"/>
              <c:showBubbleSize val="0"/>
            </c:dLbl>
            <c:showLegendKey val="0"/>
            <c:showVal val="1"/>
            <c:showCatName val="0"/>
            <c:showSerName val="0"/>
            <c:showPercent val="0"/>
            <c:showBubbleSize val="0"/>
            <c:showLeaderLines val="1"/>
          </c:dLbls>
          <c:cat>
            <c:strRef>
              <c:f>'Bug Stats'!$A$12:$A$17</c:f>
            </c:strRef>
          </c:cat>
          <c:val>
            <c:numRef>
              <c:f>'Bug Stats'!$B$12:$B$17</c:f>
              <c:numCache/>
            </c:numRef>
          </c:val>
        </c:ser>
        <c:dLbls>
          <c:showLegendKey val="0"/>
          <c:showVal val="0"/>
          <c:showCatName val="0"/>
          <c:showSerName val="0"/>
          <c:showPercent val="0"/>
          <c:showBubbleSize val="0"/>
        </c:dLbls>
      </c:pie3DChart>
    </c:plotArea>
    <c:legend>
      <c:legendPos val="r"/>
      <c:overlay val="0"/>
      <c:txPr>
        <a:bodyPr/>
        <a:lstStyle/>
        <a:p>
          <a:pPr lvl="0">
            <a:defRPr b="1" i="0" sz="1000">
              <a:solidFill>
                <a:srgbClr val="000000"/>
              </a:solidFill>
              <a:latin typeface="Arial"/>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latin typeface="Arial"/>
              </a:defRPr>
            </a:pPr>
            <a:r>
              <a:rPr b="1" i="0" sz="1200">
                <a:solidFill>
                  <a:srgbClr val="000000"/>
                </a:solidFill>
                <a:latin typeface="Arial"/>
              </a:rPr>
              <a:t>Bug Component</a:t>
            </a:r>
          </a:p>
        </c:rich>
      </c:tx>
      <c:overlay val="0"/>
    </c:title>
    <c:view3D>
      <c:rotX val="50"/>
      <c:perspective val="0"/>
    </c:view3D>
    <c:plotArea>
      <c:layout/>
      <c:pie3DChart>
        <c:varyColors val="1"/>
        <c:ser>
          <c:idx val="0"/>
          <c:order val="0"/>
          <c:tx>
            <c:strRef>
              <c:f>'Bug summary report'!$B$20</c:f>
            </c:strRef>
          </c:tx>
          <c:dPt>
            <c:idx val="0"/>
          </c:dPt>
          <c:dPt>
            <c:idx val="1"/>
          </c:dPt>
          <c:dPt>
            <c:idx val="2"/>
          </c:dPt>
          <c:dPt>
            <c:idx val="3"/>
          </c:dPt>
          <c:dPt>
            <c:idx val="4"/>
          </c:dPt>
          <c:dPt>
            <c:idx val="5"/>
          </c:dPt>
          <c:dPt>
            <c:idx val="6"/>
          </c:dPt>
          <c:dPt>
            <c:idx val="7"/>
          </c:dPt>
          <c:dPt>
            <c:idx val="8"/>
          </c:dPt>
          <c:dPt>
            <c:idx val="9"/>
          </c:dPt>
          <c:dPt>
            <c:idx val="10"/>
          </c:dPt>
          <c:dLbls>
            <c:showLegendKey val="0"/>
            <c:showVal val="1"/>
            <c:showCatName val="0"/>
            <c:showSerName val="0"/>
            <c:showPercent val="0"/>
            <c:showBubbleSize val="0"/>
            <c:showLeaderLines val="1"/>
          </c:dLbls>
          <c:cat>
            <c:strRef>
              <c:f>'Bug summary report'!$A$21:$A$31</c:f>
            </c:strRef>
          </c:cat>
          <c:val>
            <c:numRef>
              <c:f>'Bug summary report'!$B$21:$B$31</c:f>
              <c:numCache/>
            </c:numRef>
          </c:val>
        </c:ser>
        <c:dLbls>
          <c:showLegendKey val="0"/>
          <c:showVal val="0"/>
          <c:showCatName val="0"/>
          <c:showSerName val="0"/>
          <c:showPercent val="0"/>
          <c:showBubbleSize val="0"/>
        </c:dLbls>
      </c:pie3DChart>
    </c:plotArea>
    <c:legend>
      <c:legendPos val="r"/>
      <c:overlay val="0"/>
      <c:txPr>
        <a:bodyPr/>
        <a:lstStyle/>
        <a:p>
          <a:pPr lvl="0">
            <a:defRPr b="1" i="0" sz="1000">
              <a:solidFill>
                <a:srgbClr val="1A1A1A"/>
              </a:solidFill>
              <a:latin typeface="Arial"/>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219075</xdr:colOff>
      <xdr:row>2</xdr:row>
      <xdr:rowOff>76200</xdr:rowOff>
    </xdr:from>
    <xdr:ext cx="2352675" cy="1590675"/>
    <xdr:graphicFrame>
      <xdr:nvGraphicFramePr>
        <xdr:cNvPr id="211557364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161925</xdr:colOff>
      <xdr:row>7</xdr:row>
      <xdr:rowOff>104775</xdr:rowOff>
    </xdr:from>
    <xdr:ext cx="2352675" cy="1724025"/>
    <xdr:graphicFrame>
      <xdr:nvGraphicFramePr>
        <xdr:cNvPr id="1989537851"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285750</xdr:colOff>
      <xdr:row>18</xdr:row>
      <xdr:rowOff>152400</xdr:rowOff>
    </xdr:from>
    <xdr:ext cx="2809875" cy="2009775"/>
    <xdr:graphicFrame>
      <xdr:nvGraphicFramePr>
        <xdr:cNvPr id="1225651131"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285750</xdr:colOff>
      <xdr:row>31</xdr:row>
      <xdr:rowOff>142875</xdr:rowOff>
    </xdr:from>
    <xdr:ext cx="2676525" cy="1362075"/>
    <xdr:graphicFrame>
      <xdr:nvGraphicFramePr>
        <xdr:cNvPr id="1957413946"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323850</xdr:colOff>
      <xdr:row>38</xdr:row>
      <xdr:rowOff>38100</xdr:rowOff>
    </xdr:from>
    <xdr:ext cx="2266950" cy="1200150"/>
    <xdr:graphicFrame>
      <xdr:nvGraphicFramePr>
        <xdr:cNvPr id="2051057990"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180975</xdr:colOff>
      <xdr:row>45</xdr:row>
      <xdr:rowOff>66675</xdr:rowOff>
    </xdr:from>
    <xdr:ext cx="5886450" cy="1876425"/>
    <xdr:graphicFrame>
      <xdr:nvGraphicFramePr>
        <xdr:cNvPr id="1498910399"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285750</xdr:colOff>
      <xdr:row>2</xdr:row>
      <xdr:rowOff>133350</xdr:rowOff>
    </xdr:from>
    <xdr:ext cx="2314575" cy="1552575"/>
    <xdr:graphicFrame>
      <xdr:nvGraphicFramePr>
        <xdr:cNvPr id="548429425"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333375</xdr:colOff>
      <xdr:row>2</xdr:row>
      <xdr:rowOff>152400</xdr:rowOff>
    </xdr:from>
    <xdr:ext cx="2686050" cy="1504950"/>
    <xdr:graphicFrame>
      <xdr:nvGraphicFramePr>
        <xdr:cNvPr id="2113458009"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428625</xdr:colOff>
      <xdr:row>11</xdr:row>
      <xdr:rowOff>85725</xdr:rowOff>
    </xdr:from>
    <xdr:ext cx="3457575" cy="1733550"/>
    <xdr:graphicFrame>
      <xdr:nvGraphicFramePr>
        <xdr:cNvPr id="154084264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923925</xdr:colOff>
      <xdr:row>12</xdr:row>
      <xdr:rowOff>0</xdr:rowOff>
    </xdr:from>
    <xdr:ext cx="2733675" cy="1504950"/>
    <xdr:graphicFrame>
      <xdr:nvGraphicFramePr>
        <xdr:cNvPr id="389508888" name="Chart 1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104775</xdr:colOff>
      <xdr:row>12</xdr:row>
      <xdr:rowOff>28575</xdr:rowOff>
    </xdr:from>
    <xdr:ext cx="2686050" cy="1457325"/>
    <xdr:graphicFrame>
      <xdr:nvGraphicFramePr>
        <xdr:cNvPr id="901508477" name="Chart 11"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ZUmGL44Bi2sYtQJHIwJJqMGjPUfH0b5B/view?usp=drive_link" TargetMode="External"/><Relationship Id="rId2" Type="http://schemas.openxmlformats.org/officeDocument/2006/relationships/hyperlink" Target="https://drive.google.com/file/d/1b7MmEN9bQ14WkSNoqBAPtIiAmuolryp_/view?usp=drive_link" TargetMode="External"/><Relationship Id="rId3" Type="http://schemas.openxmlformats.org/officeDocument/2006/relationships/hyperlink" Target="https://drive.google.com/file/d/1sR9lvlUCtdfjMGKgwhdRC2SRKsSpMh4H/view?usp=drive_link" TargetMode="External"/><Relationship Id="rId4" Type="http://schemas.openxmlformats.org/officeDocument/2006/relationships/hyperlink" Target="https://em-techblr.atlassian.net/browse/EM-104" TargetMode="External"/><Relationship Id="rId11" Type="http://schemas.openxmlformats.org/officeDocument/2006/relationships/drawing" Target="../drawings/drawing3.xml"/><Relationship Id="rId10" Type="http://schemas.openxmlformats.org/officeDocument/2006/relationships/hyperlink" Target="https://em-techblr.atlassian.net/browse/EM-111" TargetMode="External"/><Relationship Id="rId9" Type="http://schemas.openxmlformats.org/officeDocument/2006/relationships/hyperlink" Target="https://em-techblr.atlassian.net/browse/EM-110" TargetMode="External"/><Relationship Id="rId5" Type="http://schemas.openxmlformats.org/officeDocument/2006/relationships/hyperlink" Target="https://em-techblr.atlassian.net/browse/EM-106" TargetMode="External"/><Relationship Id="rId6" Type="http://schemas.openxmlformats.org/officeDocument/2006/relationships/hyperlink" Target="https://em-techblr.atlassian.net/browse/EM-107" TargetMode="External"/><Relationship Id="rId7" Type="http://schemas.openxmlformats.org/officeDocument/2006/relationships/hyperlink" Target="https://em-techblr.atlassian.net/browse/EM-108" TargetMode="External"/><Relationship Id="rId8" Type="http://schemas.openxmlformats.org/officeDocument/2006/relationships/hyperlink" Target="https://em-techblr.atlassian.net/browse/EM-10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1.38"/>
    <col customWidth="1" min="2" max="2" width="17.75"/>
    <col customWidth="1" min="3" max="6" width="14.38"/>
    <col customWidth="1" min="7" max="7" width="18.75"/>
    <col customWidth="1" min="8" max="8" width="5.25"/>
    <col customWidth="1" min="9" max="26" width="14.38"/>
  </cols>
  <sheetData>
    <row r="1" ht="15.75" customHeight="1">
      <c r="A1" s="1" t="s">
        <v>0</v>
      </c>
      <c r="B1" s="2"/>
      <c r="C1" s="3"/>
      <c r="D1" s="3"/>
      <c r="E1" s="4" t="s">
        <v>1</v>
      </c>
      <c r="H1" s="5"/>
      <c r="I1" s="3"/>
      <c r="J1" s="3"/>
      <c r="K1" s="3"/>
      <c r="L1" s="3"/>
      <c r="M1" s="3"/>
      <c r="N1" s="3"/>
      <c r="O1" s="3"/>
      <c r="P1" s="3"/>
      <c r="Q1" s="3"/>
      <c r="R1" s="3"/>
      <c r="S1" s="3"/>
      <c r="T1" s="3"/>
      <c r="U1" s="3"/>
      <c r="V1" s="3"/>
      <c r="W1" s="3"/>
      <c r="X1" s="3"/>
      <c r="Y1" s="3"/>
    </row>
    <row r="2" ht="15.75" customHeight="1">
      <c r="A2" s="6"/>
      <c r="B2" s="2"/>
      <c r="C2" s="3"/>
      <c r="D2" s="3"/>
      <c r="E2" s="3"/>
      <c r="F2" s="3"/>
      <c r="G2" s="5"/>
      <c r="H2" s="5"/>
      <c r="I2" s="3"/>
      <c r="J2" s="3"/>
      <c r="K2" s="3"/>
      <c r="L2" s="3"/>
      <c r="M2" s="3"/>
      <c r="N2" s="3"/>
      <c r="O2" s="3"/>
      <c r="P2" s="3"/>
      <c r="Q2" s="3"/>
      <c r="R2" s="3"/>
      <c r="S2" s="3"/>
      <c r="T2" s="3"/>
      <c r="U2" s="3"/>
      <c r="V2" s="3"/>
      <c r="W2" s="3"/>
      <c r="X2" s="3"/>
      <c r="Y2" s="3"/>
    </row>
    <row r="3" ht="15.75" customHeight="1">
      <c r="A3" s="7" t="s">
        <v>2</v>
      </c>
      <c r="B3" s="8">
        <f>SUM(B5:B8)</f>
        <v>9</v>
      </c>
      <c r="G3" s="5"/>
      <c r="I3" s="3"/>
    </row>
    <row r="4" ht="15.75" customHeight="1">
      <c r="A4" s="7" t="s">
        <v>3</v>
      </c>
      <c r="B4" s="7" t="s">
        <v>4</v>
      </c>
      <c r="G4" s="3"/>
      <c r="H4" s="3"/>
      <c r="I4" s="3"/>
    </row>
    <row r="5" ht="15.75" customHeight="1">
      <c r="A5" s="9" t="s">
        <v>5</v>
      </c>
      <c r="B5" s="10">
        <f>COUNTIF('Bug summary report'!C1:C119, "Blocker")</f>
        <v>3</v>
      </c>
      <c r="G5" s="11"/>
      <c r="H5" s="12"/>
      <c r="I5" s="3"/>
    </row>
    <row r="6" ht="15.75" customHeight="1">
      <c r="A6" s="9" t="s">
        <v>6</v>
      </c>
      <c r="B6" s="10">
        <f>COUNTIF('Bug summary report'!C1:C119, "Critical")</f>
        <v>6</v>
      </c>
      <c r="G6" s="11"/>
      <c r="H6" s="13"/>
      <c r="I6" s="3"/>
    </row>
    <row r="7" ht="15.75" customHeight="1">
      <c r="A7" s="9" t="s">
        <v>7</v>
      </c>
      <c r="B7" s="10">
        <f>COUNTIF('Bug summary report'!C1:C119, "Major")</f>
        <v>0</v>
      </c>
      <c r="G7" s="11"/>
      <c r="H7" s="13"/>
      <c r="I7" s="3"/>
    </row>
    <row r="8" ht="15.75" customHeight="1">
      <c r="A8" s="9" t="s">
        <v>8</v>
      </c>
      <c r="B8" s="10">
        <f>COUNTIF('Bug summary report'!C1:C119, "Minor")</f>
        <v>0</v>
      </c>
      <c r="G8" s="11"/>
      <c r="H8" s="13"/>
      <c r="I8" s="3"/>
    </row>
    <row r="9" ht="15.75" customHeight="1">
      <c r="A9" s="14"/>
      <c r="B9" s="14"/>
      <c r="G9" s="11"/>
      <c r="H9" s="13"/>
      <c r="I9" s="3"/>
    </row>
    <row r="10" ht="15.75" customHeight="1">
      <c r="A10" s="14"/>
      <c r="B10" s="14"/>
      <c r="G10" s="3"/>
      <c r="H10" s="3"/>
      <c r="I10" s="3"/>
    </row>
    <row r="11" ht="15.75" customHeight="1">
      <c r="A11" s="15" t="s">
        <v>9</v>
      </c>
      <c r="B11" s="15" t="s">
        <v>4</v>
      </c>
      <c r="G11" s="3"/>
      <c r="H11" s="3"/>
      <c r="I11" s="3"/>
    </row>
    <row r="12" ht="15.75" customHeight="1">
      <c r="A12" s="9" t="s">
        <v>10</v>
      </c>
      <c r="B12" s="10">
        <f>COUNTIF('Bug summary report'!I1:I119, "Functional")</f>
        <v>9</v>
      </c>
      <c r="G12" s="3"/>
      <c r="H12" s="3"/>
      <c r="I12" s="3"/>
    </row>
    <row r="13" ht="15.75" customHeight="1">
      <c r="A13" s="9" t="s">
        <v>11</v>
      </c>
      <c r="B13" s="10">
        <f>COUNTIF('Bug summary report'!I1:I119, "Usability")</f>
        <v>0</v>
      </c>
      <c r="G13" s="3"/>
      <c r="H13" s="3"/>
      <c r="I13" s="3"/>
    </row>
    <row r="14" ht="15.75" customHeight="1">
      <c r="A14" s="9" t="s">
        <v>12</v>
      </c>
      <c r="B14" s="10">
        <f>COUNTIF('Bug summary report'!I1:I119, "Content")</f>
        <v>0</v>
      </c>
    </row>
    <row r="15" ht="15.75" customHeight="1">
      <c r="A15" s="9" t="s">
        <v>13</v>
      </c>
      <c r="B15" s="10">
        <f>COUNTIF('Bug summary report'!I1:I119, "Compatibility")</f>
        <v>0</v>
      </c>
    </row>
    <row r="16" ht="15.75" customHeight="1">
      <c r="A16" s="9" t="s">
        <v>14</v>
      </c>
      <c r="B16" s="10">
        <f>COUNTIF('Bug summary report'!I1:I119, "UI")</f>
        <v>0</v>
      </c>
    </row>
    <row r="17" ht="15.75" customHeight="1">
      <c r="A17" s="9" t="s">
        <v>15</v>
      </c>
      <c r="B17" s="10">
        <f>COUNTIF('Bug summary report'!I1:I119, "Performance")</f>
        <v>0</v>
      </c>
    </row>
    <row r="18" ht="15.75" customHeight="1">
      <c r="A18" s="14"/>
      <c r="B18" s="14"/>
    </row>
    <row r="19" ht="15.75" customHeight="1">
      <c r="A19" s="14"/>
      <c r="B19" s="14"/>
    </row>
    <row r="20" ht="15.75" customHeight="1">
      <c r="A20" s="16" t="s">
        <v>16</v>
      </c>
      <c r="B20" s="16" t="s">
        <v>17</v>
      </c>
    </row>
    <row r="21" ht="15.75" customHeight="1">
      <c r="A21" s="17" t="s">
        <v>18</v>
      </c>
      <c r="B21" s="18">
        <f>COUNTIF('Bug summary report'!D1:D119, "Home Page")</f>
        <v>1</v>
      </c>
    </row>
    <row r="22" ht="15.75" customHeight="1">
      <c r="A22" s="17" t="s">
        <v>19</v>
      </c>
      <c r="B22" s="18">
        <f>COUNTIF('Bug summary report'!D1:D119, "Course")</f>
        <v>0</v>
      </c>
    </row>
    <row r="23" ht="15.75" customHeight="1">
      <c r="A23" s="17" t="s">
        <v>20</v>
      </c>
      <c r="B23" s="18">
        <f>COUNTIF('Bug summary report'!D1:D119, "Profile")</f>
        <v>0</v>
      </c>
    </row>
    <row r="24" ht="15.75" customHeight="1">
      <c r="A24" s="17" t="s">
        <v>21</v>
      </c>
      <c r="B24" s="18">
        <f>COUNTIF('Bug summary report'!D1:D119, "App")</f>
        <v>0</v>
      </c>
    </row>
    <row r="25" ht="15.75" customHeight="1">
      <c r="A25" s="17" t="s">
        <v>22</v>
      </c>
      <c r="B25" s="18">
        <f>COUNTIF('Bug summary report'!D1:D119, "Video ")</f>
        <v>0</v>
      </c>
    </row>
    <row r="26" ht="15.75" customHeight="1">
      <c r="A26" s="17" t="s">
        <v>23</v>
      </c>
      <c r="B26" s="18">
        <f>COUNTIF('Bug summary report'!D1:D119, "Sign Up")</f>
        <v>0</v>
      </c>
    </row>
    <row r="27" ht="15.75" customHeight="1">
      <c r="A27" s="17" t="s">
        <v>24</v>
      </c>
      <c r="B27" s="18">
        <f>COUNTIF('Bug summary report'!D1:D119, "Refer")</f>
        <v>0</v>
      </c>
    </row>
    <row r="28" ht="15.75" customHeight="1">
      <c r="A28" s="17" t="s">
        <v>25</v>
      </c>
      <c r="B28" s="18">
        <f>COUNTIF('Bug summary report'!D1:D119, "LogIn")</f>
        <v>0</v>
      </c>
    </row>
    <row r="29" ht="15.75" customHeight="1">
      <c r="A29" s="17" t="s">
        <v>26</v>
      </c>
      <c r="B29" s="18">
        <f>COUNTIF('Bug summary report'!D1:D119, "Share")</f>
        <v>0</v>
      </c>
    </row>
    <row r="30" ht="15.75" customHeight="1">
      <c r="A30" s="17" t="s">
        <v>27</v>
      </c>
      <c r="B30" s="18">
        <f>COUNTIF('Bug summary report'!D1:D119, "Download")</f>
        <v>0</v>
      </c>
    </row>
    <row r="31" ht="15.75" customHeight="1">
      <c r="A31" s="17" t="s">
        <v>28</v>
      </c>
      <c r="B31" s="18">
        <f>COUNTIF('Bug summary report'!D1:D119, "Password")</f>
        <v>0</v>
      </c>
    </row>
    <row r="32" ht="15.75" customHeight="1">
      <c r="A32" s="14"/>
      <c r="B32" s="14"/>
    </row>
    <row r="33" ht="15.75" customHeight="1">
      <c r="A33" s="19" t="s">
        <v>29</v>
      </c>
      <c r="B33" s="19" t="s">
        <v>30</v>
      </c>
    </row>
    <row r="34" ht="15.75" customHeight="1">
      <c r="A34" s="20" t="s">
        <v>31</v>
      </c>
      <c r="B34" s="21">
        <f>COUNTIF('Bug summary report'!J1:J119, "Always")</f>
        <v>8</v>
      </c>
    </row>
    <row r="35" ht="15.75" customHeight="1">
      <c r="A35" s="20" t="s">
        <v>32</v>
      </c>
      <c r="B35" s="21">
        <f>COUNTIF('Bug summary report'!J1:J119, "Sometimes")</f>
        <v>1</v>
      </c>
    </row>
    <row r="36" ht="15.75" customHeight="1">
      <c r="A36" s="14"/>
      <c r="B36" s="14"/>
    </row>
    <row r="37" ht="15.75" customHeight="1">
      <c r="A37" s="14"/>
      <c r="B37" s="14"/>
    </row>
    <row r="38" ht="15.75" customHeight="1">
      <c r="A38" s="14"/>
      <c r="B38" s="14"/>
    </row>
    <row r="39" ht="15.75" customHeight="1">
      <c r="A39" s="15" t="s">
        <v>33</v>
      </c>
      <c r="B39" s="15" t="s">
        <v>30</v>
      </c>
    </row>
    <row r="40" ht="15.75" customHeight="1">
      <c r="A40" s="20" t="s">
        <v>34</v>
      </c>
      <c r="B40" s="21">
        <f>COUNTIF('Bug summary report'!H1:H119, "Android")</f>
        <v>0</v>
      </c>
    </row>
    <row r="41" ht="15.75" customHeight="1"/>
    <row r="42" ht="15.75" customHeight="1">
      <c r="A42" s="15" t="s">
        <v>35</v>
      </c>
      <c r="B42" s="15" t="s">
        <v>36</v>
      </c>
    </row>
    <row r="43" ht="15.75" customHeight="1">
      <c r="A43" s="22" t="s">
        <v>37</v>
      </c>
      <c r="B43" s="23" t="s">
        <v>38</v>
      </c>
    </row>
    <row r="44" ht="15.75" customHeight="1">
      <c r="A44" s="24" t="s">
        <v>39</v>
      </c>
      <c r="B44" s="23" t="s">
        <v>40</v>
      </c>
      <c r="C44" s="15" t="s">
        <v>30</v>
      </c>
    </row>
    <row r="45" ht="15.75" customHeight="1">
      <c r="A45" s="24" t="s">
        <v>41</v>
      </c>
      <c r="B45" s="23" t="s">
        <v>38</v>
      </c>
      <c r="C45" s="10" t="str">
        <f>COUNTIF(#REF!, "5 Pro")</f>
        <v>#REF!</v>
      </c>
    </row>
    <row r="46" ht="15.75" customHeight="1">
      <c r="A46" s="24" t="s">
        <v>42</v>
      </c>
      <c r="B46" s="23" t="s">
        <v>38</v>
      </c>
      <c r="C46" s="10">
        <v>2.0</v>
      </c>
    </row>
    <row r="47" ht="15.75" customHeight="1">
      <c r="A47" s="24" t="s">
        <v>43</v>
      </c>
      <c r="B47" s="23" t="s">
        <v>44</v>
      </c>
      <c r="C47" s="10">
        <v>9.0</v>
      </c>
    </row>
    <row r="48" ht="15.75" customHeight="1">
      <c r="A48" s="24" t="s">
        <v>45</v>
      </c>
      <c r="B48" s="24" t="s">
        <v>46</v>
      </c>
      <c r="C48" s="10">
        <v>6.0</v>
      </c>
    </row>
    <row r="49" ht="15.75" customHeight="1">
      <c r="A49" s="24" t="s">
        <v>45</v>
      </c>
      <c r="B49" s="24" t="s">
        <v>47</v>
      </c>
      <c r="C49" s="10">
        <v>9.0</v>
      </c>
    </row>
    <row r="50" ht="15.75" customHeight="1">
      <c r="A50" s="24" t="s">
        <v>48</v>
      </c>
      <c r="B50" s="25" t="s">
        <v>49</v>
      </c>
      <c r="C50" s="10" t="str">
        <f>COUNTIF(#REF!, "iPhone X")</f>
        <v>#REF!</v>
      </c>
    </row>
    <row r="51" ht="15.75" customHeight="1">
      <c r="A51" s="24" t="s">
        <v>43</v>
      </c>
      <c r="B51" s="23" t="s">
        <v>50</v>
      </c>
      <c r="C51" s="10">
        <v>2.0</v>
      </c>
    </row>
    <row r="52" ht="15.75" customHeight="1">
      <c r="A52" s="24" t="s">
        <v>45</v>
      </c>
      <c r="B52" s="25" t="s">
        <v>51</v>
      </c>
      <c r="C52" s="10">
        <v>7.0</v>
      </c>
    </row>
    <row r="53" ht="15.75" customHeight="1">
      <c r="A53" s="24" t="s">
        <v>52</v>
      </c>
      <c r="B53" s="25" t="s">
        <v>53</v>
      </c>
      <c r="C53" s="10">
        <v>1.0</v>
      </c>
    </row>
    <row r="54" ht="15.75" customHeight="1">
      <c r="A54" s="24" t="s">
        <v>54</v>
      </c>
      <c r="B54" s="25" t="s">
        <v>55</v>
      </c>
      <c r="C54" s="10">
        <v>2.0</v>
      </c>
    </row>
    <row r="55" ht="15.75" customHeight="1">
      <c r="A55" s="24" t="s">
        <v>56</v>
      </c>
      <c r="B55" s="25" t="s">
        <v>57</v>
      </c>
      <c r="C55" s="10">
        <v>4.0</v>
      </c>
    </row>
    <row r="56" ht="15.75" customHeight="1">
      <c r="A56" s="24" t="s">
        <v>39</v>
      </c>
      <c r="B56" s="23" t="s">
        <v>58</v>
      </c>
      <c r="C56" s="10">
        <v>13.0</v>
      </c>
    </row>
    <row r="57" ht="15.75" customHeight="1">
      <c r="C57" s="10">
        <v>1.0</v>
      </c>
    </row>
    <row r="58" ht="15.75" customHeight="1">
      <c r="C58" s="10">
        <v>1.0</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
    <mergeCell ref="E1:G1"/>
    <mergeCell ref="G3:H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showGridLines="0" workbookViewId="0"/>
  </sheetViews>
  <sheetFormatPr customHeight="1" defaultColWidth="12.63" defaultRowHeight="15.0"/>
  <cols>
    <col customWidth="1" min="1" max="1" width="21.0"/>
    <col customWidth="1" min="2" max="2" width="11.38"/>
    <col customWidth="1" min="3" max="4" width="14.38"/>
    <col customWidth="1" min="5" max="5" width="11.25"/>
    <col customWidth="1" min="6" max="6" width="14.38"/>
    <col customWidth="1" min="7" max="7" width="22.38"/>
    <col customWidth="1" min="8" max="22" width="14.38"/>
  </cols>
  <sheetData>
    <row r="1" ht="24.0" customHeight="1">
      <c r="A1" s="26" t="s">
        <v>59</v>
      </c>
      <c r="B1" s="27"/>
      <c r="C1" s="27"/>
      <c r="D1" s="27"/>
      <c r="E1" s="27"/>
      <c r="F1" s="27"/>
      <c r="G1" s="27"/>
      <c r="H1" s="27"/>
      <c r="I1" s="27"/>
      <c r="J1" s="28"/>
      <c r="K1" s="29"/>
      <c r="L1" s="29"/>
      <c r="M1" s="29"/>
      <c r="N1" s="29"/>
      <c r="O1" s="29"/>
      <c r="P1" s="29"/>
      <c r="Q1" s="29"/>
      <c r="R1" s="29"/>
      <c r="S1" s="29"/>
      <c r="T1" s="29"/>
      <c r="U1" s="29"/>
    </row>
    <row r="2" ht="12.0" customHeight="1">
      <c r="A2" s="30"/>
      <c r="J2" s="31"/>
    </row>
    <row r="3" ht="15.75" customHeight="1">
      <c r="A3" s="32" t="s">
        <v>60</v>
      </c>
      <c r="B3" s="33"/>
      <c r="C3" s="33"/>
      <c r="D3" s="33"/>
      <c r="E3" s="33"/>
      <c r="F3" s="33"/>
      <c r="G3" s="33"/>
      <c r="H3" s="33"/>
      <c r="I3" s="33"/>
      <c r="J3" s="34"/>
    </row>
    <row r="4" ht="9.75" customHeight="1">
      <c r="A4" s="30"/>
      <c r="J4" s="31"/>
    </row>
    <row r="5" ht="15.75" customHeight="1">
      <c r="A5" s="35" t="s">
        <v>2</v>
      </c>
      <c r="B5" s="36">
        <f>SUM(B7:B11)</f>
        <v>9</v>
      </c>
      <c r="J5" s="31"/>
    </row>
    <row r="6" ht="15.75" customHeight="1">
      <c r="A6" s="35" t="s">
        <v>3</v>
      </c>
      <c r="B6" s="37" t="s">
        <v>4</v>
      </c>
      <c r="J6" s="31"/>
    </row>
    <row r="7" ht="15.75" customHeight="1">
      <c r="A7" s="38" t="s">
        <v>5</v>
      </c>
      <c r="B7" s="39">
        <f>COUNTIF('Bug summary report'!C1:C119, "Blocker")</f>
        <v>3</v>
      </c>
      <c r="J7" s="31"/>
    </row>
    <row r="8" ht="15.75" customHeight="1">
      <c r="A8" s="38" t="s">
        <v>6</v>
      </c>
      <c r="B8" s="39">
        <f>COUNTIF('Bug summary report'!C1:C119, "Critical")</f>
        <v>6</v>
      </c>
      <c r="J8" s="31"/>
    </row>
    <row r="9" ht="15.75" customHeight="1">
      <c r="A9" s="38" t="s">
        <v>7</v>
      </c>
      <c r="B9" s="39">
        <f>COUNTIF('Bug summary report'!C1:C119, "Major")</f>
        <v>0</v>
      </c>
      <c r="J9" s="31"/>
    </row>
    <row r="10" ht="15.75" customHeight="1">
      <c r="A10" s="38" t="s">
        <v>8</v>
      </c>
      <c r="B10" s="39">
        <f>COUNTIF('Bug summary report'!C1:C119, "Minor")</f>
        <v>0</v>
      </c>
      <c r="J10" s="31"/>
    </row>
    <row r="11" ht="15.75" customHeight="1">
      <c r="A11" s="38" t="s">
        <v>61</v>
      </c>
      <c r="B11" s="39">
        <f>COUNTIF('Bug summary report'!C1:C119, "Trivial")</f>
        <v>0</v>
      </c>
      <c r="J11" s="31"/>
    </row>
    <row r="12" ht="15.75" customHeight="1">
      <c r="A12" s="30"/>
      <c r="J12" s="31"/>
    </row>
    <row r="13" ht="15.75" customHeight="1">
      <c r="A13" s="30"/>
      <c r="J13" s="31"/>
    </row>
    <row r="14" ht="15.75" customHeight="1">
      <c r="A14" s="30"/>
      <c r="J14" s="31"/>
    </row>
    <row r="15" ht="15.75" customHeight="1">
      <c r="A15" s="30"/>
      <c r="J15" s="31"/>
    </row>
    <row r="16" ht="15.75" customHeight="1">
      <c r="A16" s="30"/>
      <c r="J16" s="31"/>
    </row>
    <row r="17" ht="15.75" customHeight="1">
      <c r="A17" s="30"/>
      <c r="J17" s="31"/>
    </row>
    <row r="18" ht="15.75" customHeight="1">
      <c r="A18" s="30"/>
      <c r="J18" s="31"/>
    </row>
    <row r="19" ht="15.75" customHeight="1">
      <c r="A19" s="30"/>
      <c r="J19" s="31"/>
    </row>
    <row r="20" ht="15.75" customHeight="1">
      <c r="A20" s="30"/>
      <c r="J20" s="31"/>
    </row>
    <row r="21" ht="15.75" customHeight="1">
      <c r="A21" s="30"/>
      <c r="J21" s="31"/>
    </row>
    <row r="22" ht="15.75" customHeight="1">
      <c r="A22" s="30"/>
      <c r="J22" s="31"/>
    </row>
    <row r="23" ht="15.75" customHeight="1">
      <c r="A23" s="30"/>
      <c r="J23" s="31"/>
    </row>
    <row r="24" ht="15.75" customHeight="1">
      <c r="A24" s="30"/>
      <c r="J24" s="31"/>
    </row>
    <row r="25" ht="15.75" customHeight="1">
      <c r="A25" s="30"/>
      <c r="J25" s="31"/>
    </row>
    <row r="26" ht="15.75" customHeight="1">
      <c r="A26" s="30"/>
      <c r="J26" s="31"/>
    </row>
    <row r="27" ht="15.75" customHeight="1">
      <c r="A27" s="30"/>
      <c r="J27" s="31"/>
    </row>
    <row r="28" ht="15.75" customHeight="1">
      <c r="A28" s="30"/>
      <c r="J28" s="31"/>
    </row>
    <row r="29" ht="15.75" customHeight="1">
      <c r="A29" s="30"/>
      <c r="J29" s="31"/>
    </row>
    <row r="30" ht="15.75" customHeight="1">
      <c r="A30" s="30"/>
      <c r="J30" s="31"/>
    </row>
    <row r="31" ht="15.75" customHeight="1">
      <c r="A31" s="40"/>
      <c r="B31" s="41"/>
      <c r="C31" s="41"/>
      <c r="D31" s="41"/>
      <c r="E31" s="41"/>
      <c r="F31" s="41"/>
      <c r="G31" s="41"/>
      <c r="H31" s="41"/>
      <c r="I31" s="41"/>
      <c r="J31" s="42"/>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mergeCells count="1">
    <mergeCell ref="A1:J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3.25"/>
    <col customWidth="1" min="2" max="2" width="94.5"/>
    <col customWidth="1" min="3" max="3" width="12.88"/>
    <col customWidth="1" min="4" max="4" width="15.13"/>
    <col customWidth="1" min="5" max="5" width="14.63"/>
    <col customWidth="1" min="6" max="6" width="16.0"/>
    <col customWidth="1" min="7" max="8" width="13.88"/>
    <col customWidth="1" min="9" max="9" width="15.88"/>
    <col customWidth="1" min="10" max="10" width="13.63"/>
    <col customWidth="1" min="11" max="11" width="77.13"/>
    <col customWidth="1" min="12" max="12" width="141.5"/>
    <col customWidth="1" min="13" max="13" width="67.5"/>
    <col customWidth="1" min="14" max="14" width="69.0"/>
    <col customWidth="1" min="15" max="29" width="14.38"/>
  </cols>
  <sheetData>
    <row r="1" ht="15.75" customHeight="1">
      <c r="A1" s="43" t="s">
        <v>62</v>
      </c>
      <c r="B1" s="43" t="s">
        <v>63</v>
      </c>
      <c r="C1" s="43" t="s">
        <v>3</v>
      </c>
      <c r="D1" s="43" t="s">
        <v>16</v>
      </c>
      <c r="E1" s="43" t="s">
        <v>35</v>
      </c>
      <c r="F1" s="43" t="s">
        <v>36</v>
      </c>
      <c r="G1" s="43" t="s">
        <v>64</v>
      </c>
      <c r="H1" s="43" t="s">
        <v>33</v>
      </c>
      <c r="I1" s="43" t="s">
        <v>65</v>
      </c>
      <c r="J1" s="43" t="s">
        <v>29</v>
      </c>
      <c r="K1" s="43" t="s">
        <v>66</v>
      </c>
      <c r="L1" s="43" t="s">
        <v>67</v>
      </c>
      <c r="M1" s="43" t="s">
        <v>68</v>
      </c>
      <c r="N1" s="43" t="s">
        <v>69</v>
      </c>
      <c r="O1" s="44" t="s">
        <v>70</v>
      </c>
      <c r="P1" s="44" t="s">
        <v>71</v>
      </c>
      <c r="Q1" s="45" t="s">
        <v>72</v>
      </c>
      <c r="R1" s="45" t="s">
        <v>73</v>
      </c>
      <c r="S1" s="46"/>
      <c r="T1" s="46"/>
      <c r="U1" s="46"/>
      <c r="V1" s="46"/>
      <c r="W1" s="46"/>
      <c r="X1" s="46"/>
      <c r="Y1" s="46"/>
      <c r="Z1" s="46"/>
      <c r="AA1" s="46"/>
      <c r="AB1" s="46"/>
      <c r="AC1" s="14"/>
    </row>
    <row r="2" ht="129.75" customHeight="1">
      <c r="A2" s="47" t="s">
        <v>74</v>
      </c>
      <c r="B2" s="48" t="s">
        <v>75</v>
      </c>
      <c r="C2" s="49" t="s">
        <v>6</v>
      </c>
      <c r="D2" s="47" t="s">
        <v>76</v>
      </c>
      <c r="E2" s="47" t="s">
        <v>42</v>
      </c>
      <c r="F2" s="47" t="s">
        <v>77</v>
      </c>
      <c r="G2" s="47">
        <v>11.0</v>
      </c>
      <c r="H2" s="47" t="s">
        <v>78</v>
      </c>
      <c r="I2" s="50" t="s">
        <v>10</v>
      </c>
      <c r="J2" s="50" t="s">
        <v>31</v>
      </c>
      <c r="K2" s="51" t="s">
        <v>79</v>
      </c>
      <c r="L2" s="52" t="s">
        <v>80</v>
      </c>
      <c r="M2" s="52" t="s">
        <v>81</v>
      </c>
      <c r="N2" s="53" t="s">
        <v>82</v>
      </c>
      <c r="O2" s="54"/>
      <c r="P2" s="55"/>
      <c r="Q2" s="56"/>
      <c r="R2" s="57"/>
      <c r="S2" s="14"/>
      <c r="T2" s="14"/>
      <c r="U2" s="14"/>
      <c r="V2" s="14"/>
      <c r="W2" s="14"/>
      <c r="X2" s="14"/>
      <c r="Y2" s="14"/>
      <c r="Z2" s="14"/>
      <c r="AA2" s="14"/>
      <c r="AB2" s="14"/>
      <c r="AC2" s="14"/>
    </row>
    <row r="3" ht="84.0" customHeight="1">
      <c r="A3" s="47" t="s">
        <v>83</v>
      </c>
      <c r="B3" s="48" t="s">
        <v>84</v>
      </c>
      <c r="C3" s="49" t="s">
        <v>6</v>
      </c>
      <c r="D3" s="47" t="s">
        <v>76</v>
      </c>
      <c r="E3" s="47" t="s">
        <v>42</v>
      </c>
      <c r="F3" s="47" t="s">
        <v>77</v>
      </c>
      <c r="G3" s="47">
        <v>11.0</v>
      </c>
      <c r="H3" s="47" t="s">
        <v>78</v>
      </c>
      <c r="I3" s="50" t="s">
        <v>10</v>
      </c>
      <c r="J3" s="50" t="s">
        <v>31</v>
      </c>
      <c r="K3" s="58" t="s">
        <v>85</v>
      </c>
      <c r="L3" s="52" t="s">
        <v>86</v>
      </c>
      <c r="M3" s="52" t="s">
        <v>84</v>
      </c>
      <c r="N3" s="59" t="s">
        <v>87</v>
      </c>
      <c r="O3" s="54"/>
      <c r="P3" s="55"/>
      <c r="Q3" s="56"/>
      <c r="R3" s="57"/>
      <c r="S3" s="14"/>
      <c r="T3" s="14"/>
      <c r="U3" s="14"/>
      <c r="V3" s="14"/>
      <c r="W3" s="14"/>
      <c r="X3" s="14"/>
      <c r="Y3" s="14"/>
      <c r="Z3" s="14"/>
      <c r="AA3" s="14"/>
      <c r="AB3" s="14"/>
      <c r="AC3" s="14"/>
    </row>
    <row r="4" ht="61.5" customHeight="1">
      <c r="A4" s="47" t="s">
        <v>88</v>
      </c>
      <c r="B4" s="48" t="s">
        <v>89</v>
      </c>
      <c r="C4" s="49" t="s">
        <v>5</v>
      </c>
      <c r="D4" s="47" t="s">
        <v>90</v>
      </c>
      <c r="E4" s="47" t="s">
        <v>42</v>
      </c>
      <c r="F4" s="47" t="s">
        <v>77</v>
      </c>
      <c r="G4" s="47">
        <v>11.0</v>
      </c>
      <c r="H4" s="47" t="s">
        <v>78</v>
      </c>
      <c r="I4" s="50" t="s">
        <v>10</v>
      </c>
      <c r="J4" s="50" t="s">
        <v>32</v>
      </c>
      <c r="K4" s="58" t="s">
        <v>91</v>
      </c>
      <c r="L4" s="52" t="s">
        <v>92</v>
      </c>
      <c r="M4" s="52" t="s">
        <v>93</v>
      </c>
      <c r="N4" s="59" t="s">
        <v>94</v>
      </c>
      <c r="O4" s="54"/>
      <c r="P4" s="55"/>
      <c r="Q4" s="56"/>
      <c r="R4" s="57"/>
      <c r="S4" s="14"/>
      <c r="T4" s="14"/>
      <c r="U4" s="14"/>
      <c r="V4" s="14"/>
      <c r="W4" s="14"/>
      <c r="X4" s="14"/>
      <c r="Y4" s="14"/>
      <c r="Z4" s="14"/>
      <c r="AA4" s="14"/>
      <c r="AB4" s="14"/>
      <c r="AC4" s="14"/>
    </row>
    <row r="5" ht="67.5" customHeight="1">
      <c r="A5" s="47" t="s">
        <v>95</v>
      </c>
      <c r="B5" s="48" t="s">
        <v>96</v>
      </c>
      <c r="C5" s="49" t="s">
        <v>5</v>
      </c>
      <c r="D5" s="47" t="s">
        <v>97</v>
      </c>
      <c r="E5" s="47" t="s">
        <v>98</v>
      </c>
      <c r="F5" s="47" t="s">
        <v>77</v>
      </c>
      <c r="G5" s="47">
        <v>11.0</v>
      </c>
      <c r="H5" s="47" t="s">
        <v>78</v>
      </c>
      <c r="I5" s="50" t="s">
        <v>10</v>
      </c>
      <c r="J5" s="50" t="s">
        <v>31</v>
      </c>
      <c r="K5" s="58" t="s">
        <v>99</v>
      </c>
      <c r="L5" s="60" t="s">
        <v>100</v>
      </c>
      <c r="M5" s="60" t="s">
        <v>96</v>
      </c>
      <c r="N5" s="61" t="s">
        <v>101</v>
      </c>
      <c r="O5" s="54"/>
      <c r="P5" s="55"/>
      <c r="Q5" s="56"/>
      <c r="R5" s="57"/>
      <c r="S5" s="14"/>
      <c r="T5" s="14"/>
      <c r="U5" s="14"/>
      <c r="V5" s="14"/>
      <c r="W5" s="14"/>
      <c r="X5" s="14"/>
      <c r="Y5" s="14"/>
      <c r="Z5" s="14"/>
      <c r="AA5" s="14"/>
      <c r="AB5" s="14"/>
      <c r="AC5" s="14"/>
    </row>
    <row r="6" ht="98.25" customHeight="1">
      <c r="A6" s="47" t="s">
        <v>102</v>
      </c>
      <c r="B6" s="48" t="s">
        <v>103</v>
      </c>
      <c r="C6" s="49" t="s">
        <v>6</v>
      </c>
      <c r="D6" s="47" t="s">
        <v>104</v>
      </c>
      <c r="E6" s="47" t="s">
        <v>98</v>
      </c>
      <c r="F6" s="47" t="s">
        <v>77</v>
      </c>
      <c r="G6" s="47">
        <v>11.0</v>
      </c>
      <c r="H6" s="47" t="s">
        <v>78</v>
      </c>
      <c r="I6" s="50" t="s">
        <v>10</v>
      </c>
      <c r="J6" s="50" t="s">
        <v>31</v>
      </c>
      <c r="K6" s="58" t="s">
        <v>105</v>
      </c>
      <c r="L6" s="52" t="s">
        <v>106</v>
      </c>
      <c r="M6" s="52" t="s">
        <v>103</v>
      </c>
      <c r="N6" s="62" t="s">
        <v>107</v>
      </c>
      <c r="O6" s="54"/>
      <c r="P6" s="55"/>
      <c r="Q6" s="56"/>
      <c r="R6" s="57"/>
      <c r="S6" s="14"/>
      <c r="T6" s="14"/>
      <c r="U6" s="14"/>
      <c r="V6" s="14"/>
      <c r="W6" s="14"/>
      <c r="X6" s="14"/>
      <c r="Y6" s="14"/>
      <c r="Z6" s="14"/>
      <c r="AA6" s="14"/>
      <c r="AB6" s="14"/>
      <c r="AC6" s="14"/>
    </row>
    <row r="7" ht="71.25" customHeight="1">
      <c r="A7" s="47" t="s">
        <v>108</v>
      </c>
      <c r="B7" s="48" t="s">
        <v>109</v>
      </c>
      <c r="C7" s="49" t="s">
        <v>6</v>
      </c>
      <c r="D7" s="47" t="s">
        <v>104</v>
      </c>
      <c r="E7" s="47" t="s">
        <v>98</v>
      </c>
      <c r="F7" s="47" t="s">
        <v>110</v>
      </c>
      <c r="G7" s="47">
        <v>11.0</v>
      </c>
      <c r="H7" s="47" t="s">
        <v>78</v>
      </c>
      <c r="I7" s="50" t="s">
        <v>10</v>
      </c>
      <c r="J7" s="50" t="s">
        <v>31</v>
      </c>
      <c r="K7" s="58" t="s">
        <v>111</v>
      </c>
      <c r="L7" s="52" t="s">
        <v>112</v>
      </c>
      <c r="M7" s="52" t="s">
        <v>109</v>
      </c>
      <c r="N7" s="59" t="s">
        <v>113</v>
      </c>
      <c r="O7" s="54"/>
      <c r="P7" s="55"/>
      <c r="Q7" s="56"/>
      <c r="R7" s="57"/>
      <c r="S7" s="14"/>
      <c r="T7" s="14"/>
      <c r="U7" s="14"/>
      <c r="V7" s="14"/>
      <c r="W7" s="14"/>
      <c r="X7" s="14"/>
      <c r="Y7" s="14"/>
      <c r="Z7" s="14"/>
      <c r="AA7" s="14"/>
      <c r="AB7" s="14"/>
      <c r="AC7" s="14"/>
    </row>
    <row r="8" ht="83.25" customHeight="1">
      <c r="A8" s="47" t="s">
        <v>114</v>
      </c>
      <c r="B8" s="48" t="s">
        <v>115</v>
      </c>
      <c r="C8" s="49" t="s">
        <v>6</v>
      </c>
      <c r="D8" s="47" t="s">
        <v>104</v>
      </c>
      <c r="E8" s="47" t="s">
        <v>42</v>
      </c>
      <c r="F8" s="47" t="s">
        <v>110</v>
      </c>
      <c r="G8" s="47">
        <v>11.0</v>
      </c>
      <c r="H8" s="47" t="s">
        <v>78</v>
      </c>
      <c r="I8" s="50" t="s">
        <v>10</v>
      </c>
      <c r="J8" s="50" t="s">
        <v>31</v>
      </c>
      <c r="K8" s="58" t="s">
        <v>116</v>
      </c>
      <c r="L8" s="52" t="s">
        <v>117</v>
      </c>
      <c r="M8" s="52" t="s">
        <v>118</v>
      </c>
      <c r="N8" s="59" t="s">
        <v>119</v>
      </c>
      <c r="O8" s="54"/>
      <c r="P8" s="55"/>
      <c r="Q8" s="56"/>
      <c r="R8" s="57"/>
      <c r="S8" s="14"/>
      <c r="T8" s="14"/>
      <c r="U8" s="14"/>
      <c r="V8" s="14"/>
      <c r="W8" s="14"/>
      <c r="X8" s="14"/>
      <c r="Y8" s="14"/>
      <c r="Z8" s="14"/>
      <c r="AA8" s="14"/>
      <c r="AB8" s="14"/>
      <c r="AC8" s="14"/>
    </row>
    <row r="9" ht="89.25" customHeight="1">
      <c r="A9" s="47" t="s">
        <v>120</v>
      </c>
      <c r="B9" s="48" t="s">
        <v>121</v>
      </c>
      <c r="C9" s="49" t="s">
        <v>6</v>
      </c>
      <c r="D9" s="47" t="s">
        <v>104</v>
      </c>
      <c r="E9" s="47" t="s">
        <v>42</v>
      </c>
      <c r="F9" s="47" t="s">
        <v>110</v>
      </c>
      <c r="G9" s="47">
        <v>11.0</v>
      </c>
      <c r="H9" s="47" t="s">
        <v>78</v>
      </c>
      <c r="I9" s="50" t="s">
        <v>10</v>
      </c>
      <c r="J9" s="50" t="s">
        <v>31</v>
      </c>
      <c r="K9" s="58" t="s">
        <v>122</v>
      </c>
      <c r="L9" s="52" t="s">
        <v>106</v>
      </c>
      <c r="M9" s="52" t="s">
        <v>123</v>
      </c>
      <c r="N9" s="59" t="s">
        <v>124</v>
      </c>
      <c r="O9" s="54"/>
      <c r="P9" s="55"/>
      <c r="Q9" s="56"/>
      <c r="R9" s="57"/>
      <c r="S9" s="14"/>
      <c r="T9" s="14"/>
      <c r="U9" s="14"/>
      <c r="V9" s="14"/>
      <c r="W9" s="14"/>
      <c r="X9" s="14"/>
      <c r="Y9" s="14"/>
      <c r="Z9" s="14"/>
      <c r="AA9" s="14"/>
      <c r="AB9" s="14"/>
      <c r="AC9" s="14"/>
    </row>
    <row r="10" ht="114.0" customHeight="1">
      <c r="A10" s="47" t="s">
        <v>125</v>
      </c>
      <c r="B10" s="48" t="s">
        <v>126</v>
      </c>
      <c r="C10" s="49" t="s">
        <v>5</v>
      </c>
      <c r="D10" s="47" t="s">
        <v>104</v>
      </c>
      <c r="E10" s="47" t="s">
        <v>42</v>
      </c>
      <c r="F10" s="47" t="s">
        <v>110</v>
      </c>
      <c r="G10" s="47">
        <v>11.0</v>
      </c>
      <c r="H10" s="47" t="s">
        <v>78</v>
      </c>
      <c r="I10" s="50" t="s">
        <v>10</v>
      </c>
      <c r="J10" s="50" t="s">
        <v>31</v>
      </c>
      <c r="K10" s="58" t="s">
        <v>127</v>
      </c>
      <c r="L10" s="52" t="s">
        <v>128</v>
      </c>
      <c r="M10" s="52" t="s">
        <v>126</v>
      </c>
      <c r="N10" s="59" t="s">
        <v>129</v>
      </c>
      <c r="O10" s="54"/>
      <c r="P10" s="55"/>
      <c r="Q10" s="56"/>
      <c r="R10" s="57"/>
      <c r="S10" s="14"/>
      <c r="T10" s="14"/>
      <c r="U10" s="14"/>
      <c r="V10" s="14"/>
      <c r="W10" s="14"/>
      <c r="X10" s="14"/>
      <c r="Y10" s="14"/>
      <c r="Z10" s="14"/>
      <c r="AA10" s="14"/>
      <c r="AB10" s="14"/>
      <c r="AC10" s="14"/>
    </row>
    <row r="11" ht="79.5" customHeight="1">
      <c r="A11" s="47" t="s">
        <v>130</v>
      </c>
      <c r="B11" s="63"/>
      <c r="C11" s="49"/>
      <c r="D11" s="21"/>
      <c r="E11" s="21"/>
      <c r="F11" s="21"/>
      <c r="G11" s="21"/>
      <c r="H11" s="21"/>
      <c r="I11" s="17"/>
      <c r="J11" s="17"/>
      <c r="K11" s="58" t="s">
        <v>131</v>
      </c>
      <c r="L11" s="52" t="s">
        <v>132</v>
      </c>
      <c r="M11" s="52" t="s">
        <v>133</v>
      </c>
      <c r="N11" s="59" t="s">
        <v>134</v>
      </c>
      <c r="O11" s="54"/>
      <c r="P11" s="55"/>
      <c r="Q11" s="56"/>
      <c r="R11" s="57"/>
      <c r="S11" s="14"/>
      <c r="T11" s="14"/>
      <c r="U11" s="14"/>
      <c r="V11" s="14"/>
      <c r="W11" s="14"/>
      <c r="X11" s="14"/>
      <c r="Y11" s="14"/>
      <c r="Z11" s="14"/>
      <c r="AA11" s="14"/>
      <c r="AB11" s="14"/>
      <c r="AC11" s="14"/>
    </row>
    <row r="12" ht="93.0" customHeight="1">
      <c r="A12" s="21"/>
      <c r="B12" s="63"/>
      <c r="C12" s="49"/>
      <c r="D12" s="21"/>
      <c r="E12" s="21"/>
      <c r="F12" s="21"/>
      <c r="G12" s="21"/>
      <c r="H12" s="21"/>
      <c r="I12" s="17"/>
      <c r="J12" s="17"/>
      <c r="K12" s="20"/>
      <c r="L12" s="54"/>
      <c r="M12" s="54"/>
      <c r="N12" s="64"/>
      <c r="O12" s="54"/>
      <c r="P12" s="55"/>
      <c r="Q12" s="56"/>
      <c r="R12" s="57"/>
      <c r="S12" s="14"/>
      <c r="T12" s="14"/>
      <c r="U12" s="14"/>
      <c r="V12" s="14"/>
      <c r="W12" s="14"/>
      <c r="X12" s="14"/>
      <c r="Y12" s="14"/>
      <c r="Z12" s="14"/>
      <c r="AA12" s="14"/>
      <c r="AB12" s="14"/>
      <c r="AC12" s="14"/>
    </row>
    <row r="13" ht="81.0" customHeight="1">
      <c r="A13" s="21"/>
      <c r="B13" s="63"/>
      <c r="C13" s="49"/>
      <c r="D13" s="21"/>
      <c r="E13" s="21"/>
      <c r="F13" s="21"/>
      <c r="G13" s="21"/>
      <c r="H13" s="21"/>
      <c r="I13" s="17"/>
      <c r="J13" s="17"/>
      <c r="K13" s="20"/>
      <c r="L13" s="54"/>
      <c r="M13" s="54"/>
      <c r="N13" s="64"/>
      <c r="O13" s="54"/>
      <c r="P13" s="55"/>
      <c r="Q13" s="56"/>
      <c r="R13" s="57"/>
      <c r="S13" s="14"/>
      <c r="T13" s="14"/>
      <c r="U13" s="14"/>
      <c r="V13" s="14"/>
      <c r="W13" s="14"/>
      <c r="X13" s="14"/>
      <c r="Y13" s="14"/>
      <c r="Z13" s="14"/>
      <c r="AA13" s="14"/>
      <c r="AB13" s="14"/>
      <c r="AC13" s="14"/>
    </row>
    <row r="14" ht="72.75" customHeight="1">
      <c r="A14" s="21"/>
      <c r="B14" s="63"/>
      <c r="C14" s="49"/>
      <c r="D14" s="21"/>
      <c r="E14" s="21"/>
      <c r="F14" s="21"/>
      <c r="G14" s="21"/>
      <c r="H14" s="21"/>
      <c r="I14" s="17"/>
      <c r="J14" s="17"/>
      <c r="K14" s="20"/>
      <c r="L14" s="54"/>
      <c r="M14" s="54"/>
      <c r="N14" s="64"/>
      <c r="O14" s="54"/>
      <c r="P14" s="55"/>
      <c r="Q14" s="56"/>
      <c r="R14" s="57"/>
      <c r="S14" s="14"/>
      <c r="T14" s="14"/>
      <c r="U14" s="14"/>
      <c r="V14" s="14"/>
      <c r="W14" s="14"/>
      <c r="X14" s="14"/>
      <c r="Y14" s="14"/>
      <c r="Z14" s="14"/>
      <c r="AA14" s="14"/>
      <c r="AB14" s="14"/>
      <c r="AC14" s="14"/>
    </row>
    <row r="15" ht="60.0" customHeight="1">
      <c r="A15" s="21"/>
      <c r="B15" s="63"/>
      <c r="C15" s="49"/>
      <c r="D15" s="21"/>
      <c r="E15" s="21"/>
      <c r="F15" s="21"/>
      <c r="G15" s="21"/>
      <c r="H15" s="21"/>
      <c r="I15" s="17"/>
      <c r="J15" s="17"/>
      <c r="K15" s="20"/>
      <c r="L15" s="54"/>
      <c r="M15" s="54"/>
      <c r="N15" s="64"/>
      <c r="O15" s="54"/>
      <c r="P15" s="55"/>
      <c r="Q15" s="56"/>
      <c r="R15" s="57"/>
      <c r="S15" s="14"/>
      <c r="T15" s="14"/>
      <c r="U15" s="14"/>
      <c r="V15" s="14"/>
      <c r="W15" s="14"/>
      <c r="X15" s="14"/>
      <c r="Y15" s="14"/>
      <c r="Z15" s="14"/>
      <c r="AA15" s="14"/>
      <c r="AB15" s="14"/>
      <c r="AC15" s="14"/>
    </row>
    <row r="16" ht="15.75" customHeight="1">
      <c r="A16" s="21"/>
      <c r="B16" s="63"/>
      <c r="C16" s="49"/>
      <c r="D16" s="21"/>
      <c r="E16" s="21"/>
      <c r="F16" s="21"/>
      <c r="G16" s="21"/>
      <c r="H16" s="21"/>
      <c r="I16" s="17"/>
      <c r="J16" s="17"/>
      <c r="K16" s="20"/>
      <c r="L16" s="54"/>
      <c r="M16" s="54"/>
      <c r="N16" s="64"/>
      <c r="O16" s="54"/>
      <c r="P16" s="55"/>
      <c r="Q16" s="56"/>
      <c r="R16" s="57"/>
      <c r="S16" s="14"/>
      <c r="T16" s="14"/>
      <c r="U16" s="14"/>
      <c r="V16" s="14"/>
      <c r="W16" s="14"/>
      <c r="X16" s="14"/>
      <c r="Y16" s="14"/>
      <c r="Z16" s="14"/>
      <c r="AA16" s="14"/>
      <c r="AB16" s="14"/>
      <c r="AC16" s="14"/>
    </row>
    <row r="17" ht="15.75" customHeight="1">
      <c r="A17" s="21"/>
      <c r="B17" s="63"/>
      <c r="C17" s="49"/>
      <c r="D17" s="21"/>
      <c r="E17" s="21"/>
      <c r="F17" s="21"/>
      <c r="G17" s="21"/>
      <c r="H17" s="21"/>
      <c r="I17" s="17"/>
      <c r="J17" s="17"/>
      <c r="K17" s="20"/>
      <c r="L17" s="54"/>
      <c r="M17" s="54"/>
      <c r="N17" s="64"/>
      <c r="O17" s="54"/>
      <c r="P17" s="55"/>
      <c r="Q17" s="56"/>
      <c r="R17" s="57"/>
      <c r="S17" s="14"/>
      <c r="T17" s="14"/>
      <c r="U17" s="14"/>
      <c r="V17" s="14"/>
      <c r="W17" s="14"/>
      <c r="X17" s="14"/>
      <c r="Y17" s="14"/>
      <c r="Z17" s="14"/>
      <c r="AA17" s="14"/>
      <c r="AB17" s="14"/>
      <c r="AC17" s="14"/>
    </row>
    <row r="18" ht="15.75" customHeight="1">
      <c r="A18" s="21"/>
      <c r="B18" s="63"/>
      <c r="C18" s="49"/>
      <c r="D18" s="21"/>
      <c r="E18" s="21"/>
      <c r="F18" s="21"/>
      <c r="G18" s="21"/>
      <c r="H18" s="21"/>
      <c r="I18" s="17"/>
      <c r="J18" s="21"/>
      <c r="K18" s="20"/>
      <c r="L18" s="54"/>
      <c r="M18" s="54"/>
      <c r="N18" s="64"/>
      <c r="O18" s="54"/>
      <c r="P18" s="55"/>
      <c r="Q18" s="56"/>
      <c r="R18" s="57"/>
      <c r="S18" s="14"/>
      <c r="T18" s="14"/>
      <c r="U18" s="14"/>
      <c r="V18" s="14"/>
      <c r="W18" s="14"/>
      <c r="X18" s="14"/>
      <c r="Y18" s="14"/>
      <c r="Z18" s="14"/>
      <c r="AA18" s="14"/>
      <c r="AB18" s="14"/>
      <c r="AC18" s="14"/>
    </row>
    <row r="19" ht="15.75" customHeight="1">
      <c r="A19" s="21"/>
      <c r="B19" s="63"/>
      <c r="C19" s="49"/>
      <c r="D19" s="21"/>
      <c r="E19" s="21"/>
      <c r="F19" s="21"/>
      <c r="G19" s="21"/>
      <c r="H19" s="21"/>
      <c r="I19" s="17"/>
      <c r="J19" s="21"/>
      <c r="K19" s="20"/>
      <c r="L19" s="54"/>
      <c r="M19" s="54"/>
      <c r="N19" s="64"/>
      <c r="O19" s="54"/>
      <c r="P19" s="55"/>
      <c r="Q19" s="56"/>
      <c r="R19" s="57"/>
      <c r="S19" s="14"/>
      <c r="T19" s="14"/>
      <c r="U19" s="14"/>
      <c r="V19" s="14"/>
      <c r="W19" s="14"/>
      <c r="X19" s="14"/>
      <c r="Y19" s="14"/>
      <c r="Z19" s="14"/>
      <c r="AA19" s="14"/>
      <c r="AB19" s="14"/>
      <c r="AC19" s="14"/>
    </row>
    <row r="20" ht="15.75" customHeight="1">
      <c r="A20" s="21"/>
      <c r="B20" s="63"/>
      <c r="C20" s="49"/>
      <c r="D20" s="21"/>
      <c r="E20" s="21"/>
      <c r="F20" s="21"/>
      <c r="G20" s="21"/>
      <c r="H20" s="21"/>
      <c r="I20" s="17"/>
      <c r="J20" s="21"/>
      <c r="K20" s="20"/>
      <c r="L20" s="54"/>
      <c r="M20" s="54"/>
      <c r="N20" s="64"/>
      <c r="O20" s="54"/>
      <c r="P20" s="55"/>
      <c r="Q20" s="56"/>
      <c r="R20" s="57"/>
      <c r="S20" s="14"/>
      <c r="T20" s="14"/>
      <c r="U20" s="14"/>
      <c r="V20" s="14"/>
      <c r="W20" s="14"/>
      <c r="X20" s="14"/>
      <c r="Y20" s="14"/>
      <c r="Z20" s="14"/>
      <c r="AA20" s="14"/>
      <c r="AB20" s="14"/>
      <c r="AC20" s="14"/>
    </row>
    <row r="21" ht="15.75" customHeight="1">
      <c r="A21" s="21"/>
      <c r="B21" s="63"/>
      <c r="C21" s="49"/>
      <c r="D21" s="21"/>
      <c r="E21" s="21"/>
      <c r="F21" s="21"/>
      <c r="G21" s="21"/>
      <c r="H21" s="21"/>
      <c r="I21" s="17"/>
      <c r="J21" s="21"/>
      <c r="K21" s="20"/>
      <c r="L21" s="54"/>
      <c r="M21" s="54"/>
      <c r="N21" s="64"/>
      <c r="O21" s="54"/>
      <c r="P21" s="55"/>
      <c r="Q21" s="56"/>
      <c r="R21" s="57"/>
      <c r="S21" s="14"/>
      <c r="T21" s="14"/>
      <c r="U21" s="14"/>
      <c r="V21" s="14"/>
      <c r="W21" s="14"/>
      <c r="X21" s="14"/>
      <c r="Y21" s="14"/>
      <c r="Z21" s="14"/>
      <c r="AA21" s="14"/>
      <c r="AB21" s="14"/>
      <c r="AC21" s="14"/>
    </row>
    <row r="22" ht="15.75" customHeight="1">
      <c r="A22" s="21"/>
      <c r="B22" s="63"/>
      <c r="C22" s="49"/>
      <c r="D22" s="21"/>
      <c r="E22" s="21"/>
      <c r="F22" s="21"/>
      <c r="G22" s="21"/>
      <c r="H22" s="21"/>
      <c r="I22" s="17"/>
      <c r="J22" s="21"/>
      <c r="K22" s="20"/>
      <c r="L22" s="54"/>
      <c r="M22" s="54"/>
      <c r="N22" s="64"/>
      <c r="O22" s="54"/>
      <c r="P22" s="55"/>
      <c r="Q22" s="56"/>
      <c r="R22" s="57"/>
      <c r="S22" s="14"/>
      <c r="T22" s="14"/>
      <c r="U22" s="14"/>
      <c r="V22" s="14"/>
      <c r="W22" s="14"/>
      <c r="X22" s="14"/>
      <c r="Y22" s="14"/>
      <c r="Z22" s="14"/>
      <c r="AA22" s="14"/>
      <c r="AB22" s="14"/>
      <c r="AC22" s="14"/>
    </row>
    <row r="23" ht="15.75" customHeight="1">
      <c r="A23" s="21"/>
      <c r="B23" s="63"/>
      <c r="C23" s="49"/>
      <c r="D23" s="21"/>
      <c r="E23" s="21"/>
      <c r="F23" s="21"/>
      <c r="G23" s="21"/>
      <c r="H23" s="21"/>
      <c r="I23" s="17"/>
      <c r="J23" s="21"/>
      <c r="K23" s="20"/>
      <c r="L23" s="54"/>
      <c r="M23" s="54"/>
      <c r="N23" s="64"/>
      <c r="O23" s="54"/>
      <c r="P23" s="55"/>
      <c r="Q23" s="56"/>
      <c r="R23" s="57"/>
      <c r="S23" s="14"/>
      <c r="T23" s="14"/>
      <c r="U23" s="14"/>
      <c r="V23" s="14"/>
      <c r="W23" s="14"/>
      <c r="X23" s="14"/>
      <c r="Y23" s="14"/>
      <c r="Z23" s="14"/>
      <c r="AA23" s="14"/>
      <c r="AB23" s="14"/>
      <c r="AC23" s="14"/>
    </row>
    <row r="24" ht="15.75" customHeight="1">
      <c r="A24" s="21"/>
      <c r="B24" s="63"/>
      <c r="C24" s="49"/>
      <c r="D24" s="21"/>
      <c r="E24" s="21"/>
      <c r="F24" s="21"/>
      <c r="G24" s="21"/>
      <c r="H24" s="21"/>
      <c r="I24" s="17"/>
      <c r="J24" s="21"/>
      <c r="K24" s="20"/>
      <c r="L24" s="54"/>
      <c r="M24" s="54"/>
      <c r="N24" s="64"/>
      <c r="O24" s="54"/>
      <c r="P24" s="55"/>
      <c r="Q24" s="56"/>
      <c r="R24" s="57"/>
      <c r="S24" s="14"/>
      <c r="T24" s="14"/>
      <c r="U24" s="14"/>
      <c r="V24" s="14"/>
      <c r="W24" s="14"/>
      <c r="X24" s="14"/>
      <c r="Y24" s="14"/>
      <c r="Z24" s="14"/>
      <c r="AA24" s="14"/>
      <c r="AB24" s="14"/>
      <c r="AC24" s="14"/>
    </row>
    <row r="25" ht="15.75" customHeight="1">
      <c r="A25" s="21"/>
      <c r="B25" s="63"/>
      <c r="C25" s="49"/>
      <c r="D25" s="21"/>
      <c r="E25" s="21"/>
      <c r="F25" s="21"/>
      <c r="G25" s="21"/>
      <c r="H25" s="21"/>
      <c r="I25" s="17"/>
      <c r="J25" s="21"/>
      <c r="K25" s="20"/>
      <c r="L25" s="54"/>
      <c r="M25" s="54"/>
      <c r="N25" s="64"/>
      <c r="O25" s="54"/>
      <c r="P25" s="55"/>
      <c r="Q25" s="56"/>
      <c r="R25" s="57"/>
      <c r="S25" s="14"/>
      <c r="T25" s="14"/>
      <c r="U25" s="14"/>
      <c r="V25" s="14"/>
      <c r="W25" s="14"/>
      <c r="X25" s="14"/>
      <c r="Y25" s="14"/>
      <c r="Z25" s="14"/>
      <c r="AA25" s="14"/>
      <c r="AB25" s="14"/>
      <c r="AC25" s="14"/>
    </row>
    <row r="26" ht="15.75" customHeight="1">
      <c r="A26" s="21"/>
      <c r="B26" s="63"/>
      <c r="C26" s="49"/>
      <c r="D26" s="21"/>
      <c r="E26" s="21"/>
      <c r="F26" s="21"/>
      <c r="G26" s="21"/>
      <c r="H26" s="21"/>
      <c r="I26" s="17"/>
      <c r="J26" s="21"/>
      <c r="K26" s="20"/>
      <c r="L26" s="54"/>
      <c r="M26" s="54"/>
      <c r="N26" s="64"/>
      <c r="O26" s="54"/>
      <c r="P26" s="55"/>
      <c r="Q26" s="56"/>
      <c r="R26" s="57"/>
      <c r="S26" s="14"/>
      <c r="T26" s="14"/>
      <c r="U26" s="14"/>
      <c r="V26" s="14"/>
      <c r="W26" s="14"/>
      <c r="X26" s="14"/>
      <c r="Y26" s="14"/>
      <c r="Z26" s="14"/>
      <c r="AA26" s="14"/>
      <c r="AB26" s="14"/>
      <c r="AC26" s="14"/>
    </row>
    <row r="27" ht="15.75" customHeight="1">
      <c r="A27" s="21"/>
      <c r="B27" s="63"/>
      <c r="C27" s="49"/>
      <c r="D27" s="21"/>
      <c r="E27" s="21"/>
      <c r="F27" s="21"/>
      <c r="G27" s="21"/>
      <c r="H27" s="21"/>
      <c r="I27" s="17"/>
      <c r="J27" s="21"/>
      <c r="K27" s="20"/>
      <c r="L27" s="54"/>
      <c r="M27" s="54"/>
      <c r="N27" s="64"/>
      <c r="O27" s="54"/>
      <c r="P27" s="55"/>
      <c r="Q27" s="56"/>
      <c r="R27" s="57"/>
      <c r="S27" s="14"/>
      <c r="T27" s="14"/>
      <c r="U27" s="14"/>
      <c r="V27" s="14"/>
      <c r="W27" s="14"/>
      <c r="X27" s="14"/>
      <c r="Y27" s="14"/>
      <c r="Z27" s="14"/>
      <c r="AA27" s="14"/>
      <c r="AB27" s="14"/>
      <c r="AC27" s="14"/>
    </row>
    <row r="28" ht="15.75" customHeight="1">
      <c r="A28" s="21"/>
      <c r="B28" s="63"/>
      <c r="C28" s="49"/>
      <c r="D28" s="21"/>
      <c r="E28" s="21"/>
      <c r="F28" s="21"/>
      <c r="G28" s="21"/>
      <c r="H28" s="21"/>
      <c r="I28" s="21"/>
      <c r="J28" s="21"/>
      <c r="K28" s="20"/>
      <c r="L28" s="54"/>
      <c r="M28" s="54"/>
      <c r="N28" s="64"/>
      <c r="O28" s="54"/>
      <c r="P28" s="55"/>
      <c r="Q28" s="56"/>
      <c r="R28" s="57"/>
      <c r="S28" s="14"/>
      <c r="T28" s="14"/>
      <c r="U28" s="14"/>
      <c r="V28" s="14"/>
      <c r="W28" s="14"/>
      <c r="X28" s="14"/>
      <c r="Y28" s="14"/>
      <c r="Z28" s="14"/>
      <c r="AA28" s="14"/>
      <c r="AB28" s="14"/>
      <c r="AC28" s="14"/>
    </row>
    <row r="29" ht="15.75" customHeight="1">
      <c r="A29" s="21"/>
      <c r="B29" s="63"/>
      <c r="C29" s="49"/>
      <c r="D29" s="21"/>
      <c r="E29" s="21"/>
      <c r="F29" s="21"/>
      <c r="G29" s="21"/>
      <c r="H29" s="21"/>
      <c r="I29" s="21"/>
      <c r="J29" s="21"/>
      <c r="K29" s="20"/>
      <c r="L29" s="54"/>
      <c r="M29" s="54"/>
      <c r="N29" s="64"/>
      <c r="O29" s="54"/>
      <c r="P29" s="55"/>
      <c r="Q29" s="56"/>
      <c r="R29" s="57"/>
      <c r="S29" s="14"/>
      <c r="T29" s="14"/>
      <c r="U29" s="14"/>
      <c r="V29" s="14"/>
      <c r="W29" s="14"/>
      <c r="X29" s="14"/>
      <c r="Y29" s="14"/>
      <c r="Z29" s="14"/>
      <c r="AA29" s="14"/>
      <c r="AB29" s="14"/>
      <c r="AC29" s="14"/>
    </row>
    <row r="30" ht="15.75" customHeight="1">
      <c r="A30" s="21"/>
      <c r="B30" s="63"/>
      <c r="C30" s="49"/>
      <c r="D30" s="21"/>
      <c r="E30" s="21"/>
      <c r="F30" s="21"/>
      <c r="G30" s="21"/>
      <c r="H30" s="21"/>
      <c r="I30" s="21"/>
      <c r="J30" s="21"/>
      <c r="K30" s="20"/>
      <c r="L30" s="54"/>
      <c r="M30" s="54"/>
      <c r="N30" s="64"/>
      <c r="O30" s="54"/>
      <c r="P30" s="55"/>
      <c r="Q30" s="56"/>
      <c r="R30" s="57"/>
      <c r="S30" s="14"/>
      <c r="T30" s="14"/>
      <c r="U30" s="14"/>
      <c r="V30" s="14"/>
      <c r="W30" s="14"/>
      <c r="X30" s="14"/>
      <c r="Y30" s="14"/>
      <c r="Z30" s="14"/>
      <c r="AA30" s="14"/>
      <c r="AB30" s="14"/>
      <c r="AC30" s="14"/>
    </row>
    <row r="31" ht="15.75" customHeight="1">
      <c r="A31" s="21"/>
      <c r="B31" s="63"/>
      <c r="C31" s="21"/>
      <c r="D31" s="21"/>
      <c r="E31" s="21"/>
      <c r="F31" s="21"/>
      <c r="G31" s="21"/>
      <c r="H31" s="21"/>
      <c r="I31" s="21"/>
      <c r="J31" s="21"/>
      <c r="K31" s="20"/>
      <c r="L31" s="54"/>
      <c r="M31" s="54"/>
      <c r="N31" s="64"/>
      <c r="O31" s="54"/>
      <c r="P31" s="55"/>
      <c r="Q31" s="56"/>
      <c r="R31" s="57"/>
      <c r="S31" s="14"/>
      <c r="T31" s="14"/>
      <c r="U31" s="14"/>
      <c r="V31" s="14"/>
      <c r="W31" s="14"/>
      <c r="X31" s="14"/>
      <c r="Y31" s="14"/>
      <c r="Z31" s="14"/>
      <c r="AA31" s="14"/>
      <c r="AB31" s="14"/>
      <c r="AC31" s="14"/>
    </row>
    <row r="32" ht="15.75" customHeight="1">
      <c r="A32" s="21"/>
      <c r="B32" s="63"/>
      <c r="C32" s="21"/>
      <c r="D32" s="21"/>
      <c r="E32" s="21"/>
      <c r="F32" s="21"/>
      <c r="G32" s="21"/>
      <c r="H32" s="21"/>
      <c r="I32" s="21"/>
      <c r="J32" s="21"/>
      <c r="K32" s="20"/>
      <c r="L32" s="54"/>
      <c r="M32" s="54"/>
      <c r="N32" s="64"/>
      <c r="O32" s="54"/>
      <c r="P32" s="55"/>
      <c r="Q32" s="56"/>
      <c r="R32" s="57"/>
      <c r="S32" s="14"/>
      <c r="T32" s="14"/>
      <c r="U32" s="14"/>
      <c r="V32" s="14"/>
      <c r="W32" s="14"/>
      <c r="X32" s="14"/>
      <c r="Y32" s="14"/>
      <c r="Z32" s="14"/>
      <c r="AA32" s="14"/>
      <c r="AB32" s="14"/>
      <c r="AC32" s="14"/>
    </row>
    <row r="33" ht="15.75" customHeight="1">
      <c r="A33" s="21"/>
      <c r="B33" s="63"/>
      <c r="C33" s="21"/>
      <c r="D33" s="21"/>
      <c r="E33" s="21"/>
      <c r="F33" s="21"/>
      <c r="G33" s="21"/>
      <c r="H33" s="21"/>
      <c r="I33" s="21"/>
      <c r="J33" s="21"/>
      <c r="K33" s="20"/>
      <c r="L33" s="54"/>
      <c r="M33" s="54"/>
      <c r="N33" s="64"/>
      <c r="O33" s="54"/>
      <c r="P33" s="55"/>
      <c r="Q33" s="56"/>
      <c r="R33" s="57"/>
      <c r="S33" s="14"/>
      <c r="T33" s="14"/>
      <c r="U33" s="14"/>
      <c r="V33" s="14"/>
      <c r="W33" s="14"/>
      <c r="X33" s="14"/>
      <c r="Y33" s="14"/>
      <c r="Z33" s="14"/>
      <c r="AA33" s="14"/>
      <c r="AB33" s="14"/>
      <c r="AC33" s="14"/>
    </row>
    <row r="34" ht="15.75" customHeight="1">
      <c r="A34" s="21"/>
      <c r="B34" s="63"/>
      <c r="C34" s="21"/>
      <c r="D34" s="21"/>
      <c r="E34" s="21"/>
      <c r="F34" s="21"/>
      <c r="G34" s="21"/>
      <c r="H34" s="21"/>
      <c r="I34" s="21"/>
      <c r="J34" s="21"/>
      <c r="K34" s="20"/>
      <c r="L34" s="54"/>
      <c r="M34" s="54"/>
      <c r="N34" s="64"/>
      <c r="O34" s="54"/>
      <c r="P34" s="55"/>
      <c r="Q34" s="56"/>
      <c r="R34" s="57"/>
      <c r="S34" s="14"/>
      <c r="T34" s="14"/>
      <c r="U34" s="14"/>
      <c r="V34" s="14"/>
      <c r="W34" s="14"/>
      <c r="X34" s="14"/>
      <c r="Y34" s="14"/>
      <c r="Z34" s="14"/>
      <c r="AA34" s="14"/>
      <c r="AB34" s="14"/>
      <c r="AC34" s="14"/>
    </row>
    <row r="35" ht="15.75" customHeight="1">
      <c r="A35" s="21"/>
      <c r="B35" s="63"/>
      <c r="C35" s="21"/>
      <c r="D35" s="21"/>
      <c r="E35" s="21"/>
      <c r="F35" s="21"/>
      <c r="G35" s="21"/>
      <c r="H35" s="21"/>
      <c r="I35" s="21"/>
      <c r="J35" s="21"/>
      <c r="K35" s="20"/>
      <c r="L35" s="54"/>
      <c r="M35" s="54"/>
      <c r="N35" s="64"/>
      <c r="O35" s="54"/>
      <c r="P35" s="55"/>
      <c r="Q35" s="56"/>
      <c r="R35" s="57"/>
      <c r="S35" s="14"/>
      <c r="T35" s="14"/>
      <c r="U35" s="14"/>
      <c r="V35" s="14"/>
      <c r="W35" s="14"/>
      <c r="X35" s="14"/>
      <c r="Y35" s="14"/>
      <c r="Z35" s="14"/>
      <c r="AA35" s="14"/>
      <c r="AB35" s="14"/>
      <c r="AC35" s="14"/>
    </row>
    <row r="36" ht="15.75" customHeight="1">
      <c r="A36" s="21"/>
      <c r="B36" s="63"/>
      <c r="C36" s="21"/>
      <c r="D36" s="21"/>
      <c r="E36" s="21"/>
      <c r="F36" s="21"/>
      <c r="G36" s="21"/>
      <c r="H36" s="21"/>
      <c r="I36" s="21"/>
      <c r="J36" s="21"/>
      <c r="K36" s="20"/>
      <c r="L36" s="54"/>
      <c r="M36" s="54"/>
      <c r="N36" s="64"/>
      <c r="O36" s="54"/>
      <c r="P36" s="55"/>
      <c r="Q36" s="56"/>
      <c r="R36" s="57"/>
      <c r="S36" s="14"/>
      <c r="T36" s="14"/>
      <c r="U36" s="14"/>
      <c r="V36" s="14"/>
      <c r="W36" s="14"/>
      <c r="X36" s="14"/>
      <c r="Y36" s="14"/>
      <c r="Z36" s="14"/>
      <c r="AA36" s="14"/>
      <c r="AB36" s="14"/>
      <c r="AC36" s="14"/>
    </row>
    <row r="37" ht="15.75" customHeight="1">
      <c r="A37" s="21"/>
      <c r="B37" s="63"/>
      <c r="C37" s="21"/>
      <c r="D37" s="21"/>
      <c r="E37" s="21"/>
      <c r="F37" s="21"/>
      <c r="G37" s="21"/>
      <c r="H37" s="21"/>
      <c r="I37" s="21"/>
      <c r="J37" s="21"/>
      <c r="K37" s="20"/>
      <c r="L37" s="54"/>
      <c r="M37" s="54"/>
      <c r="N37" s="64"/>
      <c r="O37" s="54"/>
      <c r="P37" s="55"/>
      <c r="Q37" s="56"/>
      <c r="R37" s="57"/>
      <c r="S37" s="14"/>
      <c r="T37" s="14"/>
      <c r="U37" s="14"/>
      <c r="V37" s="14"/>
      <c r="W37" s="14"/>
      <c r="X37" s="14"/>
      <c r="Y37" s="14"/>
      <c r="Z37" s="14"/>
      <c r="AA37" s="14"/>
      <c r="AB37" s="14"/>
      <c r="AC37" s="14"/>
    </row>
    <row r="38" ht="15.75" customHeight="1">
      <c r="A38" s="21"/>
      <c r="B38" s="63"/>
      <c r="C38" s="21"/>
      <c r="D38" s="21"/>
      <c r="E38" s="21"/>
      <c r="F38" s="21"/>
      <c r="G38" s="21"/>
      <c r="H38" s="21"/>
      <c r="I38" s="21"/>
      <c r="J38" s="21"/>
      <c r="K38" s="20"/>
      <c r="L38" s="54"/>
      <c r="M38" s="54"/>
      <c r="N38" s="64"/>
      <c r="O38" s="54"/>
      <c r="P38" s="55"/>
      <c r="Q38" s="56"/>
      <c r="R38" s="57"/>
      <c r="S38" s="14"/>
      <c r="T38" s="14"/>
      <c r="U38" s="14"/>
      <c r="V38" s="14"/>
      <c r="W38" s="14"/>
      <c r="X38" s="14"/>
      <c r="Y38" s="14"/>
      <c r="Z38" s="14"/>
      <c r="AA38" s="14"/>
      <c r="AB38" s="14"/>
      <c r="AC38" s="14"/>
    </row>
    <row r="39" ht="15.75" customHeight="1">
      <c r="A39" s="21"/>
      <c r="B39" s="63"/>
      <c r="C39" s="21"/>
      <c r="D39" s="21"/>
      <c r="E39" s="21"/>
      <c r="F39" s="21"/>
      <c r="G39" s="21"/>
      <c r="H39" s="21"/>
      <c r="I39" s="21"/>
      <c r="J39" s="21"/>
      <c r="K39" s="20"/>
      <c r="L39" s="14"/>
      <c r="M39" s="14"/>
      <c r="N39" s="14"/>
      <c r="O39" s="65"/>
      <c r="P39" s="66"/>
      <c r="Q39" s="67"/>
      <c r="R39" s="67"/>
      <c r="S39" s="14"/>
      <c r="T39" s="14"/>
      <c r="U39" s="14"/>
      <c r="V39" s="14"/>
      <c r="W39" s="14"/>
      <c r="X39" s="14"/>
      <c r="Y39" s="14"/>
      <c r="Z39" s="14"/>
      <c r="AA39" s="14"/>
      <c r="AB39" s="14"/>
      <c r="AC39" s="14"/>
    </row>
    <row r="40" ht="15.75" customHeight="1">
      <c r="A40" s="21"/>
      <c r="B40" s="63"/>
      <c r="C40" s="21"/>
      <c r="D40" s="21"/>
      <c r="E40" s="21"/>
      <c r="F40" s="21"/>
      <c r="G40" s="21"/>
      <c r="H40" s="21"/>
      <c r="I40" s="21"/>
      <c r="J40" s="21"/>
      <c r="K40" s="20"/>
      <c r="L40" s="14"/>
      <c r="M40" s="14"/>
      <c r="N40" s="14"/>
      <c r="O40" s="65"/>
      <c r="P40" s="66"/>
      <c r="Q40" s="67"/>
      <c r="R40" s="67"/>
      <c r="S40" s="14"/>
      <c r="T40" s="14"/>
      <c r="U40" s="14"/>
      <c r="V40" s="14"/>
      <c r="W40" s="14"/>
      <c r="X40" s="14"/>
      <c r="Y40" s="14"/>
      <c r="Z40" s="14"/>
      <c r="AA40" s="14"/>
      <c r="AB40" s="14"/>
      <c r="AC40" s="14"/>
    </row>
    <row r="41" ht="15.75" customHeight="1">
      <c r="A41" s="21"/>
      <c r="B41" s="63"/>
      <c r="C41" s="21"/>
      <c r="D41" s="21"/>
      <c r="E41" s="21"/>
      <c r="F41" s="21"/>
      <c r="G41" s="21"/>
      <c r="H41" s="21"/>
      <c r="I41" s="21"/>
      <c r="J41" s="21"/>
      <c r="K41" s="20"/>
      <c r="L41" s="14"/>
      <c r="M41" s="14"/>
      <c r="N41" s="14"/>
      <c r="O41" s="65"/>
      <c r="P41" s="66"/>
      <c r="Q41" s="67"/>
      <c r="R41" s="67"/>
      <c r="S41" s="14"/>
      <c r="T41" s="14"/>
      <c r="U41" s="14"/>
      <c r="V41" s="14"/>
      <c r="W41" s="14"/>
      <c r="X41" s="14"/>
      <c r="Y41" s="14"/>
      <c r="Z41" s="14"/>
      <c r="AA41" s="14"/>
      <c r="AB41" s="14"/>
      <c r="AC41" s="14"/>
    </row>
    <row r="42" ht="15.75" customHeight="1">
      <c r="A42" s="68"/>
      <c r="B42" s="29"/>
      <c r="C42" s="68"/>
      <c r="D42" s="68"/>
      <c r="E42" s="68"/>
      <c r="F42" s="68"/>
      <c r="G42" s="68"/>
      <c r="H42" s="68"/>
      <c r="I42" s="68"/>
      <c r="J42" s="68"/>
      <c r="K42" s="14"/>
      <c r="L42" s="14"/>
      <c r="M42" s="14"/>
      <c r="N42" s="14"/>
      <c r="O42" s="65"/>
      <c r="P42" s="66"/>
      <c r="Q42" s="67"/>
      <c r="R42" s="67"/>
      <c r="S42" s="14"/>
      <c r="T42" s="14"/>
      <c r="U42" s="14"/>
      <c r="V42" s="14"/>
      <c r="W42" s="14"/>
      <c r="X42" s="14"/>
      <c r="Y42" s="14"/>
      <c r="Z42" s="14"/>
      <c r="AA42" s="14"/>
      <c r="AB42" s="14"/>
      <c r="AC42" s="14"/>
    </row>
    <row r="43" ht="15.75" customHeight="1">
      <c r="A43" s="68"/>
      <c r="B43" s="29"/>
      <c r="C43" s="68"/>
      <c r="D43" s="68"/>
      <c r="E43" s="68"/>
      <c r="F43" s="68"/>
      <c r="G43" s="68"/>
      <c r="H43" s="68"/>
      <c r="I43" s="68"/>
      <c r="J43" s="68"/>
      <c r="K43" s="14"/>
      <c r="L43" s="14"/>
      <c r="M43" s="14"/>
      <c r="N43" s="14"/>
      <c r="O43" s="65"/>
      <c r="P43" s="66"/>
      <c r="Q43" s="67"/>
      <c r="R43" s="67"/>
      <c r="S43" s="14"/>
      <c r="T43" s="14"/>
      <c r="U43" s="14"/>
      <c r="V43" s="14"/>
      <c r="W43" s="14"/>
      <c r="X43" s="14"/>
      <c r="Y43" s="14"/>
      <c r="Z43" s="14"/>
      <c r="AA43" s="14"/>
      <c r="AB43" s="14"/>
      <c r="AC43" s="14"/>
    </row>
    <row r="44" ht="15.75" customHeight="1">
      <c r="A44" s="68"/>
      <c r="B44" s="29"/>
      <c r="C44" s="68"/>
      <c r="D44" s="68"/>
      <c r="E44" s="68"/>
      <c r="F44" s="68"/>
      <c r="G44" s="68"/>
      <c r="H44" s="68"/>
      <c r="I44" s="68"/>
      <c r="J44" s="68"/>
      <c r="K44" s="14"/>
      <c r="L44" s="14"/>
      <c r="M44" s="14"/>
      <c r="N44" s="14"/>
      <c r="O44" s="65"/>
      <c r="P44" s="66"/>
      <c r="Q44" s="67"/>
      <c r="R44" s="67"/>
      <c r="S44" s="14"/>
      <c r="T44" s="14"/>
      <c r="U44" s="14"/>
      <c r="V44" s="14"/>
      <c r="W44" s="14"/>
      <c r="X44" s="14"/>
      <c r="Y44" s="14"/>
      <c r="Z44" s="14"/>
      <c r="AA44" s="14"/>
      <c r="AB44" s="14"/>
      <c r="AC44" s="14"/>
    </row>
    <row r="45" ht="15.75" customHeight="1">
      <c r="A45" s="68"/>
      <c r="B45" s="29"/>
      <c r="C45" s="68"/>
      <c r="D45" s="68"/>
      <c r="E45" s="68"/>
      <c r="F45" s="68"/>
      <c r="G45" s="68"/>
      <c r="H45" s="68"/>
      <c r="I45" s="68"/>
      <c r="J45" s="68"/>
      <c r="K45" s="14"/>
      <c r="L45" s="14"/>
      <c r="M45" s="14"/>
      <c r="N45" s="14"/>
      <c r="O45" s="65"/>
      <c r="P45" s="66"/>
      <c r="Q45" s="67"/>
      <c r="R45" s="67"/>
      <c r="S45" s="14"/>
      <c r="T45" s="14"/>
      <c r="U45" s="14"/>
      <c r="V45" s="14"/>
      <c r="W45" s="14"/>
      <c r="X45" s="14"/>
      <c r="Y45" s="14"/>
      <c r="Z45" s="14"/>
      <c r="AA45" s="14"/>
      <c r="AB45" s="14"/>
      <c r="AC45" s="14"/>
    </row>
    <row r="46" ht="15.75" customHeight="1">
      <c r="A46" s="68"/>
      <c r="B46" s="29"/>
      <c r="C46" s="68"/>
      <c r="D46" s="68"/>
      <c r="E46" s="68"/>
      <c r="F46" s="68"/>
      <c r="G46" s="68"/>
      <c r="H46" s="68"/>
      <c r="I46" s="68"/>
      <c r="J46" s="68"/>
      <c r="K46" s="14"/>
      <c r="L46" s="14"/>
      <c r="M46" s="14"/>
      <c r="N46" s="14"/>
      <c r="O46" s="65"/>
      <c r="P46" s="66"/>
      <c r="Q46" s="67"/>
      <c r="R46" s="67"/>
      <c r="S46" s="14"/>
      <c r="T46" s="14"/>
      <c r="U46" s="14"/>
      <c r="V46" s="14"/>
      <c r="W46" s="14"/>
      <c r="X46" s="14"/>
      <c r="Y46" s="14"/>
      <c r="Z46" s="14"/>
      <c r="AA46" s="14"/>
      <c r="AB46" s="14"/>
      <c r="AC46" s="14"/>
    </row>
    <row r="47" ht="15.75" customHeight="1">
      <c r="A47" s="68"/>
      <c r="B47" s="29"/>
      <c r="C47" s="68"/>
      <c r="D47" s="68"/>
      <c r="E47" s="68"/>
      <c r="F47" s="68"/>
      <c r="G47" s="68"/>
      <c r="H47" s="68"/>
      <c r="I47" s="68"/>
      <c r="J47" s="68"/>
      <c r="K47" s="14"/>
      <c r="L47" s="14"/>
      <c r="M47" s="14"/>
      <c r="N47" s="14"/>
      <c r="O47" s="65"/>
      <c r="P47" s="66"/>
      <c r="Q47" s="67"/>
      <c r="R47" s="67"/>
      <c r="S47" s="14"/>
      <c r="T47" s="14"/>
      <c r="U47" s="14"/>
      <c r="V47" s="14"/>
      <c r="W47" s="14"/>
      <c r="X47" s="14"/>
      <c r="Y47" s="14"/>
      <c r="Z47" s="14"/>
      <c r="AA47" s="14"/>
      <c r="AB47" s="14"/>
      <c r="AC47" s="14"/>
    </row>
    <row r="48" ht="15.75" customHeight="1">
      <c r="A48" s="68"/>
      <c r="B48" s="29"/>
      <c r="C48" s="68"/>
      <c r="D48" s="68"/>
      <c r="E48" s="68"/>
      <c r="F48" s="68"/>
      <c r="G48" s="68"/>
      <c r="H48" s="68"/>
      <c r="I48" s="68"/>
      <c r="J48" s="68"/>
      <c r="K48" s="14"/>
      <c r="L48" s="14"/>
      <c r="M48" s="14"/>
      <c r="N48" s="14"/>
      <c r="O48" s="65"/>
      <c r="P48" s="66"/>
      <c r="Q48" s="67"/>
      <c r="R48" s="67"/>
      <c r="S48" s="14"/>
      <c r="T48" s="14"/>
      <c r="U48" s="14"/>
      <c r="V48" s="14"/>
      <c r="W48" s="14"/>
      <c r="X48" s="14"/>
      <c r="Y48" s="14"/>
      <c r="Z48" s="14"/>
      <c r="AA48" s="14"/>
      <c r="AB48" s="14"/>
      <c r="AC48" s="14"/>
    </row>
    <row r="49" ht="15.75" customHeight="1">
      <c r="A49" s="68"/>
      <c r="B49" s="29"/>
      <c r="C49" s="68"/>
      <c r="D49" s="68"/>
      <c r="E49" s="68"/>
      <c r="F49" s="68"/>
      <c r="G49" s="68"/>
      <c r="H49" s="68"/>
      <c r="I49" s="68"/>
      <c r="J49" s="68"/>
      <c r="K49" s="14"/>
      <c r="L49" s="14"/>
      <c r="M49" s="14"/>
      <c r="N49" s="14"/>
      <c r="O49" s="65"/>
      <c r="P49" s="66"/>
      <c r="Q49" s="67"/>
      <c r="R49" s="67"/>
      <c r="S49" s="14"/>
      <c r="T49" s="14"/>
      <c r="U49" s="14"/>
      <c r="V49" s="14"/>
      <c r="W49" s="14"/>
      <c r="X49" s="14"/>
      <c r="Y49" s="14"/>
      <c r="Z49" s="14"/>
      <c r="AA49" s="14"/>
      <c r="AB49" s="14"/>
      <c r="AC49" s="14"/>
    </row>
    <row r="50" ht="15.75" customHeight="1">
      <c r="A50" s="68"/>
      <c r="B50" s="29"/>
      <c r="C50" s="68"/>
      <c r="D50" s="68"/>
      <c r="E50" s="68"/>
      <c r="F50" s="68"/>
      <c r="G50" s="68"/>
      <c r="H50" s="68"/>
      <c r="I50" s="68"/>
      <c r="J50" s="68"/>
      <c r="K50" s="14"/>
      <c r="L50" s="14"/>
      <c r="M50" s="14"/>
      <c r="N50" s="14"/>
      <c r="O50" s="65"/>
      <c r="P50" s="66"/>
      <c r="Q50" s="67"/>
      <c r="R50" s="67"/>
      <c r="S50" s="14"/>
      <c r="T50" s="14"/>
      <c r="U50" s="14"/>
      <c r="V50" s="14"/>
      <c r="W50" s="14"/>
      <c r="X50" s="14"/>
      <c r="Y50" s="14"/>
      <c r="Z50" s="14"/>
      <c r="AA50" s="14"/>
      <c r="AB50" s="14"/>
      <c r="AC50" s="14"/>
    </row>
    <row r="51" ht="15.75" customHeight="1">
      <c r="A51" s="68"/>
      <c r="B51" s="29"/>
      <c r="C51" s="68"/>
      <c r="D51" s="68"/>
      <c r="E51" s="68"/>
      <c r="F51" s="68"/>
      <c r="G51" s="68"/>
      <c r="H51" s="68"/>
      <c r="I51" s="68"/>
      <c r="J51" s="68"/>
      <c r="K51" s="14"/>
      <c r="L51" s="14"/>
      <c r="M51" s="14"/>
      <c r="N51" s="14"/>
      <c r="O51" s="65"/>
      <c r="P51" s="66"/>
      <c r="Q51" s="67"/>
      <c r="R51" s="67"/>
      <c r="S51" s="14"/>
      <c r="T51" s="14"/>
      <c r="U51" s="14"/>
      <c r="V51" s="14"/>
      <c r="W51" s="14"/>
      <c r="X51" s="14"/>
      <c r="Y51" s="14"/>
      <c r="Z51" s="14"/>
      <c r="AA51" s="14"/>
      <c r="AB51" s="14"/>
      <c r="AC51" s="14"/>
    </row>
    <row r="52" ht="15.75" customHeight="1">
      <c r="A52" s="68"/>
      <c r="B52" s="29"/>
      <c r="C52" s="68"/>
      <c r="D52" s="68"/>
      <c r="E52" s="68"/>
      <c r="F52" s="68"/>
      <c r="G52" s="68"/>
      <c r="H52" s="68"/>
      <c r="I52" s="68"/>
      <c r="J52" s="68"/>
      <c r="K52" s="14"/>
      <c r="L52" s="14"/>
      <c r="M52" s="14"/>
      <c r="N52" s="14"/>
      <c r="O52" s="65"/>
      <c r="P52" s="66"/>
      <c r="Q52" s="67"/>
      <c r="R52" s="67"/>
      <c r="S52" s="14"/>
      <c r="T52" s="14"/>
      <c r="U52" s="14"/>
      <c r="V52" s="14"/>
      <c r="W52" s="14"/>
      <c r="X52" s="14"/>
      <c r="Y52" s="14"/>
      <c r="Z52" s="14"/>
      <c r="AA52" s="14"/>
      <c r="AB52" s="14"/>
      <c r="AC52" s="14"/>
    </row>
    <row r="53" ht="15.75" customHeight="1">
      <c r="A53" s="68"/>
      <c r="B53" s="29"/>
      <c r="C53" s="68"/>
      <c r="D53" s="68"/>
      <c r="E53" s="68"/>
      <c r="F53" s="68"/>
      <c r="G53" s="68"/>
      <c r="H53" s="68"/>
      <c r="I53" s="68"/>
      <c r="J53" s="68"/>
      <c r="K53" s="14"/>
      <c r="L53" s="14"/>
      <c r="M53" s="14"/>
      <c r="N53" s="14"/>
      <c r="O53" s="65"/>
      <c r="P53" s="66"/>
      <c r="Q53" s="67"/>
      <c r="R53" s="67"/>
      <c r="S53" s="14"/>
      <c r="T53" s="14"/>
      <c r="U53" s="14"/>
      <c r="V53" s="14"/>
      <c r="W53" s="14"/>
      <c r="X53" s="14"/>
      <c r="Y53" s="14"/>
      <c r="Z53" s="14"/>
      <c r="AA53" s="14"/>
      <c r="AB53" s="14"/>
      <c r="AC53" s="14"/>
    </row>
    <row r="54" ht="15.75" customHeight="1">
      <c r="A54" s="68"/>
      <c r="B54" s="29"/>
      <c r="C54" s="68"/>
      <c r="D54" s="68"/>
      <c r="E54" s="68"/>
      <c r="F54" s="68"/>
      <c r="G54" s="68"/>
      <c r="H54" s="68"/>
      <c r="I54" s="68"/>
      <c r="J54" s="68"/>
      <c r="K54" s="14"/>
      <c r="L54" s="14"/>
      <c r="M54" s="14"/>
      <c r="N54" s="14"/>
      <c r="O54" s="65"/>
      <c r="P54" s="66"/>
      <c r="Q54" s="67"/>
      <c r="R54" s="67"/>
      <c r="S54" s="14"/>
      <c r="T54" s="14"/>
      <c r="U54" s="14"/>
      <c r="V54" s="14"/>
      <c r="W54" s="14"/>
      <c r="X54" s="14"/>
      <c r="Y54" s="14"/>
      <c r="Z54" s="14"/>
      <c r="AA54" s="14"/>
      <c r="AB54" s="14"/>
      <c r="AC54" s="14"/>
    </row>
    <row r="55" ht="15.75" customHeight="1">
      <c r="A55" s="68"/>
      <c r="B55" s="29"/>
      <c r="C55" s="68"/>
      <c r="D55" s="68"/>
      <c r="E55" s="68"/>
      <c r="F55" s="68"/>
      <c r="G55" s="68"/>
      <c r="H55" s="68"/>
      <c r="I55" s="68"/>
      <c r="J55" s="68"/>
      <c r="K55" s="14"/>
      <c r="L55" s="14"/>
      <c r="M55" s="14"/>
      <c r="N55" s="14"/>
      <c r="O55" s="65"/>
      <c r="P55" s="66"/>
      <c r="Q55" s="67"/>
      <c r="R55" s="67"/>
      <c r="S55" s="14"/>
      <c r="T55" s="14"/>
      <c r="U55" s="14"/>
      <c r="V55" s="14"/>
      <c r="W55" s="14"/>
      <c r="X55" s="14"/>
      <c r="Y55" s="14"/>
      <c r="Z55" s="14"/>
      <c r="AA55" s="14"/>
      <c r="AB55" s="14"/>
      <c r="AC55" s="14"/>
    </row>
    <row r="56" ht="15.75" customHeight="1">
      <c r="A56" s="68"/>
      <c r="B56" s="29"/>
      <c r="C56" s="68"/>
      <c r="D56" s="68"/>
      <c r="E56" s="68"/>
      <c r="F56" s="68"/>
      <c r="G56" s="68"/>
      <c r="H56" s="68"/>
      <c r="I56" s="68"/>
      <c r="J56" s="68"/>
      <c r="K56" s="14"/>
      <c r="L56" s="14"/>
      <c r="M56" s="14"/>
      <c r="N56" s="14"/>
      <c r="O56" s="65"/>
      <c r="P56" s="66"/>
      <c r="Q56" s="67"/>
      <c r="R56" s="67"/>
      <c r="S56" s="14"/>
      <c r="T56" s="14"/>
      <c r="U56" s="14"/>
      <c r="V56" s="14"/>
      <c r="W56" s="14"/>
      <c r="X56" s="14"/>
      <c r="Y56" s="14"/>
      <c r="Z56" s="14"/>
      <c r="AA56" s="14"/>
      <c r="AB56" s="14"/>
      <c r="AC56" s="14"/>
    </row>
    <row r="57" ht="15.75" customHeight="1">
      <c r="A57" s="68"/>
      <c r="B57" s="29"/>
      <c r="C57" s="68"/>
      <c r="D57" s="68"/>
      <c r="E57" s="68"/>
      <c r="F57" s="68"/>
      <c r="G57" s="68"/>
      <c r="H57" s="68"/>
      <c r="I57" s="68"/>
      <c r="J57" s="68"/>
      <c r="K57" s="14"/>
      <c r="L57" s="14"/>
      <c r="M57" s="14"/>
      <c r="N57" s="14"/>
      <c r="O57" s="65"/>
      <c r="P57" s="66"/>
      <c r="Q57" s="67"/>
      <c r="R57" s="67"/>
      <c r="S57" s="14"/>
      <c r="T57" s="14"/>
      <c r="U57" s="14"/>
      <c r="V57" s="14"/>
      <c r="W57" s="14"/>
      <c r="X57" s="14"/>
      <c r="Y57" s="14"/>
      <c r="Z57" s="14"/>
      <c r="AA57" s="14"/>
      <c r="AB57" s="14"/>
      <c r="AC57" s="14"/>
    </row>
    <row r="58" ht="15.75" customHeight="1">
      <c r="A58" s="68"/>
      <c r="B58" s="29"/>
      <c r="C58" s="68"/>
      <c r="D58" s="68"/>
      <c r="E58" s="68"/>
      <c r="F58" s="68"/>
      <c r="G58" s="68"/>
      <c r="H58" s="68"/>
      <c r="I58" s="68"/>
      <c r="J58" s="68"/>
      <c r="K58" s="14"/>
      <c r="L58" s="14"/>
      <c r="M58" s="14"/>
      <c r="N58" s="14"/>
      <c r="O58" s="65"/>
      <c r="P58" s="66"/>
      <c r="Q58" s="67"/>
      <c r="R58" s="67"/>
      <c r="S58" s="14"/>
      <c r="T58" s="14"/>
      <c r="U58" s="14"/>
      <c r="V58" s="14"/>
      <c r="W58" s="14"/>
      <c r="X58" s="14"/>
      <c r="Y58" s="14"/>
      <c r="Z58" s="14"/>
      <c r="AA58" s="14"/>
      <c r="AB58" s="14"/>
      <c r="AC58" s="14"/>
    </row>
    <row r="59" ht="15.75" customHeight="1">
      <c r="A59" s="68"/>
      <c r="B59" s="29"/>
      <c r="C59" s="68"/>
      <c r="D59" s="68"/>
      <c r="E59" s="68"/>
      <c r="F59" s="68"/>
      <c r="G59" s="68"/>
      <c r="H59" s="68"/>
      <c r="I59" s="68"/>
      <c r="J59" s="68"/>
      <c r="K59" s="14"/>
      <c r="L59" s="14"/>
      <c r="M59" s="14"/>
      <c r="N59" s="14"/>
      <c r="O59" s="65"/>
      <c r="P59" s="66"/>
      <c r="Q59" s="67"/>
      <c r="R59" s="67"/>
      <c r="S59" s="14"/>
      <c r="T59" s="14"/>
      <c r="U59" s="14"/>
      <c r="V59" s="14"/>
      <c r="W59" s="14"/>
      <c r="X59" s="14"/>
      <c r="Y59" s="14"/>
      <c r="Z59" s="14"/>
      <c r="AA59" s="14"/>
      <c r="AB59" s="14"/>
      <c r="AC59" s="14"/>
    </row>
    <row r="60" ht="15.75" customHeight="1">
      <c r="A60" s="68"/>
      <c r="B60" s="29"/>
      <c r="C60" s="68"/>
      <c r="D60" s="68"/>
      <c r="E60" s="68"/>
      <c r="F60" s="68"/>
      <c r="G60" s="68"/>
      <c r="H60" s="68"/>
      <c r="I60" s="68"/>
      <c r="J60" s="68"/>
      <c r="K60" s="14"/>
      <c r="L60" s="14"/>
      <c r="M60" s="14"/>
      <c r="N60" s="14"/>
      <c r="O60" s="65"/>
      <c r="P60" s="66"/>
      <c r="Q60" s="67"/>
      <c r="R60" s="67"/>
      <c r="S60" s="14"/>
      <c r="T60" s="14"/>
      <c r="U60" s="14"/>
      <c r="V60" s="14"/>
      <c r="W60" s="14"/>
      <c r="X60" s="14"/>
      <c r="Y60" s="14"/>
      <c r="Z60" s="14"/>
      <c r="AA60" s="14"/>
      <c r="AB60" s="14"/>
      <c r="AC60" s="14"/>
    </row>
    <row r="61" ht="15.75" customHeight="1">
      <c r="A61" s="68"/>
      <c r="B61" s="29"/>
      <c r="C61" s="68"/>
      <c r="D61" s="68"/>
      <c r="E61" s="68"/>
      <c r="F61" s="68"/>
      <c r="G61" s="68"/>
      <c r="H61" s="68"/>
      <c r="I61" s="68"/>
      <c r="J61" s="68"/>
      <c r="K61" s="14"/>
      <c r="L61" s="14"/>
      <c r="M61" s="14"/>
      <c r="N61" s="14"/>
      <c r="O61" s="65"/>
      <c r="P61" s="66"/>
      <c r="Q61" s="67"/>
      <c r="R61" s="67"/>
      <c r="S61" s="14"/>
      <c r="T61" s="14"/>
      <c r="U61" s="14"/>
      <c r="V61" s="14"/>
      <c r="W61" s="14"/>
      <c r="X61" s="14"/>
      <c r="Y61" s="14"/>
      <c r="Z61" s="14"/>
      <c r="AA61" s="14"/>
      <c r="AB61" s="14"/>
      <c r="AC61" s="14"/>
    </row>
    <row r="62" ht="15.75" customHeight="1">
      <c r="A62" s="68"/>
      <c r="B62" s="29"/>
      <c r="C62" s="68"/>
      <c r="D62" s="68"/>
      <c r="E62" s="68"/>
      <c r="F62" s="68"/>
      <c r="G62" s="68"/>
      <c r="H62" s="68"/>
      <c r="I62" s="68"/>
      <c r="J62" s="68"/>
      <c r="K62" s="14"/>
      <c r="L62" s="14"/>
      <c r="M62" s="14"/>
      <c r="N62" s="14"/>
      <c r="O62" s="65"/>
      <c r="P62" s="66"/>
      <c r="Q62" s="67"/>
      <c r="R62" s="67"/>
      <c r="S62" s="14"/>
      <c r="T62" s="14"/>
      <c r="U62" s="14"/>
      <c r="V62" s="14"/>
      <c r="W62" s="14"/>
      <c r="X62" s="14"/>
      <c r="Y62" s="14"/>
      <c r="Z62" s="14"/>
      <c r="AA62" s="14"/>
      <c r="AB62" s="14"/>
      <c r="AC62" s="14"/>
    </row>
    <row r="63" ht="15.75" customHeight="1">
      <c r="A63" s="69"/>
      <c r="B63" s="3"/>
    </row>
    <row r="64" ht="15.75" customHeight="1">
      <c r="A64" s="69"/>
      <c r="B64" s="3"/>
    </row>
    <row r="65" ht="15.75" customHeight="1">
      <c r="A65" s="69"/>
      <c r="B65" s="3"/>
    </row>
    <row r="66" ht="15.75" customHeight="1">
      <c r="A66" s="69"/>
      <c r="B66" s="3"/>
    </row>
    <row r="67" ht="15.75" customHeight="1">
      <c r="A67" s="69"/>
      <c r="B67" s="3"/>
    </row>
    <row r="68" ht="15.75" customHeight="1">
      <c r="A68" s="69"/>
      <c r="B68" s="3"/>
    </row>
    <row r="69" ht="15.75" customHeight="1">
      <c r="A69" s="69"/>
      <c r="B69" s="3"/>
    </row>
    <row r="70" ht="15.75" customHeight="1">
      <c r="A70" s="69"/>
      <c r="B70" s="3"/>
    </row>
    <row r="71" ht="15.75" customHeight="1">
      <c r="A71" s="69"/>
      <c r="B71" s="3"/>
    </row>
    <row r="72" ht="15.75" customHeight="1">
      <c r="A72" s="69"/>
      <c r="B72" s="3"/>
    </row>
    <row r="73" ht="15.75" customHeight="1">
      <c r="A73" s="69"/>
      <c r="B73" s="3"/>
    </row>
    <row r="74" ht="15.75" customHeight="1">
      <c r="A74" s="69"/>
      <c r="B74" s="3"/>
    </row>
    <row r="75" ht="15.75" customHeight="1">
      <c r="A75" s="69"/>
      <c r="B75" s="3"/>
    </row>
    <row r="76" ht="15.75" customHeight="1">
      <c r="A76" s="69"/>
      <c r="B76" s="3"/>
    </row>
    <row r="77" ht="15.75" customHeight="1">
      <c r="A77" s="69"/>
      <c r="B77" s="3"/>
    </row>
    <row r="78" ht="15.75" customHeight="1">
      <c r="A78" s="69"/>
      <c r="B78" s="3"/>
    </row>
    <row r="79" ht="15.75" customHeight="1">
      <c r="A79" s="69"/>
      <c r="B79" s="3"/>
    </row>
    <row r="80" ht="15.75" customHeight="1">
      <c r="A80" s="69"/>
      <c r="B80" s="3"/>
    </row>
    <row r="81" ht="15.75" customHeight="1">
      <c r="A81" s="69"/>
      <c r="B81" s="3"/>
    </row>
    <row r="82" ht="15.75" customHeight="1">
      <c r="A82" s="69"/>
      <c r="B82" s="3"/>
    </row>
    <row r="83" ht="15.75" customHeight="1">
      <c r="A83" s="69"/>
      <c r="B83" s="3"/>
    </row>
    <row r="84" ht="15.75" customHeight="1">
      <c r="A84" s="69"/>
      <c r="B84" s="3"/>
    </row>
    <row r="85" ht="15.75" customHeight="1">
      <c r="A85" s="69"/>
      <c r="B85" s="3"/>
    </row>
    <row r="86" ht="15.75" customHeight="1">
      <c r="A86" s="69"/>
      <c r="B86" s="3"/>
    </row>
    <row r="87" ht="15.75" customHeight="1">
      <c r="A87" s="69"/>
      <c r="B87" s="3"/>
    </row>
    <row r="88" ht="15.75" customHeight="1">
      <c r="A88" s="69"/>
      <c r="B88" s="3"/>
    </row>
    <row r="89" ht="15.75" customHeight="1">
      <c r="A89" s="69"/>
      <c r="B89" s="3"/>
    </row>
    <row r="90" ht="15.75" customHeight="1">
      <c r="A90" s="69"/>
      <c r="B90" s="3"/>
    </row>
    <row r="91" ht="15.75" customHeight="1">
      <c r="A91" s="69"/>
      <c r="B91" s="3"/>
    </row>
    <row r="92" ht="15.75" customHeight="1">
      <c r="A92" s="69"/>
      <c r="B92" s="3"/>
    </row>
    <row r="93" ht="15.75" customHeight="1">
      <c r="A93" s="69"/>
      <c r="B93" s="3"/>
    </row>
    <row r="94" ht="15.75" customHeight="1">
      <c r="A94" s="69"/>
      <c r="B94" s="3"/>
    </row>
    <row r="95" ht="15.75" customHeight="1">
      <c r="A95" s="69"/>
      <c r="B95" s="3"/>
    </row>
    <row r="96" ht="15.75" customHeight="1">
      <c r="A96" s="69"/>
      <c r="B96" s="3"/>
    </row>
    <row r="97" ht="15.75" customHeight="1">
      <c r="A97" s="69"/>
      <c r="B97" s="3"/>
    </row>
    <row r="98" ht="15.75" customHeight="1">
      <c r="A98" s="69"/>
      <c r="B98" s="3"/>
    </row>
    <row r="99" ht="15.75" customHeight="1">
      <c r="A99" s="69"/>
      <c r="B99" s="3"/>
    </row>
    <row r="100" ht="15.75" customHeight="1">
      <c r="A100" s="69"/>
      <c r="B100" s="3"/>
    </row>
    <row r="101" ht="15.75" customHeight="1">
      <c r="A101" s="69"/>
      <c r="B101" s="3"/>
    </row>
    <row r="102" ht="15.75" customHeight="1">
      <c r="A102" s="69"/>
      <c r="B102" s="3"/>
    </row>
    <row r="103" ht="15.75" customHeight="1">
      <c r="A103" s="69"/>
      <c r="B103" s="3"/>
    </row>
    <row r="104" ht="15.75" customHeight="1">
      <c r="A104" s="69"/>
      <c r="B104" s="3"/>
    </row>
    <row r="105" ht="15.75" customHeight="1">
      <c r="A105" s="69"/>
      <c r="B105" s="3"/>
    </row>
    <row r="106" ht="15.75" customHeight="1">
      <c r="A106" s="69"/>
      <c r="B106" s="3"/>
    </row>
    <row r="107" ht="15.75" customHeight="1">
      <c r="A107" s="69"/>
      <c r="B107" s="3"/>
    </row>
    <row r="108" ht="15.75" customHeight="1">
      <c r="A108" s="69"/>
      <c r="B108" s="3"/>
    </row>
    <row r="109" ht="15.75" customHeight="1">
      <c r="A109" s="69"/>
      <c r="B109" s="3"/>
    </row>
    <row r="110" ht="15.75" customHeight="1">
      <c r="A110" s="69"/>
      <c r="B110" s="3"/>
    </row>
    <row r="111" ht="15.75" customHeight="1">
      <c r="A111" s="69"/>
      <c r="B111" s="3"/>
    </row>
    <row r="112" ht="15.75" customHeight="1">
      <c r="A112" s="69"/>
      <c r="B112" s="3"/>
    </row>
    <row r="113" ht="15.75" customHeight="1">
      <c r="A113" s="69"/>
      <c r="B113" s="3"/>
    </row>
    <row r="114" ht="15.75" customHeight="1">
      <c r="A114" s="69"/>
      <c r="B114" s="3"/>
    </row>
    <row r="115" ht="15.75" customHeight="1">
      <c r="A115" s="69"/>
      <c r="B115" s="3"/>
    </row>
    <row r="116" ht="15.75" customHeight="1">
      <c r="A116" s="69"/>
      <c r="B116" s="3"/>
    </row>
    <row r="117" ht="15.75" customHeight="1">
      <c r="A117" s="69"/>
      <c r="B117" s="3"/>
    </row>
    <row r="118" ht="15.75" customHeight="1">
      <c r="A118" s="69"/>
      <c r="B118" s="3"/>
    </row>
    <row r="119" ht="15.75" customHeight="1">
      <c r="A119" s="69"/>
      <c r="B119" s="3"/>
    </row>
    <row r="120" ht="15.75" customHeight="1">
      <c r="A120" s="69"/>
      <c r="B120" s="3"/>
    </row>
    <row r="121" ht="15.75" customHeight="1">
      <c r="A121" s="69"/>
      <c r="B121" s="3"/>
    </row>
    <row r="122" ht="15.75" customHeight="1">
      <c r="A122" s="69"/>
      <c r="B122" s="3"/>
    </row>
    <row r="123" ht="15.75" customHeight="1">
      <c r="A123" s="69"/>
      <c r="B123" s="3"/>
    </row>
    <row r="124" ht="15.75" customHeight="1">
      <c r="A124" s="69"/>
      <c r="B124" s="3"/>
    </row>
    <row r="125" ht="15.75" customHeight="1">
      <c r="A125" s="69"/>
      <c r="B125" s="3"/>
    </row>
    <row r="126" ht="15.75" customHeight="1">
      <c r="A126" s="69"/>
      <c r="B126" s="3"/>
    </row>
    <row r="127" ht="15.75" customHeight="1">
      <c r="A127" s="69"/>
      <c r="B127" s="3"/>
    </row>
    <row r="128" ht="15.75" customHeight="1">
      <c r="A128" s="69"/>
      <c r="B128" s="3"/>
    </row>
    <row r="129" ht="15.75" customHeight="1">
      <c r="A129" s="69"/>
      <c r="B129" s="3"/>
    </row>
    <row r="130" ht="15.75" customHeight="1">
      <c r="A130" s="69"/>
      <c r="B130" s="3"/>
    </row>
    <row r="131" ht="15.75" customHeight="1">
      <c r="A131" s="69"/>
      <c r="B131" s="3"/>
    </row>
    <row r="132" ht="15.75" customHeight="1">
      <c r="A132" s="69"/>
      <c r="B132" s="3"/>
    </row>
    <row r="133" ht="15.75" customHeight="1">
      <c r="A133" s="69"/>
      <c r="B133" s="3"/>
    </row>
    <row r="134" ht="15.75" customHeight="1">
      <c r="A134" s="69"/>
      <c r="B134" s="3"/>
    </row>
    <row r="135" ht="15.75" customHeight="1">
      <c r="A135" s="69"/>
      <c r="B135" s="3"/>
    </row>
    <row r="136" ht="15.75" customHeight="1">
      <c r="A136" s="69"/>
      <c r="B136" s="3"/>
    </row>
    <row r="137" ht="15.75" customHeight="1">
      <c r="A137" s="69"/>
      <c r="B137" s="3"/>
    </row>
    <row r="138" ht="15.75" customHeight="1">
      <c r="A138" s="69"/>
      <c r="B138" s="3"/>
    </row>
    <row r="139" ht="15.75" customHeight="1">
      <c r="A139" s="69"/>
      <c r="B139" s="3"/>
    </row>
    <row r="140" ht="15.75" customHeight="1">
      <c r="A140" s="69"/>
      <c r="B140" s="3"/>
    </row>
    <row r="141" ht="15.75" customHeight="1">
      <c r="A141" s="69"/>
      <c r="B141" s="3"/>
    </row>
    <row r="142" ht="15.75" customHeight="1">
      <c r="A142" s="69"/>
      <c r="B142" s="3"/>
    </row>
    <row r="143" ht="15.75" customHeight="1">
      <c r="A143" s="69"/>
      <c r="B143" s="3"/>
    </row>
    <row r="144" ht="15.75" customHeight="1">
      <c r="A144" s="69"/>
      <c r="B144" s="3"/>
    </row>
    <row r="145" ht="15.75" customHeight="1">
      <c r="A145" s="69"/>
      <c r="B145" s="3"/>
    </row>
    <row r="146" ht="15.75" customHeight="1">
      <c r="A146" s="69"/>
      <c r="B146" s="3"/>
    </row>
    <row r="147" ht="15.75" customHeight="1">
      <c r="A147" s="69"/>
      <c r="B147" s="3"/>
    </row>
    <row r="148" ht="15.75" customHeight="1">
      <c r="A148" s="69"/>
      <c r="B148" s="3"/>
    </row>
    <row r="149" ht="15.75" customHeight="1">
      <c r="A149" s="69"/>
      <c r="B149" s="3"/>
    </row>
    <row r="150" ht="15.75" customHeight="1">
      <c r="A150" s="69"/>
      <c r="B150" s="3"/>
    </row>
    <row r="151" ht="15.75" customHeight="1">
      <c r="A151" s="69"/>
      <c r="B151" s="3"/>
    </row>
    <row r="152" ht="15.75" customHeight="1">
      <c r="A152" s="69"/>
      <c r="B152" s="3"/>
    </row>
    <row r="153" ht="15.75" customHeight="1">
      <c r="A153" s="69"/>
      <c r="B153" s="3"/>
    </row>
    <row r="154" ht="15.75" customHeight="1">
      <c r="A154" s="69"/>
      <c r="B154" s="3"/>
    </row>
    <row r="155" ht="15.75" customHeight="1">
      <c r="A155" s="69"/>
      <c r="B155" s="3"/>
    </row>
    <row r="156" ht="15.75" customHeight="1">
      <c r="A156" s="69"/>
      <c r="B156" s="3"/>
    </row>
    <row r="157" ht="15.75" customHeight="1">
      <c r="A157" s="69"/>
      <c r="B157" s="3"/>
    </row>
    <row r="158" ht="15.75" customHeight="1">
      <c r="A158" s="69"/>
      <c r="B158" s="3"/>
    </row>
    <row r="159" ht="15.75" customHeight="1">
      <c r="A159" s="69"/>
      <c r="B159" s="3"/>
    </row>
    <row r="160" ht="15.75" customHeight="1">
      <c r="A160" s="69"/>
      <c r="B160" s="3"/>
    </row>
    <row r="161" ht="15.75" customHeight="1">
      <c r="A161" s="69"/>
      <c r="B161" s="3"/>
    </row>
    <row r="162" ht="15.75" customHeight="1">
      <c r="A162" s="69"/>
      <c r="B162" s="3"/>
    </row>
    <row r="163" ht="15.75" customHeight="1">
      <c r="A163" s="69"/>
      <c r="B163" s="3"/>
    </row>
    <row r="164" ht="15.75" customHeight="1">
      <c r="A164" s="69"/>
      <c r="B164" s="3"/>
    </row>
    <row r="165" ht="15.75" customHeight="1">
      <c r="A165" s="69"/>
      <c r="B165" s="3"/>
    </row>
    <row r="166" ht="15.75" customHeight="1">
      <c r="A166" s="69"/>
      <c r="B166" s="3"/>
    </row>
    <row r="167" ht="15.75" customHeight="1">
      <c r="A167" s="69"/>
      <c r="B167" s="3"/>
    </row>
    <row r="168" ht="15.75" customHeight="1">
      <c r="A168" s="69"/>
      <c r="B168" s="3"/>
    </row>
    <row r="169" ht="15.75" customHeight="1">
      <c r="A169" s="69"/>
      <c r="B169" s="3"/>
    </row>
    <row r="170" ht="15.75" customHeight="1">
      <c r="A170" s="69"/>
      <c r="B170" s="3"/>
    </row>
    <row r="171" ht="15.75" customHeight="1">
      <c r="A171" s="69"/>
      <c r="B171" s="3"/>
    </row>
    <row r="172" ht="15.75" customHeight="1">
      <c r="A172" s="69"/>
      <c r="B172" s="3"/>
    </row>
    <row r="173" ht="15.75" customHeight="1">
      <c r="A173" s="69"/>
      <c r="B173" s="3"/>
    </row>
    <row r="174" ht="15.75" customHeight="1">
      <c r="A174" s="69"/>
      <c r="B174" s="3"/>
    </row>
    <row r="175" ht="15.75" customHeight="1">
      <c r="A175" s="69"/>
      <c r="B175" s="3"/>
    </row>
    <row r="176" ht="15.75" customHeight="1">
      <c r="A176" s="69"/>
      <c r="B176" s="3"/>
    </row>
    <row r="177" ht="15.75" customHeight="1">
      <c r="A177" s="69"/>
      <c r="B177" s="3"/>
    </row>
    <row r="178" ht="15.75" customHeight="1">
      <c r="A178" s="69"/>
      <c r="B178" s="3"/>
    </row>
    <row r="179" ht="15.75" customHeight="1">
      <c r="A179" s="69"/>
      <c r="B179" s="3"/>
    </row>
    <row r="180" ht="15.75" customHeight="1">
      <c r="A180" s="69"/>
      <c r="B180" s="3"/>
    </row>
    <row r="181" ht="15.75" customHeight="1">
      <c r="A181" s="69"/>
      <c r="B181" s="3"/>
    </row>
    <row r="182" ht="15.75" customHeight="1">
      <c r="A182" s="69"/>
      <c r="B182" s="3"/>
    </row>
    <row r="183" ht="15.75" customHeight="1">
      <c r="A183" s="69"/>
      <c r="B183" s="3"/>
    </row>
    <row r="184" ht="15.75" customHeight="1">
      <c r="A184" s="69"/>
      <c r="B184" s="3"/>
    </row>
    <row r="185" ht="15.75" customHeight="1">
      <c r="A185" s="69"/>
      <c r="B185" s="3"/>
    </row>
    <row r="186" ht="15.75" customHeight="1">
      <c r="A186" s="69"/>
      <c r="B186" s="3"/>
    </row>
    <row r="187" ht="15.75" customHeight="1">
      <c r="A187" s="69"/>
      <c r="B187" s="3"/>
    </row>
    <row r="188" ht="15.75" customHeight="1">
      <c r="A188" s="69"/>
      <c r="B188" s="3"/>
    </row>
    <row r="189" ht="15.75" customHeight="1">
      <c r="A189" s="69"/>
      <c r="B189" s="3"/>
    </row>
    <row r="190" ht="15.75" customHeight="1">
      <c r="A190" s="69"/>
      <c r="B190" s="3"/>
    </row>
    <row r="191" ht="15.75" customHeight="1">
      <c r="A191" s="69"/>
      <c r="B191" s="3"/>
    </row>
    <row r="192" ht="15.75" customHeight="1">
      <c r="A192" s="69"/>
      <c r="B192" s="3"/>
    </row>
    <row r="193" ht="15.75" customHeight="1">
      <c r="A193" s="69"/>
      <c r="B193" s="3"/>
    </row>
    <row r="194" ht="15.75" customHeight="1">
      <c r="A194" s="69"/>
      <c r="B194" s="3"/>
    </row>
    <row r="195" ht="15.75" customHeight="1">
      <c r="A195" s="69"/>
      <c r="B195" s="3"/>
    </row>
    <row r="196" ht="15.75" customHeight="1">
      <c r="A196" s="69"/>
      <c r="B196" s="3"/>
    </row>
    <row r="197" ht="15.75" customHeight="1">
      <c r="A197" s="69"/>
      <c r="B197" s="3"/>
    </row>
    <row r="198" ht="15.75" customHeight="1">
      <c r="A198" s="69"/>
      <c r="B198" s="3"/>
    </row>
    <row r="199" ht="15.75" customHeight="1">
      <c r="A199" s="69"/>
      <c r="B199" s="3"/>
    </row>
    <row r="200" ht="15.75" customHeight="1">
      <c r="A200" s="69"/>
      <c r="B200" s="3"/>
    </row>
    <row r="201" ht="15.75" customHeight="1">
      <c r="A201" s="69"/>
      <c r="B201" s="3"/>
    </row>
    <row r="202" ht="15.75" customHeight="1">
      <c r="A202" s="69"/>
      <c r="B202" s="3"/>
    </row>
    <row r="203" ht="15.75" customHeight="1">
      <c r="A203" s="69"/>
      <c r="B203" s="3"/>
    </row>
    <row r="204" ht="15.75" customHeight="1">
      <c r="A204" s="69"/>
      <c r="B204" s="3"/>
    </row>
    <row r="205" ht="15.75" customHeight="1">
      <c r="A205" s="69"/>
      <c r="B205" s="3"/>
    </row>
    <row r="206" ht="15.75" customHeight="1">
      <c r="A206" s="69"/>
      <c r="B206" s="3"/>
    </row>
    <row r="207" ht="15.75" customHeight="1">
      <c r="A207" s="69"/>
      <c r="B207" s="3"/>
    </row>
    <row r="208" ht="15.75" customHeight="1">
      <c r="A208" s="69"/>
      <c r="B208" s="3"/>
    </row>
    <row r="209" ht="15.75" customHeight="1">
      <c r="A209" s="69"/>
      <c r="B209" s="3"/>
    </row>
    <row r="210" ht="15.75" customHeight="1">
      <c r="A210" s="69"/>
      <c r="B210" s="3"/>
    </row>
    <row r="211" ht="15.75" customHeight="1">
      <c r="A211" s="69"/>
      <c r="B211" s="3"/>
    </row>
    <row r="212" ht="15.75" customHeight="1">
      <c r="A212" s="69"/>
      <c r="B212" s="3"/>
    </row>
    <row r="213" ht="15.75" customHeight="1">
      <c r="A213" s="69"/>
      <c r="B213" s="3"/>
    </row>
    <row r="214" ht="15.75" customHeight="1">
      <c r="A214" s="69"/>
      <c r="B214" s="3"/>
    </row>
    <row r="215" ht="15.75" customHeight="1">
      <c r="A215" s="69"/>
      <c r="B215" s="3"/>
    </row>
    <row r="216" ht="15.75" customHeight="1">
      <c r="A216" s="69"/>
      <c r="B216" s="3"/>
    </row>
    <row r="217" ht="15.75" customHeight="1">
      <c r="A217" s="69"/>
      <c r="B217" s="3"/>
    </row>
    <row r="218" ht="15.75" customHeight="1">
      <c r="A218" s="69"/>
      <c r="B218" s="3"/>
    </row>
    <row r="219" ht="15.75" customHeight="1">
      <c r="A219" s="69"/>
      <c r="B219" s="3"/>
    </row>
    <row r="220" ht="15.75" customHeight="1">
      <c r="A220" s="69"/>
      <c r="B220" s="3"/>
    </row>
    <row r="221" ht="15.75" customHeight="1">
      <c r="A221" s="69"/>
      <c r="B221" s="3"/>
    </row>
    <row r="222" ht="15.75" customHeight="1">
      <c r="A222" s="69"/>
      <c r="B222" s="3"/>
    </row>
    <row r="223" ht="15.75" customHeight="1">
      <c r="A223" s="69"/>
      <c r="B223" s="3"/>
    </row>
    <row r="224" ht="15.75" customHeight="1">
      <c r="A224" s="69"/>
      <c r="B224" s="3"/>
    </row>
    <row r="225" ht="15.75" customHeight="1">
      <c r="A225" s="69"/>
      <c r="B225" s="3"/>
    </row>
    <row r="226" ht="15.75" customHeight="1">
      <c r="A226" s="69"/>
      <c r="B226" s="3"/>
    </row>
    <row r="227" ht="15.75" customHeight="1">
      <c r="A227" s="69"/>
      <c r="B227" s="3"/>
    </row>
    <row r="228" ht="15.75" customHeight="1">
      <c r="A228" s="69"/>
      <c r="B228" s="3"/>
    </row>
    <row r="229" ht="15.75" customHeight="1">
      <c r="A229" s="69"/>
      <c r="B229" s="3"/>
    </row>
    <row r="230" ht="15.75" customHeight="1">
      <c r="A230" s="69"/>
      <c r="B230" s="3"/>
    </row>
    <row r="231" ht="15.75" customHeight="1">
      <c r="A231" s="69"/>
      <c r="B231" s="3"/>
    </row>
    <row r="232" ht="15.75" customHeight="1">
      <c r="A232" s="69"/>
      <c r="B232" s="3"/>
    </row>
    <row r="233" ht="15.75" customHeight="1">
      <c r="A233" s="69"/>
      <c r="B233" s="3"/>
    </row>
    <row r="234" ht="15.75" customHeight="1">
      <c r="A234" s="69"/>
      <c r="B234" s="3"/>
    </row>
    <row r="235" ht="15.75" customHeight="1">
      <c r="A235" s="69"/>
      <c r="B235" s="3"/>
    </row>
    <row r="236" ht="15.75" customHeight="1">
      <c r="A236" s="69"/>
      <c r="B236" s="3"/>
    </row>
    <row r="237" ht="15.75" customHeight="1">
      <c r="A237" s="69"/>
      <c r="B237" s="3"/>
    </row>
    <row r="238" ht="15.75" customHeight="1">
      <c r="A238" s="69"/>
      <c r="B238" s="3"/>
    </row>
    <row r="239" ht="15.75" customHeight="1">
      <c r="A239" s="69"/>
      <c r="B239" s="3"/>
    </row>
    <row r="240" ht="15.75" customHeight="1">
      <c r="A240" s="69"/>
      <c r="B240" s="3"/>
    </row>
    <row r="241" ht="15.75" customHeight="1">
      <c r="A241" s="69"/>
      <c r="B241" s="3"/>
    </row>
    <row r="242" ht="15.75" customHeight="1">
      <c r="A242" s="69"/>
      <c r="B242" s="3"/>
    </row>
    <row r="243" ht="15.75" customHeight="1">
      <c r="A243" s="69"/>
      <c r="B243" s="3"/>
    </row>
    <row r="244" ht="15.75" customHeight="1">
      <c r="A244" s="69"/>
      <c r="B244" s="3"/>
    </row>
    <row r="245" ht="15.75" customHeight="1">
      <c r="A245" s="69"/>
      <c r="B245" s="3"/>
    </row>
    <row r="246" ht="15.75" customHeight="1">
      <c r="A246" s="69"/>
      <c r="B246" s="3"/>
    </row>
    <row r="247" ht="15.75" customHeight="1">
      <c r="A247" s="69"/>
      <c r="B247" s="3"/>
    </row>
    <row r="248" ht="15.75" customHeight="1">
      <c r="A248" s="69"/>
      <c r="B248" s="3"/>
    </row>
    <row r="249" ht="15.75" customHeight="1">
      <c r="A249" s="69"/>
      <c r="B249" s="3"/>
    </row>
    <row r="250" ht="15.75" customHeight="1">
      <c r="A250" s="69"/>
      <c r="B250" s="3"/>
    </row>
    <row r="251" ht="15.75" customHeight="1">
      <c r="A251" s="69"/>
      <c r="B251" s="3"/>
    </row>
    <row r="252" ht="15.75" customHeight="1">
      <c r="A252" s="69"/>
      <c r="B252" s="3"/>
    </row>
    <row r="253" ht="15.75" customHeight="1">
      <c r="A253" s="69"/>
      <c r="B253" s="3"/>
    </row>
    <row r="254" ht="15.75" customHeight="1">
      <c r="A254" s="69"/>
      <c r="B254" s="3"/>
    </row>
    <row r="255" ht="15.75" customHeight="1">
      <c r="A255" s="69"/>
      <c r="B255" s="3"/>
    </row>
    <row r="256" ht="15.75" customHeight="1">
      <c r="A256" s="69"/>
      <c r="B256" s="3"/>
    </row>
    <row r="257" ht="15.75" customHeight="1">
      <c r="A257" s="69"/>
      <c r="B257" s="3"/>
    </row>
    <row r="258" ht="15.75" customHeight="1">
      <c r="A258" s="69"/>
      <c r="B258" s="3"/>
    </row>
    <row r="259" ht="15.75" customHeight="1">
      <c r="A259" s="69"/>
      <c r="B259" s="3"/>
    </row>
    <row r="260" ht="15.75" customHeight="1">
      <c r="A260" s="69"/>
      <c r="B260" s="3"/>
    </row>
    <row r="261" ht="15.75" customHeight="1">
      <c r="A261" s="69"/>
      <c r="B261" s="3"/>
    </row>
    <row r="262" ht="15.75" customHeight="1">
      <c r="A262" s="69"/>
      <c r="B262" s="3"/>
    </row>
    <row r="263" ht="15.75" customHeight="1">
      <c r="A263" s="69"/>
      <c r="B263" s="3"/>
    </row>
    <row r="264" ht="15.75" customHeight="1">
      <c r="A264" s="69"/>
      <c r="B264" s="3"/>
    </row>
    <row r="265" ht="15.75" customHeight="1">
      <c r="A265" s="69"/>
      <c r="B265" s="3"/>
    </row>
    <row r="266" ht="15.75" customHeight="1">
      <c r="A266" s="69"/>
      <c r="B266" s="3"/>
    </row>
    <row r="267" ht="15.75" customHeight="1">
      <c r="A267" s="69"/>
      <c r="B267" s="3"/>
    </row>
    <row r="268" ht="15.75" customHeight="1">
      <c r="A268" s="69"/>
      <c r="B268" s="3"/>
    </row>
    <row r="269" ht="15.75" customHeight="1">
      <c r="A269" s="69"/>
      <c r="B269" s="3"/>
    </row>
    <row r="270" ht="15.75" customHeight="1">
      <c r="A270" s="69"/>
      <c r="B270" s="3"/>
    </row>
    <row r="271" ht="15.75" customHeight="1">
      <c r="A271" s="69"/>
      <c r="B271" s="3"/>
    </row>
    <row r="272" ht="15.75" customHeight="1">
      <c r="A272" s="69"/>
      <c r="B272" s="3"/>
    </row>
    <row r="273" ht="15.75" customHeight="1">
      <c r="A273" s="69"/>
      <c r="B273" s="3"/>
    </row>
    <row r="274" ht="15.75" customHeight="1">
      <c r="A274" s="69"/>
      <c r="B274" s="3"/>
    </row>
    <row r="275" ht="15.75" customHeight="1">
      <c r="A275" s="69"/>
      <c r="B275" s="3"/>
    </row>
    <row r="276" ht="15.75" customHeight="1">
      <c r="A276" s="69"/>
      <c r="B276" s="3"/>
    </row>
    <row r="277" ht="15.75" customHeight="1">
      <c r="A277" s="69"/>
      <c r="B277" s="3"/>
    </row>
    <row r="278" ht="15.75" customHeight="1">
      <c r="A278" s="69"/>
      <c r="B278" s="3"/>
    </row>
    <row r="279" ht="15.75" customHeight="1">
      <c r="A279" s="69"/>
      <c r="B279" s="3"/>
    </row>
    <row r="280" ht="15.75" customHeight="1">
      <c r="A280" s="69"/>
      <c r="B280" s="3"/>
    </row>
    <row r="281" ht="15.75" customHeight="1">
      <c r="A281" s="69"/>
      <c r="B281" s="3"/>
    </row>
    <row r="282" ht="15.75" customHeight="1">
      <c r="A282" s="69"/>
      <c r="B282" s="3"/>
    </row>
    <row r="283" ht="15.75" customHeight="1">
      <c r="A283" s="69"/>
      <c r="B283" s="3"/>
    </row>
    <row r="284" ht="15.75" customHeight="1">
      <c r="A284" s="69"/>
      <c r="B284" s="3"/>
    </row>
    <row r="285" ht="15.75" customHeight="1">
      <c r="A285" s="69"/>
      <c r="B285" s="3"/>
    </row>
    <row r="286" ht="15.75" customHeight="1">
      <c r="A286" s="69"/>
      <c r="B286" s="3"/>
    </row>
    <row r="287" ht="15.75" customHeight="1">
      <c r="A287" s="69"/>
      <c r="B287" s="3"/>
    </row>
    <row r="288" ht="15.75" customHeight="1">
      <c r="A288" s="69"/>
      <c r="B288" s="3"/>
    </row>
    <row r="289" ht="15.75" customHeight="1">
      <c r="A289" s="69"/>
      <c r="B289" s="3"/>
    </row>
    <row r="290" ht="15.75" customHeight="1">
      <c r="A290" s="69"/>
      <c r="B290" s="3"/>
    </row>
    <row r="291" ht="15.75" customHeight="1">
      <c r="A291" s="69"/>
      <c r="B291" s="3"/>
    </row>
    <row r="292" ht="15.75" customHeight="1">
      <c r="A292" s="69"/>
      <c r="B292" s="3"/>
    </row>
    <row r="293" ht="15.75" customHeight="1">
      <c r="A293" s="69"/>
      <c r="B293" s="3"/>
    </row>
    <row r="294" ht="15.75" customHeight="1">
      <c r="A294" s="69"/>
      <c r="B294" s="3"/>
    </row>
    <row r="295" ht="15.75" customHeight="1">
      <c r="A295" s="69"/>
      <c r="B295" s="3"/>
    </row>
    <row r="296" ht="15.75" customHeight="1">
      <c r="A296" s="69"/>
      <c r="B296" s="3"/>
    </row>
    <row r="297" ht="15.75" customHeight="1">
      <c r="A297" s="69"/>
      <c r="B297" s="3"/>
    </row>
    <row r="298" ht="15.75" customHeight="1">
      <c r="A298" s="69"/>
      <c r="B298" s="3"/>
    </row>
    <row r="299" ht="15.75" customHeight="1">
      <c r="A299" s="69"/>
      <c r="B299" s="3"/>
    </row>
    <row r="300" ht="15.75" customHeight="1">
      <c r="A300" s="69"/>
      <c r="B300" s="3"/>
    </row>
    <row r="301" ht="15.75" customHeight="1">
      <c r="A301" s="69"/>
      <c r="B301" s="3"/>
    </row>
    <row r="302" ht="15.75" customHeight="1">
      <c r="A302" s="69"/>
      <c r="B302" s="3"/>
    </row>
    <row r="303" ht="15.75" customHeight="1">
      <c r="A303" s="69"/>
      <c r="B303" s="3"/>
    </row>
    <row r="304" ht="15.75" customHeight="1">
      <c r="A304" s="69"/>
      <c r="B304" s="3"/>
    </row>
    <row r="305" ht="15.75" customHeight="1">
      <c r="A305" s="69"/>
      <c r="B305" s="3"/>
    </row>
    <row r="306" ht="15.75" customHeight="1">
      <c r="A306" s="69"/>
      <c r="B306" s="3"/>
    </row>
    <row r="307" ht="15.75" customHeight="1">
      <c r="A307" s="69"/>
      <c r="B307" s="3"/>
    </row>
    <row r="308" ht="15.75" customHeight="1">
      <c r="A308" s="69"/>
      <c r="B308" s="3"/>
    </row>
    <row r="309" ht="15.75" customHeight="1">
      <c r="A309" s="69"/>
      <c r="B309" s="3"/>
    </row>
    <row r="310" ht="15.75" customHeight="1">
      <c r="A310" s="69"/>
      <c r="B310" s="3"/>
    </row>
    <row r="311" ht="15.75" customHeight="1">
      <c r="A311" s="69"/>
      <c r="B311" s="3"/>
    </row>
    <row r="312" ht="15.75" customHeight="1">
      <c r="A312" s="69"/>
      <c r="B312" s="3"/>
    </row>
    <row r="313" ht="15.75" customHeight="1">
      <c r="A313" s="69"/>
      <c r="B313" s="3"/>
    </row>
    <row r="314" ht="15.75" customHeight="1">
      <c r="A314" s="69"/>
      <c r="B314" s="3"/>
    </row>
    <row r="315" ht="15.75" customHeight="1">
      <c r="A315" s="69"/>
      <c r="B315" s="3"/>
    </row>
    <row r="316" ht="15.75" customHeight="1">
      <c r="A316" s="69"/>
      <c r="B316" s="3"/>
    </row>
    <row r="317" ht="15.75" customHeight="1">
      <c r="A317" s="69"/>
      <c r="B317" s="3"/>
    </row>
    <row r="318" ht="15.75" customHeight="1">
      <c r="A318" s="69"/>
      <c r="B318" s="3"/>
    </row>
    <row r="319" ht="15.75" customHeight="1">
      <c r="A319" s="69"/>
      <c r="B319" s="3"/>
    </row>
    <row r="320" ht="15.75" customHeight="1">
      <c r="A320" s="69"/>
      <c r="B320" s="3"/>
    </row>
    <row r="321" ht="15.75" customHeight="1">
      <c r="A321" s="69"/>
      <c r="B321" s="3"/>
    </row>
    <row r="322" ht="15.75" customHeight="1">
      <c r="A322" s="69"/>
      <c r="B322" s="3"/>
    </row>
    <row r="323" ht="15.75" customHeight="1">
      <c r="A323" s="69"/>
      <c r="B323" s="3"/>
    </row>
    <row r="324" ht="15.75" customHeight="1">
      <c r="A324" s="69"/>
      <c r="B324" s="3"/>
    </row>
    <row r="325" ht="15.75" customHeight="1">
      <c r="A325" s="69"/>
      <c r="B325" s="3"/>
    </row>
    <row r="326" ht="15.75" customHeight="1">
      <c r="A326" s="69"/>
      <c r="B326" s="3"/>
    </row>
    <row r="327" ht="15.75" customHeight="1">
      <c r="A327" s="69"/>
      <c r="B327" s="3"/>
    </row>
    <row r="328" ht="15.75" customHeight="1">
      <c r="A328" s="69"/>
      <c r="B328" s="3"/>
    </row>
    <row r="329" ht="15.75" customHeight="1">
      <c r="A329" s="69"/>
      <c r="B329" s="3"/>
    </row>
    <row r="330" ht="15.75" customHeight="1">
      <c r="A330" s="69"/>
      <c r="B330" s="3"/>
    </row>
    <row r="331" ht="15.75" customHeight="1">
      <c r="A331" s="69"/>
      <c r="B331" s="3"/>
    </row>
    <row r="332" ht="15.75" customHeight="1">
      <c r="A332" s="69"/>
      <c r="B332" s="3"/>
    </row>
    <row r="333" ht="15.75" customHeight="1">
      <c r="A333" s="69"/>
      <c r="B333" s="3"/>
    </row>
    <row r="334" ht="15.75" customHeight="1">
      <c r="A334" s="69"/>
      <c r="B334" s="3"/>
    </row>
    <row r="335" ht="15.75" customHeight="1">
      <c r="A335" s="69"/>
      <c r="B335" s="3"/>
    </row>
    <row r="336" ht="15.75" customHeight="1">
      <c r="A336" s="69"/>
      <c r="B336" s="3"/>
    </row>
    <row r="337" ht="15.75" customHeight="1">
      <c r="A337" s="69"/>
      <c r="B337" s="3"/>
    </row>
    <row r="338" ht="15.75" customHeight="1">
      <c r="A338" s="69"/>
      <c r="B338" s="3"/>
    </row>
    <row r="339" ht="15.75" customHeight="1">
      <c r="A339" s="69"/>
      <c r="B339" s="3"/>
    </row>
    <row r="340" ht="15.75" customHeight="1">
      <c r="A340" s="69"/>
      <c r="B340" s="3"/>
    </row>
    <row r="341" ht="15.75" customHeight="1">
      <c r="A341" s="69"/>
      <c r="B341" s="3"/>
    </row>
    <row r="342" ht="15.75" customHeight="1">
      <c r="A342" s="69"/>
      <c r="B342" s="3"/>
    </row>
    <row r="343" ht="15.75" customHeight="1">
      <c r="A343" s="69"/>
      <c r="B343" s="3"/>
    </row>
    <row r="344" ht="15.75" customHeight="1">
      <c r="A344" s="69"/>
      <c r="B344" s="3"/>
    </row>
    <row r="345" ht="15.75" customHeight="1">
      <c r="A345" s="69"/>
      <c r="B345" s="3"/>
    </row>
    <row r="346" ht="15.75" customHeight="1">
      <c r="A346" s="69"/>
      <c r="B346" s="3"/>
    </row>
    <row r="347" ht="15.75" customHeight="1">
      <c r="A347" s="69"/>
      <c r="B347" s="3"/>
    </row>
    <row r="348" ht="15.75" customHeight="1">
      <c r="A348" s="69"/>
      <c r="B348" s="3"/>
    </row>
    <row r="349" ht="15.75" customHeight="1">
      <c r="A349" s="69"/>
      <c r="B349" s="3"/>
    </row>
    <row r="350" ht="15.75" customHeight="1">
      <c r="A350" s="69"/>
      <c r="B350" s="3"/>
    </row>
    <row r="351" ht="15.75" customHeight="1">
      <c r="A351" s="69"/>
      <c r="B351" s="3"/>
    </row>
    <row r="352" ht="15.75" customHeight="1">
      <c r="A352" s="69"/>
      <c r="B352" s="3"/>
    </row>
    <row r="353" ht="15.75" customHeight="1">
      <c r="A353" s="69"/>
      <c r="B353" s="3"/>
    </row>
    <row r="354" ht="15.75" customHeight="1">
      <c r="A354" s="69"/>
      <c r="B354" s="3"/>
    </row>
    <row r="355" ht="15.75" customHeight="1">
      <c r="A355" s="69"/>
      <c r="B355" s="3"/>
    </row>
    <row r="356" ht="15.75" customHeight="1">
      <c r="A356" s="69"/>
      <c r="B356" s="3"/>
    </row>
    <row r="357" ht="15.75" customHeight="1">
      <c r="A357" s="69"/>
      <c r="B357" s="3"/>
    </row>
    <row r="358" ht="15.75" customHeight="1">
      <c r="A358" s="69"/>
      <c r="B358" s="3"/>
    </row>
    <row r="359" ht="15.75" customHeight="1">
      <c r="A359" s="69"/>
      <c r="B359" s="3"/>
    </row>
    <row r="360" ht="15.75" customHeight="1">
      <c r="A360" s="69"/>
      <c r="B360" s="3"/>
    </row>
    <row r="361" ht="15.75" customHeight="1">
      <c r="A361" s="69"/>
      <c r="B361" s="3"/>
    </row>
    <row r="362" ht="15.75" customHeight="1">
      <c r="A362" s="69"/>
      <c r="B362" s="3"/>
    </row>
    <row r="363" ht="15.75" customHeight="1">
      <c r="A363" s="69"/>
      <c r="B363" s="3"/>
    </row>
    <row r="364" ht="15.75" customHeight="1">
      <c r="A364" s="69"/>
      <c r="B364" s="3"/>
    </row>
    <row r="365" ht="15.75" customHeight="1">
      <c r="A365" s="69"/>
      <c r="B365" s="3"/>
    </row>
    <row r="366" ht="15.75" customHeight="1">
      <c r="A366" s="69"/>
      <c r="B366" s="3"/>
    </row>
    <row r="367" ht="15.75" customHeight="1">
      <c r="A367" s="69"/>
      <c r="B367" s="3"/>
    </row>
    <row r="368" ht="15.75" customHeight="1">
      <c r="A368" s="69"/>
      <c r="B368" s="3"/>
    </row>
    <row r="369" ht="15.75" customHeight="1">
      <c r="A369" s="69"/>
      <c r="B369" s="3"/>
    </row>
    <row r="370" ht="15.75" customHeight="1">
      <c r="A370" s="69"/>
      <c r="B370" s="3"/>
    </row>
    <row r="371" ht="15.75" customHeight="1">
      <c r="A371" s="69"/>
      <c r="B371" s="3"/>
    </row>
    <row r="372" ht="15.75" customHeight="1">
      <c r="A372" s="69"/>
      <c r="B372" s="3"/>
    </row>
    <row r="373" ht="15.75" customHeight="1">
      <c r="A373" s="69"/>
      <c r="B373" s="3"/>
    </row>
    <row r="374" ht="15.75" customHeight="1">
      <c r="A374" s="69"/>
      <c r="B374" s="3"/>
    </row>
    <row r="375" ht="15.75" customHeight="1">
      <c r="A375" s="69"/>
      <c r="B375" s="3"/>
    </row>
    <row r="376" ht="15.75" customHeight="1">
      <c r="A376" s="69"/>
      <c r="B376" s="3"/>
    </row>
    <row r="377" ht="15.75" customHeight="1">
      <c r="A377" s="69"/>
      <c r="B377" s="3"/>
    </row>
    <row r="378" ht="15.75" customHeight="1">
      <c r="A378" s="69"/>
      <c r="B378" s="3"/>
    </row>
    <row r="379" ht="15.75" customHeight="1">
      <c r="A379" s="69"/>
      <c r="B379" s="3"/>
    </row>
    <row r="380" ht="15.75" customHeight="1">
      <c r="A380" s="69"/>
      <c r="B380" s="3"/>
    </row>
    <row r="381" ht="15.75" customHeight="1">
      <c r="A381" s="69"/>
      <c r="B381" s="3"/>
    </row>
    <row r="382" ht="15.75" customHeight="1">
      <c r="A382" s="69"/>
      <c r="B382" s="3"/>
    </row>
    <row r="383" ht="15.75" customHeight="1">
      <c r="A383" s="69"/>
      <c r="B383" s="3"/>
    </row>
    <row r="384" ht="15.75" customHeight="1">
      <c r="A384" s="69"/>
      <c r="B384" s="3"/>
    </row>
    <row r="385" ht="15.75" customHeight="1">
      <c r="A385" s="69"/>
      <c r="B385" s="3"/>
    </row>
    <row r="386" ht="15.75" customHeight="1">
      <c r="A386" s="69"/>
      <c r="B386" s="3"/>
    </row>
    <row r="387" ht="15.75" customHeight="1">
      <c r="A387" s="69"/>
      <c r="B387" s="3"/>
    </row>
    <row r="388" ht="15.75" customHeight="1">
      <c r="A388" s="69"/>
      <c r="B388" s="3"/>
    </row>
    <row r="389" ht="15.75" customHeight="1">
      <c r="A389" s="69"/>
      <c r="B389" s="3"/>
    </row>
    <row r="390" ht="15.75" customHeight="1">
      <c r="A390" s="69"/>
      <c r="B390" s="3"/>
    </row>
    <row r="391" ht="15.75" customHeight="1">
      <c r="A391" s="69"/>
      <c r="B391" s="3"/>
    </row>
    <row r="392" ht="15.75" customHeight="1">
      <c r="A392" s="69"/>
      <c r="B392" s="3"/>
    </row>
    <row r="393" ht="15.75" customHeight="1">
      <c r="A393" s="69"/>
      <c r="B393" s="3"/>
    </row>
    <row r="394" ht="15.75" customHeight="1">
      <c r="A394" s="69"/>
      <c r="B394" s="3"/>
    </row>
    <row r="395" ht="15.75" customHeight="1">
      <c r="A395" s="69"/>
      <c r="B395" s="3"/>
    </row>
    <row r="396" ht="15.75" customHeight="1">
      <c r="A396" s="69"/>
      <c r="B396" s="3"/>
    </row>
    <row r="397" ht="15.75" customHeight="1">
      <c r="A397" s="69"/>
      <c r="B397" s="3"/>
    </row>
    <row r="398" ht="15.75" customHeight="1">
      <c r="A398" s="69"/>
      <c r="B398" s="3"/>
    </row>
    <row r="399" ht="15.75" customHeight="1">
      <c r="A399" s="69"/>
      <c r="B399" s="3"/>
    </row>
    <row r="400" ht="15.75" customHeight="1">
      <c r="A400" s="69"/>
      <c r="B400" s="3"/>
    </row>
    <row r="401" ht="15.75" customHeight="1">
      <c r="A401" s="69"/>
      <c r="B401" s="3"/>
    </row>
    <row r="402" ht="15.75" customHeight="1">
      <c r="A402" s="69"/>
      <c r="B402" s="3"/>
    </row>
    <row r="403" ht="15.75" customHeight="1">
      <c r="A403" s="69"/>
      <c r="B403" s="3"/>
    </row>
    <row r="404" ht="15.75" customHeight="1">
      <c r="A404" s="69"/>
      <c r="B404" s="3"/>
    </row>
    <row r="405" ht="15.75" customHeight="1">
      <c r="A405" s="69"/>
      <c r="B405" s="3"/>
    </row>
    <row r="406" ht="15.75" customHeight="1">
      <c r="A406" s="69"/>
      <c r="B406" s="3"/>
    </row>
    <row r="407" ht="15.75" customHeight="1">
      <c r="A407" s="69"/>
      <c r="B407" s="3"/>
    </row>
    <row r="408" ht="15.75" customHeight="1">
      <c r="A408" s="69"/>
      <c r="B408" s="3"/>
    </row>
    <row r="409" ht="15.75" customHeight="1">
      <c r="A409" s="69"/>
      <c r="B409" s="3"/>
    </row>
    <row r="410" ht="15.75" customHeight="1">
      <c r="A410" s="69"/>
      <c r="B410" s="3"/>
    </row>
    <row r="411" ht="15.75" customHeight="1">
      <c r="A411" s="69"/>
      <c r="B411" s="3"/>
    </row>
    <row r="412" ht="15.75" customHeight="1">
      <c r="A412" s="69"/>
      <c r="B412" s="3"/>
    </row>
    <row r="413" ht="15.75" customHeight="1">
      <c r="A413" s="69"/>
      <c r="B413" s="3"/>
    </row>
    <row r="414" ht="15.75" customHeight="1">
      <c r="A414" s="69"/>
      <c r="B414" s="3"/>
    </row>
    <row r="415" ht="15.75" customHeight="1">
      <c r="A415" s="69"/>
      <c r="B415" s="3"/>
    </row>
    <row r="416" ht="15.75" customHeight="1">
      <c r="A416" s="69"/>
      <c r="B416" s="3"/>
    </row>
    <row r="417" ht="15.75" customHeight="1">
      <c r="A417" s="69"/>
      <c r="B417" s="3"/>
    </row>
    <row r="418" ht="15.75" customHeight="1">
      <c r="A418" s="69"/>
      <c r="B418" s="3"/>
    </row>
    <row r="419" ht="15.75" customHeight="1">
      <c r="A419" s="69"/>
      <c r="B419" s="3"/>
    </row>
    <row r="420" ht="15.75" customHeight="1">
      <c r="A420" s="69"/>
      <c r="B420" s="3"/>
    </row>
    <row r="421" ht="15.75" customHeight="1">
      <c r="A421" s="69"/>
      <c r="B421" s="3"/>
    </row>
    <row r="422" ht="15.75" customHeight="1">
      <c r="A422" s="69"/>
      <c r="B422" s="3"/>
    </row>
    <row r="423" ht="15.75" customHeight="1">
      <c r="A423" s="69"/>
      <c r="B423" s="3"/>
    </row>
    <row r="424" ht="15.75" customHeight="1">
      <c r="A424" s="69"/>
      <c r="B424" s="3"/>
    </row>
    <row r="425" ht="15.75" customHeight="1">
      <c r="A425" s="69"/>
      <c r="B425" s="3"/>
    </row>
    <row r="426" ht="15.75" customHeight="1">
      <c r="A426" s="69"/>
      <c r="B426" s="3"/>
    </row>
    <row r="427" ht="15.75" customHeight="1">
      <c r="A427" s="69"/>
      <c r="B427" s="3"/>
    </row>
    <row r="428" ht="15.75" customHeight="1">
      <c r="A428" s="69"/>
      <c r="B428" s="3"/>
    </row>
    <row r="429" ht="15.75" customHeight="1">
      <c r="A429" s="69"/>
      <c r="B429" s="3"/>
    </row>
    <row r="430" ht="15.75" customHeight="1">
      <c r="A430" s="69"/>
      <c r="B430" s="3"/>
    </row>
    <row r="431" ht="15.75" customHeight="1">
      <c r="A431" s="69"/>
      <c r="B431" s="3"/>
    </row>
    <row r="432" ht="15.75" customHeight="1">
      <c r="A432" s="69"/>
      <c r="B432" s="3"/>
    </row>
    <row r="433" ht="15.75" customHeight="1">
      <c r="A433" s="69"/>
      <c r="B433" s="3"/>
    </row>
    <row r="434" ht="15.75" customHeight="1">
      <c r="A434" s="69"/>
      <c r="B434" s="3"/>
    </row>
    <row r="435" ht="15.75" customHeight="1">
      <c r="A435" s="69"/>
      <c r="B435" s="3"/>
    </row>
    <row r="436" ht="15.75" customHeight="1">
      <c r="A436" s="69"/>
      <c r="B436" s="3"/>
    </row>
    <row r="437" ht="15.75" customHeight="1">
      <c r="A437" s="69"/>
      <c r="B437" s="3"/>
    </row>
    <row r="438" ht="15.75" customHeight="1">
      <c r="A438" s="69"/>
      <c r="B438" s="3"/>
    </row>
    <row r="439" ht="15.75" customHeight="1">
      <c r="A439" s="69"/>
      <c r="B439" s="3"/>
    </row>
    <row r="440" ht="15.75" customHeight="1">
      <c r="A440" s="69"/>
      <c r="B440" s="3"/>
    </row>
    <row r="441" ht="15.75" customHeight="1">
      <c r="A441" s="69"/>
      <c r="B441" s="3"/>
    </row>
    <row r="442" ht="15.75" customHeight="1">
      <c r="A442" s="69"/>
      <c r="B442" s="3"/>
    </row>
    <row r="443" ht="15.75" customHeight="1">
      <c r="A443" s="69"/>
      <c r="B443" s="3"/>
    </row>
    <row r="444" ht="15.75" customHeight="1">
      <c r="A444" s="69"/>
      <c r="B444" s="3"/>
    </row>
    <row r="445" ht="15.75" customHeight="1">
      <c r="A445" s="69"/>
      <c r="B445" s="3"/>
    </row>
    <row r="446" ht="15.75" customHeight="1">
      <c r="A446" s="69"/>
      <c r="B446" s="3"/>
    </row>
    <row r="447" ht="15.75" customHeight="1">
      <c r="A447" s="69"/>
      <c r="B447" s="3"/>
    </row>
    <row r="448" ht="15.75" customHeight="1">
      <c r="A448" s="69"/>
      <c r="B448" s="3"/>
    </row>
    <row r="449" ht="15.75" customHeight="1">
      <c r="A449" s="69"/>
      <c r="B449" s="3"/>
    </row>
    <row r="450" ht="15.75" customHeight="1">
      <c r="A450" s="69"/>
      <c r="B450" s="3"/>
    </row>
    <row r="451" ht="15.75" customHeight="1">
      <c r="A451" s="69"/>
      <c r="B451" s="3"/>
    </row>
    <row r="452" ht="15.75" customHeight="1">
      <c r="A452" s="69"/>
      <c r="B452" s="3"/>
    </row>
    <row r="453" ht="15.75" customHeight="1">
      <c r="A453" s="69"/>
      <c r="B453" s="3"/>
    </row>
    <row r="454" ht="15.75" customHeight="1">
      <c r="A454" s="69"/>
      <c r="B454" s="3"/>
    </row>
    <row r="455" ht="15.75" customHeight="1">
      <c r="A455" s="69"/>
      <c r="B455" s="3"/>
    </row>
    <row r="456" ht="15.75" customHeight="1">
      <c r="A456" s="69"/>
      <c r="B456" s="3"/>
    </row>
    <row r="457" ht="15.75" customHeight="1">
      <c r="A457" s="69"/>
      <c r="B457" s="3"/>
    </row>
    <row r="458" ht="15.75" customHeight="1">
      <c r="A458" s="69"/>
      <c r="B458" s="3"/>
    </row>
    <row r="459" ht="15.75" customHeight="1">
      <c r="A459" s="69"/>
      <c r="B459" s="3"/>
    </row>
    <row r="460" ht="15.75" customHeight="1">
      <c r="A460" s="69"/>
      <c r="B460" s="3"/>
    </row>
    <row r="461" ht="15.75" customHeight="1">
      <c r="A461" s="69"/>
      <c r="B461" s="3"/>
    </row>
    <row r="462" ht="15.75" customHeight="1">
      <c r="A462" s="69"/>
      <c r="B462" s="3"/>
    </row>
    <row r="463" ht="15.75" customHeight="1">
      <c r="A463" s="69"/>
      <c r="B463" s="3"/>
    </row>
    <row r="464" ht="15.75" customHeight="1">
      <c r="A464" s="69"/>
      <c r="B464" s="3"/>
    </row>
    <row r="465" ht="15.75" customHeight="1">
      <c r="A465" s="69"/>
      <c r="B465" s="3"/>
    </row>
    <row r="466" ht="15.75" customHeight="1">
      <c r="A466" s="69"/>
      <c r="B466" s="3"/>
    </row>
    <row r="467" ht="15.75" customHeight="1">
      <c r="A467" s="69"/>
      <c r="B467" s="3"/>
    </row>
    <row r="468" ht="15.75" customHeight="1">
      <c r="A468" s="69"/>
      <c r="B468" s="3"/>
    </row>
    <row r="469" ht="15.75" customHeight="1">
      <c r="A469" s="69"/>
      <c r="B469" s="3"/>
    </row>
    <row r="470" ht="15.75" customHeight="1">
      <c r="A470" s="69"/>
      <c r="B470" s="3"/>
    </row>
    <row r="471" ht="15.75" customHeight="1">
      <c r="A471" s="69"/>
      <c r="B471" s="3"/>
    </row>
    <row r="472" ht="15.75" customHeight="1">
      <c r="A472" s="69"/>
      <c r="B472" s="3"/>
    </row>
    <row r="473" ht="15.75" customHeight="1">
      <c r="A473" s="69"/>
      <c r="B473" s="3"/>
    </row>
    <row r="474" ht="15.75" customHeight="1">
      <c r="A474" s="69"/>
      <c r="B474" s="3"/>
    </row>
    <row r="475" ht="15.75" customHeight="1">
      <c r="A475" s="69"/>
      <c r="B475" s="3"/>
    </row>
    <row r="476" ht="15.75" customHeight="1">
      <c r="A476" s="69"/>
      <c r="B476" s="3"/>
    </row>
    <row r="477" ht="15.75" customHeight="1">
      <c r="A477" s="69"/>
      <c r="B477" s="3"/>
    </row>
    <row r="478" ht="15.75" customHeight="1">
      <c r="A478" s="69"/>
      <c r="B478" s="3"/>
    </row>
    <row r="479" ht="15.75" customHeight="1">
      <c r="A479" s="69"/>
      <c r="B479" s="3"/>
    </row>
    <row r="480" ht="15.75" customHeight="1">
      <c r="A480" s="69"/>
      <c r="B480" s="3"/>
    </row>
    <row r="481" ht="15.75" customHeight="1">
      <c r="A481" s="69"/>
      <c r="B481" s="3"/>
    </row>
    <row r="482" ht="15.75" customHeight="1">
      <c r="A482" s="69"/>
      <c r="B482" s="3"/>
    </row>
    <row r="483" ht="15.75" customHeight="1">
      <c r="A483" s="69"/>
      <c r="B483" s="3"/>
    </row>
    <row r="484" ht="15.75" customHeight="1">
      <c r="A484" s="69"/>
      <c r="B484" s="3"/>
    </row>
    <row r="485" ht="15.75" customHeight="1">
      <c r="A485" s="69"/>
      <c r="B485" s="3"/>
    </row>
    <row r="486" ht="15.75" customHeight="1">
      <c r="A486" s="69"/>
      <c r="B486" s="3"/>
    </row>
    <row r="487" ht="15.75" customHeight="1">
      <c r="A487" s="69"/>
      <c r="B487" s="3"/>
    </row>
    <row r="488" ht="15.75" customHeight="1">
      <c r="A488" s="69"/>
      <c r="B488" s="3"/>
    </row>
    <row r="489" ht="15.75" customHeight="1">
      <c r="A489" s="69"/>
      <c r="B489" s="3"/>
    </row>
    <row r="490" ht="15.75" customHeight="1">
      <c r="A490" s="69"/>
      <c r="B490" s="3"/>
    </row>
    <row r="491" ht="15.75" customHeight="1">
      <c r="A491" s="69"/>
      <c r="B491" s="3"/>
    </row>
    <row r="492" ht="15.75" customHeight="1">
      <c r="A492" s="69"/>
      <c r="B492" s="3"/>
    </row>
    <row r="493" ht="15.75" customHeight="1">
      <c r="A493" s="69"/>
      <c r="B493" s="3"/>
    </row>
    <row r="494" ht="15.75" customHeight="1">
      <c r="A494" s="69"/>
      <c r="B494" s="3"/>
    </row>
    <row r="495" ht="15.75" customHeight="1">
      <c r="A495" s="69"/>
      <c r="B495" s="3"/>
    </row>
    <row r="496" ht="15.75" customHeight="1">
      <c r="A496" s="69"/>
      <c r="B496" s="3"/>
    </row>
    <row r="497" ht="15.75" customHeight="1">
      <c r="A497" s="69"/>
      <c r="B497" s="3"/>
    </row>
    <row r="498" ht="15.75" customHeight="1">
      <c r="A498" s="69"/>
      <c r="B498" s="3"/>
    </row>
    <row r="499" ht="15.75" customHeight="1">
      <c r="A499" s="69"/>
      <c r="B499" s="3"/>
    </row>
    <row r="500" ht="15.75" customHeight="1">
      <c r="A500" s="69"/>
      <c r="B500" s="3"/>
    </row>
    <row r="501" ht="15.75" customHeight="1">
      <c r="A501" s="69"/>
      <c r="B501" s="3"/>
    </row>
    <row r="502" ht="15.75" customHeight="1">
      <c r="A502" s="69"/>
      <c r="B502" s="3"/>
    </row>
    <row r="503" ht="15.75" customHeight="1">
      <c r="A503" s="69"/>
      <c r="B503" s="3"/>
    </row>
    <row r="504" ht="15.75" customHeight="1">
      <c r="A504" s="69"/>
      <c r="B504" s="3"/>
    </row>
    <row r="505" ht="15.75" customHeight="1">
      <c r="A505" s="69"/>
      <c r="B505" s="3"/>
    </row>
    <row r="506" ht="15.75" customHeight="1">
      <c r="A506" s="69"/>
      <c r="B506" s="3"/>
    </row>
    <row r="507" ht="15.75" customHeight="1">
      <c r="A507" s="69"/>
      <c r="B507" s="3"/>
    </row>
    <row r="508" ht="15.75" customHeight="1">
      <c r="A508" s="69"/>
      <c r="B508" s="3"/>
    </row>
    <row r="509" ht="15.75" customHeight="1">
      <c r="A509" s="69"/>
      <c r="B509" s="3"/>
    </row>
    <row r="510" ht="15.75" customHeight="1">
      <c r="A510" s="69"/>
      <c r="B510" s="3"/>
    </row>
    <row r="511" ht="15.75" customHeight="1">
      <c r="A511" s="69"/>
      <c r="B511" s="3"/>
    </row>
    <row r="512" ht="15.75" customHeight="1">
      <c r="A512" s="69"/>
      <c r="B512" s="3"/>
    </row>
    <row r="513" ht="15.75" customHeight="1">
      <c r="A513" s="69"/>
      <c r="B513" s="3"/>
    </row>
    <row r="514" ht="15.75" customHeight="1">
      <c r="A514" s="69"/>
      <c r="B514" s="3"/>
    </row>
    <row r="515" ht="15.75" customHeight="1">
      <c r="A515" s="69"/>
      <c r="B515" s="3"/>
    </row>
    <row r="516" ht="15.75" customHeight="1">
      <c r="A516" s="69"/>
      <c r="B516" s="3"/>
    </row>
    <row r="517" ht="15.75" customHeight="1">
      <c r="A517" s="69"/>
      <c r="B517" s="3"/>
    </row>
    <row r="518" ht="15.75" customHeight="1">
      <c r="A518" s="69"/>
      <c r="B518" s="3"/>
    </row>
    <row r="519" ht="15.75" customHeight="1">
      <c r="A519" s="69"/>
      <c r="B519" s="3"/>
    </row>
    <row r="520" ht="15.75" customHeight="1">
      <c r="A520" s="69"/>
      <c r="B520" s="3"/>
    </row>
    <row r="521" ht="15.75" customHeight="1">
      <c r="A521" s="69"/>
      <c r="B521" s="3"/>
    </row>
    <row r="522" ht="15.75" customHeight="1">
      <c r="A522" s="69"/>
      <c r="B522" s="3"/>
    </row>
    <row r="523" ht="15.75" customHeight="1">
      <c r="A523" s="69"/>
      <c r="B523" s="3"/>
    </row>
    <row r="524" ht="15.75" customHeight="1">
      <c r="A524" s="69"/>
      <c r="B524" s="3"/>
    </row>
    <row r="525" ht="15.75" customHeight="1">
      <c r="A525" s="69"/>
      <c r="B525" s="3"/>
    </row>
    <row r="526" ht="15.75" customHeight="1">
      <c r="A526" s="69"/>
      <c r="B526" s="3"/>
    </row>
    <row r="527" ht="15.75" customHeight="1">
      <c r="A527" s="69"/>
      <c r="B527" s="3"/>
    </row>
    <row r="528" ht="15.75" customHeight="1">
      <c r="A528" s="69"/>
      <c r="B528" s="3"/>
    </row>
    <row r="529" ht="15.75" customHeight="1">
      <c r="A529" s="69"/>
      <c r="B529" s="3"/>
    </row>
    <row r="530" ht="15.75" customHeight="1">
      <c r="A530" s="69"/>
      <c r="B530" s="3"/>
    </row>
    <row r="531" ht="15.75" customHeight="1">
      <c r="A531" s="69"/>
      <c r="B531" s="3"/>
    </row>
    <row r="532" ht="15.75" customHeight="1">
      <c r="A532" s="69"/>
      <c r="B532" s="3"/>
    </row>
    <row r="533" ht="15.75" customHeight="1">
      <c r="A533" s="69"/>
      <c r="B533" s="3"/>
    </row>
    <row r="534" ht="15.75" customHeight="1">
      <c r="A534" s="69"/>
      <c r="B534" s="3"/>
    </row>
    <row r="535" ht="15.75" customHeight="1">
      <c r="A535" s="69"/>
      <c r="B535" s="3"/>
    </row>
    <row r="536" ht="15.75" customHeight="1">
      <c r="A536" s="69"/>
      <c r="B536" s="3"/>
    </row>
    <row r="537" ht="15.75" customHeight="1">
      <c r="A537" s="69"/>
      <c r="B537" s="3"/>
    </row>
    <row r="538" ht="15.75" customHeight="1">
      <c r="A538" s="69"/>
      <c r="B538" s="3"/>
    </row>
    <row r="539" ht="15.75" customHeight="1">
      <c r="A539" s="69"/>
      <c r="B539" s="3"/>
    </row>
    <row r="540" ht="15.75" customHeight="1">
      <c r="A540" s="69"/>
      <c r="B540" s="3"/>
    </row>
    <row r="541" ht="15.75" customHeight="1">
      <c r="A541" s="69"/>
      <c r="B541" s="3"/>
    </row>
    <row r="542" ht="15.75" customHeight="1">
      <c r="A542" s="69"/>
      <c r="B542" s="3"/>
    </row>
    <row r="543" ht="15.75" customHeight="1">
      <c r="A543" s="69"/>
      <c r="B543" s="3"/>
    </row>
    <row r="544" ht="15.75" customHeight="1">
      <c r="A544" s="69"/>
      <c r="B544" s="3"/>
    </row>
    <row r="545" ht="15.75" customHeight="1">
      <c r="A545" s="69"/>
      <c r="B545" s="3"/>
    </row>
    <row r="546" ht="15.75" customHeight="1">
      <c r="A546" s="69"/>
      <c r="B546" s="3"/>
    </row>
    <row r="547" ht="15.75" customHeight="1">
      <c r="A547" s="69"/>
      <c r="B547" s="3"/>
    </row>
    <row r="548" ht="15.75" customHeight="1">
      <c r="A548" s="69"/>
      <c r="B548" s="3"/>
    </row>
    <row r="549" ht="15.75" customHeight="1">
      <c r="A549" s="69"/>
      <c r="B549" s="3"/>
    </row>
    <row r="550" ht="15.75" customHeight="1">
      <c r="A550" s="69"/>
      <c r="B550" s="3"/>
    </row>
    <row r="551" ht="15.75" customHeight="1">
      <c r="A551" s="69"/>
      <c r="B551" s="3"/>
    </row>
    <row r="552" ht="15.75" customHeight="1">
      <c r="A552" s="69"/>
      <c r="B552" s="3"/>
    </row>
    <row r="553" ht="15.75" customHeight="1">
      <c r="A553" s="69"/>
      <c r="B553" s="3"/>
    </row>
    <row r="554" ht="15.75" customHeight="1">
      <c r="A554" s="69"/>
      <c r="B554" s="3"/>
    </row>
    <row r="555" ht="15.75" customHeight="1">
      <c r="A555" s="69"/>
      <c r="B555" s="3"/>
    </row>
    <row r="556" ht="15.75" customHeight="1">
      <c r="A556" s="69"/>
      <c r="B556" s="3"/>
    </row>
    <row r="557" ht="15.75" customHeight="1">
      <c r="A557" s="69"/>
      <c r="B557" s="3"/>
    </row>
    <row r="558" ht="15.75" customHeight="1">
      <c r="A558" s="69"/>
      <c r="B558" s="3"/>
    </row>
    <row r="559" ht="15.75" customHeight="1">
      <c r="A559" s="69"/>
      <c r="B559" s="3"/>
    </row>
    <row r="560" ht="15.75" customHeight="1">
      <c r="A560" s="69"/>
      <c r="B560" s="3"/>
    </row>
    <row r="561" ht="15.75" customHeight="1">
      <c r="A561" s="69"/>
      <c r="B561" s="3"/>
    </row>
    <row r="562" ht="15.75" customHeight="1">
      <c r="A562" s="69"/>
      <c r="B562" s="3"/>
    </row>
    <row r="563" ht="15.75" customHeight="1">
      <c r="A563" s="69"/>
      <c r="B563" s="3"/>
    </row>
    <row r="564" ht="15.75" customHeight="1">
      <c r="A564" s="69"/>
      <c r="B564" s="3"/>
    </row>
    <row r="565" ht="15.75" customHeight="1">
      <c r="A565" s="69"/>
      <c r="B565" s="3"/>
    </row>
    <row r="566" ht="15.75" customHeight="1">
      <c r="A566" s="69"/>
      <c r="B566" s="3"/>
    </row>
    <row r="567" ht="15.75" customHeight="1">
      <c r="A567" s="69"/>
      <c r="B567" s="3"/>
    </row>
    <row r="568" ht="15.75" customHeight="1">
      <c r="A568" s="69"/>
      <c r="B568" s="3"/>
    </row>
    <row r="569" ht="15.75" customHeight="1">
      <c r="A569" s="69"/>
      <c r="B569" s="3"/>
    </row>
    <row r="570" ht="15.75" customHeight="1">
      <c r="A570" s="69"/>
      <c r="B570" s="3"/>
    </row>
    <row r="571" ht="15.75" customHeight="1">
      <c r="A571" s="69"/>
      <c r="B571" s="3"/>
    </row>
    <row r="572" ht="15.75" customHeight="1">
      <c r="A572" s="69"/>
      <c r="B572" s="3"/>
    </row>
    <row r="573" ht="15.75" customHeight="1">
      <c r="A573" s="69"/>
      <c r="B573" s="3"/>
    </row>
    <row r="574" ht="15.75" customHeight="1">
      <c r="A574" s="69"/>
      <c r="B574" s="3"/>
    </row>
    <row r="575" ht="15.75" customHeight="1">
      <c r="A575" s="69"/>
      <c r="B575" s="3"/>
    </row>
    <row r="576" ht="15.75" customHeight="1">
      <c r="A576" s="69"/>
      <c r="B576" s="3"/>
    </row>
    <row r="577" ht="15.75" customHeight="1">
      <c r="A577" s="69"/>
      <c r="B577" s="3"/>
    </row>
    <row r="578" ht="15.75" customHeight="1">
      <c r="A578" s="69"/>
      <c r="B578" s="3"/>
    </row>
    <row r="579" ht="15.75" customHeight="1">
      <c r="A579" s="69"/>
      <c r="B579" s="3"/>
    </row>
    <row r="580" ht="15.75" customHeight="1">
      <c r="A580" s="69"/>
      <c r="B580" s="3"/>
    </row>
    <row r="581" ht="15.75" customHeight="1">
      <c r="A581" s="69"/>
      <c r="B581" s="3"/>
    </row>
    <row r="582" ht="15.75" customHeight="1">
      <c r="A582" s="69"/>
      <c r="B582" s="3"/>
    </row>
    <row r="583" ht="15.75" customHeight="1">
      <c r="A583" s="69"/>
      <c r="B583" s="3"/>
    </row>
    <row r="584" ht="15.75" customHeight="1">
      <c r="A584" s="69"/>
      <c r="B584" s="3"/>
    </row>
    <row r="585" ht="15.75" customHeight="1">
      <c r="A585" s="69"/>
      <c r="B585" s="3"/>
    </row>
    <row r="586" ht="15.75" customHeight="1">
      <c r="A586" s="69"/>
      <c r="B586" s="3"/>
    </row>
    <row r="587" ht="15.75" customHeight="1">
      <c r="A587" s="69"/>
      <c r="B587" s="3"/>
    </row>
    <row r="588" ht="15.75" customHeight="1">
      <c r="A588" s="69"/>
      <c r="B588" s="3"/>
    </row>
    <row r="589" ht="15.75" customHeight="1">
      <c r="A589" s="69"/>
      <c r="B589" s="3"/>
    </row>
    <row r="590" ht="15.75" customHeight="1">
      <c r="A590" s="69"/>
      <c r="B590" s="3"/>
    </row>
    <row r="591" ht="15.75" customHeight="1">
      <c r="A591" s="69"/>
      <c r="B591" s="3"/>
    </row>
    <row r="592" ht="15.75" customHeight="1">
      <c r="A592" s="69"/>
      <c r="B592" s="3"/>
    </row>
    <row r="593" ht="15.75" customHeight="1">
      <c r="A593" s="69"/>
      <c r="B593" s="3"/>
    </row>
    <row r="594" ht="15.75" customHeight="1">
      <c r="A594" s="69"/>
      <c r="B594" s="3"/>
    </row>
    <row r="595" ht="15.75" customHeight="1">
      <c r="A595" s="69"/>
      <c r="B595" s="3"/>
    </row>
    <row r="596" ht="15.75" customHeight="1">
      <c r="A596" s="69"/>
      <c r="B596" s="3"/>
    </row>
    <row r="597" ht="15.75" customHeight="1">
      <c r="A597" s="69"/>
      <c r="B597" s="3"/>
    </row>
    <row r="598" ht="15.75" customHeight="1">
      <c r="A598" s="69"/>
      <c r="B598" s="3"/>
    </row>
    <row r="599" ht="15.75" customHeight="1">
      <c r="A599" s="69"/>
      <c r="B599" s="3"/>
    </row>
    <row r="600" ht="15.75" customHeight="1">
      <c r="A600" s="69"/>
      <c r="B600" s="3"/>
    </row>
    <row r="601" ht="15.75" customHeight="1">
      <c r="A601" s="69"/>
      <c r="B601" s="3"/>
    </row>
    <row r="602" ht="15.75" customHeight="1">
      <c r="A602" s="69"/>
      <c r="B602" s="3"/>
    </row>
    <row r="603" ht="15.75" customHeight="1">
      <c r="A603" s="69"/>
      <c r="B603" s="3"/>
    </row>
    <row r="604" ht="15.75" customHeight="1">
      <c r="A604" s="69"/>
      <c r="B604" s="3"/>
    </row>
    <row r="605" ht="15.75" customHeight="1">
      <c r="A605" s="69"/>
      <c r="B605" s="3"/>
    </row>
    <row r="606" ht="15.75" customHeight="1">
      <c r="A606" s="69"/>
      <c r="B606" s="3"/>
    </row>
    <row r="607" ht="15.75" customHeight="1">
      <c r="A607" s="69"/>
      <c r="B607" s="3"/>
    </row>
    <row r="608" ht="15.75" customHeight="1">
      <c r="A608" s="69"/>
      <c r="B608" s="3"/>
    </row>
    <row r="609" ht="15.75" customHeight="1">
      <c r="A609" s="69"/>
      <c r="B609" s="3"/>
    </row>
    <row r="610" ht="15.75" customHeight="1">
      <c r="A610" s="69"/>
      <c r="B610" s="3"/>
    </row>
    <row r="611" ht="15.75" customHeight="1">
      <c r="A611" s="69"/>
      <c r="B611" s="3"/>
    </row>
    <row r="612" ht="15.75" customHeight="1">
      <c r="A612" s="69"/>
      <c r="B612" s="3"/>
    </row>
    <row r="613" ht="15.75" customHeight="1">
      <c r="A613" s="69"/>
      <c r="B613" s="3"/>
    </row>
    <row r="614" ht="15.75" customHeight="1">
      <c r="A614" s="69"/>
      <c r="B614" s="3"/>
    </row>
    <row r="615" ht="15.75" customHeight="1">
      <c r="A615" s="69"/>
      <c r="B615" s="3"/>
    </row>
    <row r="616" ht="15.75" customHeight="1">
      <c r="A616" s="69"/>
      <c r="B616" s="3"/>
    </row>
    <row r="617" ht="15.75" customHeight="1">
      <c r="A617" s="69"/>
      <c r="B617" s="3"/>
    </row>
    <row r="618" ht="15.75" customHeight="1">
      <c r="A618" s="69"/>
      <c r="B618" s="3"/>
    </row>
    <row r="619" ht="15.75" customHeight="1">
      <c r="A619" s="69"/>
      <c r="B619" s="3"/>
    </row>
    <row r="620" ht="15.75" customHeight="1">
      <c r="A620" s="69"/>
      <c r="B620" s="3"/>
    </row>
    <row r="621" ht="15.75" customHeight="1">
      <c r="A621" s="69"/>
      <c r="B621" s="3"/>
    </row>
    <row r="622" ht="15.75" customHeight="1">
      <c r="A622" s="69"/>
      <c r="B622" s="3"/>
    </row>
    <row r="623" ht="15.75" customHeight="1">
      <c r="A623" s="69"/>
      <c r="B623" s="3"/>
    </row>
    <row r="624" ht="15.75" customHeight="1">
      <c r="A624" s="69"/>
      <c r="B624" s="3"/>
    </row>
    <row r="625" ht="15.75" customHeight="1">
      <c r="A625" s="69"/>
      <c r="B625" s="3"/>
    </row>
    <row r="626" ht="15.75" customHeight="1">
      <c r="A626" s="69"/>
      <c r="B626" s="3"/>
    </row>
    <row r="627" ht="15.75" customHeight="1">
      <c r="A627" s="69"/>
      <c r="B627" s="3"/>
    </row>
    <row r="628" ht="15.75" customHeight="1">
      <c r="A628" s="69"/>
      <c r="B628" s="3"/>
    </row>
    <row r="629" ht="15.75" customHeight="1">
      <c r="A629" s="69"/>
      <c r="B629" s="3"/>
    </row>
    <row r="630" ht="15.75" customHeight="1">
      <c r="A630" s="69"/>
      <c r="B630" s="3"/>
    </row>
    <row r="631" ht="15.75" customHeight="1">
      <c r="A631" s="69"/>
      <c r="B631" s="3"/>
    </row>
    <row r="632" ht="15.75" customHeight="1">
      <c r="A632" s="69"/>
      <c r="B632" s="3"/>
    </row>
    <row r="633" ht="15.75" customHeight="1">
      <c r="A633" s="69"/>
      <c r="B633" s="3"/>
    </row>
    <row r="634" ht="15.75" customHeight="1">
      <c r="A634" s="69"/>
      <c r="B634" s="3"/>
    </row>
    <row r="635" ht="15.75" customHeight="1">
      <c r="A635" s="69"/>
      <c r="B635" s="3"/>
    </row>
    <row r="636" ht="15.75" customHeight="1">
      <c r="A636" s="69"/>
      <c r="B636" s="3"/>
    </row>
    <row r="637" ht="15.75" customHeight="1">
      <c r="A637" s="69"/>
      <c r="B637" s="3"/>
    </row>
    <row r="638" ht="15.75" customHeight="1">
      <c r="A638" s="69"/>
      <c r="B638" s="3"/>
    </row>
    <row r="639" ht="15.75" customHeight="1">
      <c r="A639" s="69"/>
      <c r="B639" s="3"/>
    </row>
    <row r="640" ht="15.75" customHeight="1">
      <c r="A640" s="69"/>
      <c r="B640" s="3"/>
    </row>
    <row r="641" ht="15.75" customHeight="1">
      <c r="A641" s="69"/>
      <c r="B641" s="3"/>
    </row>
    <row r="642" ht="15.75" customHeight="1">
      <c r="A642" s="69"/>
      <c r="B642" s="3"/>
    </row>
    <row r="643" ht="15.75" customHeight="1">
      <c r="A643" s="69"/>
      <c r="B643" s="3"/>
    </row>
    <row r="644" ht="15.75" customHeight="1">
      <c r="A644" s="69"/>
      <c r="B644" s="3"/>
    </row>
    <row r="645" ht="15.75" customHeight="1">
      <c r="A645" s="69"/>
      <c r="B645" s="3"/>
    </row>
    <row r="646" ht="15.75" customHeight="1">
      <c r="A646" s="69"/>
      <c r="B646" s="3"/>
    </row>
    <row r="647" ht="15.75" customHeight="1">
      <c r="A647" s="69"/>
      <c r="B647" s="3"/>
    </row>
    <row r="648" ht="15.75" customHeight="1">
      <c r="A648" s="69"/>
      <c r="B648" s="3"/>
    </row>
    <row r="649" ht="15.75" customHeight="1">
      <c r="A649" s="69"/>
      <c r="B649" s="3"/>
    </row>
    <row r="650" ht="15.75" customHeight="1">
      <c r="A650" s="69"/>
      <c r="B650" s="3"/>
    </row>
    <row r="651" ht="15.75" customHeight="1">
      <c r="A651" s="69"/>
      <c r="B651" s="3"/>
    </row>
    <row r="652" ht="15.75" customHeight="1">
      <c r="A652" s="69"/>
      <c r="B652" s="3"/>
    </row>
    <row r="653" ht="15.75" customHeight="1">
      <c r="A653" s="69"/>
      <c r="B653" s="3"/>
    </row>
    <row r="654" ht="15.75" customHeight="1">
      <c r="A654" s="69"/>
      <c r="B654" s="3"/>
    </row>
    <row r="655" ht="15.75" customHeight="1">
      <c r="A655" s="69"/>
      <c r="B655" s="3"/>
    </row>
    <row r="656" ht="15.75" customHeight="1">
      <c r="A656" s="69"/>
      <c r="B656" s="3"/>
    </row>
    <row r="657" ht="15.75" customHeight="1">
      <c r="A657" s="69"/>
      <c r="B657" s="3"/>
    </row>
    <row r="658" ht="15.75" customHeight="1">
      <c r="A658" s="69"/>
      <c r="B658" s="3"/>
    </row>
    <row r="659" ht="15.75" customHeight="1">
      <c r="A659" s="69"/>
      <c r="B659" s="3"/>
    </row>
    <row r="660" ht="15.75" customHeight="1">
      <c r="A660" s="69"/>
      <c r="B660" s="3"/>
    </row>
    <row r="661" ht="15.75" customHeight="1">
      <c r="A661" s="69"/>
      <c r="B661" s="3"/>
    </row>
    <row r="662" ht="15.75" customHeight="1">
      <c r="A662" s="69"/>
      <c r="B662" s="3"/>
    </row>
    <row r="663" ht="15.75" customHeight="1">
      <c r="A663" s="69"/>
      <c r="B663" s="3"/>
    </row>
    <row r="664" ht="15.75" customHeight="1">
      <c r="A664" s="69"/>
      <c r="B664" s="3"/>
    </row>
    <row r="665" ht="15.75" customHeight="1">
      <c r="A665" s="69"/>
      <c r="B665" s="3"/>
    </row>
    <row r="666" ht="15.75" customHeight="1">
      <c r="A666" s="69"/>
      <c r="B666" s="3"/>
    </row>
    <row r="667" ht="15.75" customHeight="1">
      <c r="A667" s="69"/>
      <c r="B667" s="3"/>
    </row>
    <row r="668" ht="15.75" customHeight="1">
      <c r="A668" s="69"/>
      <c r="B668" s="3"/>
    </row>
    <row r="669" ht="15.75" customHeight="1">
      <c r="A669" s="69"/>
      <c r="B669" s="3"/>
    </row>
    <row r="670" ht="15.75" customHeight="1">
      <c r="A670" s="69"/>
      <c r="B670" s="3"/>
    </row>
    <row r="671" ht="15.75" customHeight="1">
      <c r="A671" s="69"/>
      <c r="B671" s="3"/>
    </row>
    <row r="672" ht="15.75" customHeight="1">
      <c r="A672" s="69"/>
      <c r="B672" s="3"/>
    </row>
    <row r="673" ht="15.75" customHeight="1">
      <c r="A673" s="69"/>
      <c r="B673" s="3"/>
    </row>
    <row r="674" ht="15.75" customHeight="1">
      <c r="A674" s="69"/>
      <c r="B674" s="3"/>
    </row>
    <row r="675" ht="15.75" customHeight="1">
      <c r="A675" s="69"/>
      <c r="B675" s="3"/>
    </row>
    <row r="676" ht="15.75" customHeight="1">
      <c r="A676" s="69"/>
      <c r="B676" s="3"/>
    </row>
    <row r="677" ht="15.75" customHeight="1">
      <c r="A677" s="69"/>
      <c r="B677" s="3"/>
    </row>
    <row r="678" ht="15.75" customHeight="1">
      <c r="A678" s="69"/>
      <c r="B678" s="3"/>
    </row>
    <row r="679" ht="15.75" customHeight="1">
      <c r="A679" s="69"/>
      <c r="B679" s="3"/>
    </row>
    <row r="680" ht="15.75" customHeight="1">
      <c r="A680" s="69"/>
      <c r="B680" s="3"/>
    </row>
    <row r="681" ht="15.75" customHeight="1">
      <c r="A681" s="69"/>
      <c r="B681" s="3"/>
    </row>
    <row r="682" ht="15.75" customHeight="1">
      <c r="A682" s="69"/>
      <c r="B682" s="3"/>
    </row>
    <row r="683" ht="15.75" customHeight="1">
      <c r="A683" s="69"/>
      <c r="B683" s="3"/>
    </row>
    <row r="684" ht="15.75" customHeight="1">
      <c r="A684" s="69"/>
      <c r="B684" s="3"/>
    </row>
    <row r="685" ht="15.75" customHeight="1">
      <c r="A685" s="69"/>
      <c r="B685" s="3"/>
    </row>
    <row r="686" ht="15.75" customHeight="1">
      <c r="A686" s="69"/>
      <c r="B686" s="3"/>
    </row>
    <row r="687" ht="15.75" customHeight="1">
      <c r="A687" s="69"/>
      <c r="B687" s="3"/>
    </row>
    <row r="688" ht="15.75" customHeight="1">
      <c r="A688" s="69"/>
      <c r="B688" s="3"/>
    </row>
    <row r="689" ht="15.75" customHeight="1">
      <c r="A689" s="69"/>
      <c r="B689" s="3"/>
    </row>
    <row r="690" ht="15.75" customHeight="1">
      <c r="A690" s="69"/>
      <c r="B690" s="3"/>
    </row>
    <row r="691" ht="15.75" customHeight="1">
      <c r="A691" s="69"/>
      <c r="B691" s="3"/>
    </row>
    <row r="692" ht="15.75" customHeight="1">
      <c r="A692" s="69"/>
      <c r="B692" s="3"/>
    </row>
    <row r="693" ht="15.75" customHeight="1">
      <c r="A693" s="69"/>
      <c r="B693" s="3"/>
    </row>
    <row r="694" ht="15.75" customHeight="1">
      <c r="A694" s="69"/>
      <c r="B694" s="3"/>
    </row>
    <row r="695" ht="15.75" customHeight="1">
      <c r="A695" s="69"/>
      <c r="B695" s="3"/>
    </row>
    <row r="696" ht="15.75" customHeight="1">
      <c r="A696" s="69"/>
      <c r="B696" s="3"/>
    </row>
    <row r="697" ht="15.75" customHeight="1">
      <c r="A697" s="69"/>
      <c r="B697" s="3"/>
    </row>
    <row r="698" ht="15.75" customHeight="1">
      <c r="A698" s="69"/>
      <c r="B698" s="3"/>
    </row>
    <row r="699" ht="15.75" customHeight="1">
      <c r="A699" s="69"/>
      <c r="B699" s="3"/>
    </row>
    <row r="700" ht="15.75" customHeight="1">
      <c r="A700" s="69"/>
      <c r="B700" s="3"/>
    </row>
    <row r="701" ht="15.75" customHeight="1">
      <c r="A701" s="69"/>
      <c r="B701" s="3"/>
    </row>
    <row r="702" ht="15.75" customHeight="1">
      <c r="A702" s="69"/>
      <c r="B702" s="3"/>
    </row>
    <row r="703" ht="15.75" customHeight="1">
      <c r="A703" s="69"/>
      <c r="B703" s="3"/>
    </row>
    <row r="704" ht="15.75" customHeight="1">
      <c r="A704" s="69"/>
      <c r="B704" s="3"/>
    </row>
    <row r="705" ht="15.75" customHeight="1">
      <c r="A705" s="69"/>
      <c r="B705" s="3"/>
    </row>
    <row r="706" ht="15.75" customHeight="1">
      <c r="A706" s="69"/>
      <c r="B706" s="3"/>
    </row>
    <row r="707" ht="15.75" customHeight="1">
      <c r="A707" s="69"/>
      <c r="B707" s="3"/>
    </row>
    <row r="708" ht="15.75" customHeight="1">
      <c r="A708" s="69"/>
      <c r="B708" s="3"/>
    </row>
    <row r="709" ht="15.75" customHeight="1">
      <c r="A709" s="69"/>
      <c r="B709" s="3"/>
    </row>
    <row r="710" ht="15.75" customHeight="1">
      <c r="A710" s="69"/>
      <c r="B710" s="3"/>
    </row>
    <row r="711" ht="15.75" customHeight="1">
      <c r="A711" s="69"/>
      <c r="B711" s="3"/>
    </row>
    <row r="712" ht="15.75" customHeight="1">
      <c r="A712" s="69"/>
      <c r="B712" s="3"/>
    </row>
    <row r="713" ht="15.75" customHeight="1">
      <c r="A713" s="69"/>
      <c r="B713" s="3"/>
    </row>
    <row r="714" ht="15.75" customHeight="1">
      <c r="A714" s="69"/>
      <c r="B714" s="3"/>
    </row>
    <row r="715" ht="15.75" customHeight="1">
      <c r="A715" s="69"/>
      <c r="B715" s="3"/>
    </row>
    <row r="716" ht="15.75" customHeight="1">
      <c r="A716" s="69"/>
      <c r="B716" s="3"/>
    </row>
    <row r="717" ht="15.75" customHeight="1">
      <c r="A717" s="69"/>
      <c r="B717" s="3"/>
    </row>
    <row r="718" ht="15.75" customHeight="1">
      <c r="A718" s="69"/>
      <c r="B718" s="3"/>
    </row>
    <row r="719" ht="15.75" customHeight="1">
      <c r="A719" s="69"/>
      <c r="B719" s="3"/>
    </row>
    <row r="720" ht="15.75" customHeight="1">
      <c r="A720" s="69"/>
      <c r="B720" s="3"/>
    </row>
    <row r="721" ht="15.75" customHeight="1">
      <c r="A721" s="69"/>
      <c r="B721" s="3"/>
    </row>
    <row r="722" ht="15.75" customHeight="1">
      <c r="A722" s="69"/>
      <c r="B722" s="3"/>
    </row>
    <row r="723" ht="15.75" customHeight="1">
      <c r="A723" s="69"/>
      <c r="B723" s="3"/>
    </row>
    <row r="724" ht="15.75" customHeight="1">
      <c r="A724" s="69"/>
      <c r="B724" s="3"/>
    </row>
    <row r="725" ht="15.75" customHeight="1">
      <c r="A725" s="69"/>
      <c r="B725" s="3"/>
    </row>
    <row r="726" ht="15.75" customHeight="1">
      <c r="A726" s="69"/>
      <c r="B726" s="3"/>
    </row>
    <row r="727" ht="15.75" customHeight="1">
      <c r="A727" s="69"/>
      <c r="B727" s="3"/>
    </row>
    <row r="728" ht="15.75" customHeight="1">
      <c r="A728" s="69"/>
      <c r="B728" s="3"/>
    </row>
    <row r="729" ht="15.75" customHeight="1">
      <c r="A729" s="69"/>
      <c r="B729" s="3"/>
    </row>
    <row r="730" ht="15.75" customHeight="1">
      <c r="A730" s="69"/>
      <c r="B730" s="3"/>
    </row>
    <row r="731" ht="15.75" customHeight="1">
      <c r="A731" s="69"/>
      <c r="B731" s="3"/>
    </row>
    <row r="732" ht="15.75" customHeight="1">
      <c r="A732" s="69"/>
      <c r="B732" s="3"/>
    </row>
    <row r="733" ht="15.75" customHeight="1">
      <c r="A733" s="69"/>
      <c r="B733" s="3"/>
    </row>
    <row r="734" ht="15.75" customHeight="1">
      <c r="A734" s="69"/>
      <c r="B734" s="3"/>
    </row>
    <row r="735" ht="15.75" customHeight="1">
      <c r="A735" s="69"/>
      <c r="B735" s="3"/>
    </row>
    <row r="736" ht="15.75" customHeight="1">
      <c r="A736" s="69"/>
      <c r="B736" s="3"/>
    </row>
    <row r="737" ht="15.75" customHeight="1">
      <c r="A737" s="69"/>
      <c r="B737" s="3"/>
    </row>
    <row r="738" ht="15.75" customHeight="1">
      <c r="A738" s="69"/>
      <c r="B738" s="3"/>
    </row>
    <row r="739" ht="15.75" customHeight="1">
      <c r="A739" s="69"/>
      <c r="B739" s="3"/>
    </row>
    <row r="740" ht="15.75" customHeight="1">
      <c r="A740" s="69"/>
      <c r="B740" s="3"/>
    </row>
    <row r="741" ht="15.75" customHeight="1">
      <c r="A741" s="69"/>
      <c r="B741" s="3"/>
    </row>
    <row r="742" ht="15.75" customHeight="1">
      <c r="A742" s="69"/>
      <c r="B742" s="3"/>
    </row>
    <row r="743" ht="15.75" customHeight="1">
      <c r="A743" s="69"/>
      <c r="B743" s="3"/>
    </row>
    <row r="744" ht="15.75" customHeight="1">
      <c r="A744" s="69"/>
      <c r="B744" s="3"/>
    </row>
    <row r="745" ht="15.75" customHeight="1">
      <c r="A745" s="69"/>
      <c r="B745" s="3"/>
    </row>
    <row r="746" ht="15.75" customHeight="1">
      <c r="A746" s="69"/>
      <c r="B746" s="3"/>
    </row>
    <row r="747" ht="15.75" customHeight="1">
      <c r="A747" s="69"/>
      <c r="B747" s="3"/>
    </row>
    <row r="748" ht="15.75" customHeight="1">
      <c r="A748" s="69"/>
      <c r="B748" s="3"/>
    </row>
    <row r="749" ht="15.75" customHeight="1">
      <c r="A749" s="69"/>
      <c r="B749" s="3"/>
    </row>
    <row r="750" ht="15.75" customHeight="1">
      <c r="A750" s="69"/>
      <c r="B750" s="3"/>
    </row>
    <row r="751" ht="15.75" customHeight="1">
      <c r="A751" s="69"/>
      <c r="B751" s="3"/>
    </row>
    <row r="752" ht="15.75" customHeight="1">
      <c r="A752" s="69"/>
      <c r="B752" s="3"/>
    </row>
    <row r="753" ht="15.75" customHeight="1">
      <c r="A753" s="69"/>
      <c r="B753" s="3"/>
    </row>
    <row r="754" ht="15.75" customHeight="1">
      <c r="A754" s="69"/>
      <c r="B754" s="3"/>
    </row>
    <row r="755" ht="15.75" customHeight="1">
      <c r="A755" s="69"/>
      <c r="B755" s="3"/>
    </row>
    <row r="756" ht="15.75" customHeight="1">
      <c r="A756" s="69"/>
      <c r="B756" s="3"/>
    </row>
    <row r="757" ht="15.75" customHeight="1">
      <c r="A757" s="69"/>
      <c r="B757" s="3"/>
    </row>
    <row r="758" ht="15.75" customHeight="1">
      <c r="A758" s="69"/>
      <c r="B758" s="3"/>
    </row>
    <row r="759" ht="15.75" customHeight="1">
      <c r="A759" s="69"/>
      <c r="B759" s="3"/>
    </row>
    <row r="760" ht="15.75" customHeight="1">
      <c r="A760" s="69"/>
      <c r="B760" s="3"/>
    </row>
    <row r="761" ht="15.75" customHeight="1">
      <c r="A761" s="69"/>
      <c r="B761" s="3"/>
    </row>
    <row r="762" ht="15.75" customHeight="1">
      <c r="A762" s="69"/>
      <c r="B762" s="3"/>
    </row>
    <row r="763" ht="15.75" customHeight="1">
      <c r="A763" s="69"/>
      <c r="B763" s="3"/>
    </row>
    <row r="764" ht="15.75" customHeight="1">
      <c r="A764" s="69"/>
      <c r="B764" s="3"/>
    </row>
    <row r="765" ht="15.75" customHeight="1">
      <c r="A765" s="69"/>
      <c r="B765" s="3"/>
    </row>
    <row r="766" ht="15.75" customHeight="1">
      <c r="A766" s="69"/>
      <c r="B766" s="3"/>
    </row>
    <row r="767" ht="15.75" customHeight="1">
      <c r="A767" s="69"/>
      <c r="B767" s="3"/>
    </row>
    <row r="768" ht="15.75" customHeight="1">
      <c r="A768" s="69"/>
      <c r="B768" s="3"/>
    </row>
    <row r="769" ht="15.75" customHeight="1">
      <c r="A769" s="69"/>
      <c r="B769" s="3"/>
    </row>
    <row r="770" ht="15.75" customHeight="1">
      <c r="A770" s="69"/>
      <c r="B770" s="3"/>
    </row>
    <row r="771" ht="15.75" customHeight="1">
      <c r="A771" s="69"/>
      <c r="B771" s="3"/>
    </row>
    <row r="772" ht="15.75" customHeight="1">
      <c r="A772" s="69"/>
      <c r="B772" s="3"/>
    </row>
    <row r="773" ht="15.75" customHeight="1">
      <c r="A773" s="69"/>
      <c r="B773" s="3"/>
    </row>
    <row r="774" ht="15.75" customHeight="1">
      <c r="A774" s="69"/>
      <c r="B774" s="3"/>
    </row>
    <row r="775" ht="15.75" customHeight="1">
      <c r="A775" s="69"/>
      <c r="B775" s="3"/>
    </row>
    <row r="776" ht="15.75" customHeight="1">
      <c r="A776" s="69"/>
      <c r="B776" s="3"/>
    </row>
    <row r="777" ht="15.75" customHeight="1">
      <c r="A777" s="69"/>
      <c r="B777" s="3"/>
    </row>
    <row r="778" ht="15.75" customHeight="1">
      <c r="A778" s="69"/>
      <c r="B778" s="3"/>
    </row>
    <row r="779" ht="15.75" customHeight="1">
      <c r="A779" s="69"/>
      <c r="B779" s="3"/>
    </row>
    <row r="780" ht="15.75" customHeight="1">
      <c r="A780" s="69"/>
      <c r="B780" s="3"/>
    </row>
    <row r="781" ht="15.75" customHeight="1">
      <c r="A781" s="69"/>
      <c r="B781" s="3"/>
    </row>
    <row r="782" ht="15.75" customHeight="1">
      <c r="A782" s="69"/>
      <c r="B782" s="3"/>
    </row>
    <row r="783" ht="15.75" customHeight="1">
      <c r="A783" s="69"/>
      <c r="B783" s="3"/>
    </row>
    <row r="784" ht="15.75" customHeight="1">
      <c r="A784" s="69"/>
      <c r="B784" s="3"/>
    </row>
    <row r="785" ht="15.75" customHeight="1">
      <c r="A785" s="69"/>
      <c r="B785" s="3"/>
    </row>
    <row r="786" ht="15.75" customHeight="1">
      <c r="A786" s="69"/>
      <c r="B786" s="3"/>
    </row>
    <row r="787" ht="15.75" customHeight="1">
      <c r="A787" s="69"/>
      <c r="B787" s="3"/>
    </row>
    <row r="788" ht="15.75" customHeight="1">
      <c r="A788" s="69"/>
      <c r="B788" s="3"/>
    </row>
    <row r="789" ht="15.75" customHeight="1">
      <c r="A789" s="69"/>
      <c r="B789" s="3"/>
    </row>
    <row r="790" ht="15.75" customHeight="1">
      <c r="A790" s="69"/>
      <c r="B790" s="3"/>
    </row>
    <row r="791" ht="15.75" customHeight="1">
      <c r="A791" s="69"/>
      <c r="B791" s="3"/>
    </row>
    <row r="792" ht="15.75" customHeight="1">
      <c r="A792" s="69"/>
      <c r="B792" s="3"/>
    </row>
    <row r="793" ht="15.75" customHeight="1">
      <c r="A793" s="69"/>
      <c r="B793" s="3"/>
    </row>
    <row r="794" ht="15.75" customHeight="1">
      <c r="A794" s="69"/>
      <c r="B794" s="3"/>
    </row>
    <row r="795" ht="15.75" customHeight="1">
      <c r="A795" s="69"/>
      <c r="B795" s="3"/>
    </row>
    <row r="796" ht="15.75" customHeight="1">
      <c r="A796" s="69"/>
      <c r="B796" s="3"/>
    </row>
    <row r="797" ht="15.75" customHeight="1">
      <c r="A797" s="69"/>
      <c r="B797" s="3"/>
    </row>
    <row r="798" ht="15.75" customHeight="1">
      <c r="A798" s="69"/>
      <c r="B798" s="3"/>
    </row>
    <row r="799" ht="15.75" customHeight="1">
      <c r="A799" s="69"/>
      <c r="B799" s="3"/>
    </row>
    <row r="800" ht="15.75" customHeight="1">
      <c r="A800" s="69"/>
      <c r="B800" s="3"/>
    </row>
    <row r="801" ht="15.75" customHeight="1">
      <c r="A801" s="69"/>
      <c r="B801" s="3"/>
    </row>
  </sheetData>
  <customSheetViews>
    <customSheetView guid="{F79FB731-23D3-48DD-91EB-52B0A27DBD47}" filter="1" showAutoFilter="1">
      <autoFilter ref="$P$1:$P$62"/>
      <extLst>
        <ext uri="GoogleSheetsCustomDataVersion1">
          <go:sheetsCustomData xmlns:go="http://customooxmlschemas.google.com/" filterViewId="1020503614"/>
        </ext>
      </extLst>
    </customSheetView>
    <customSheetView guid="{D98DED3A-6E00-4ADE-94A4-BAE569579CBF}" filter="1" showAutoFilter="1">
      <autoFilter ref="$A$1:$AC$6">
        <filterColumn colId="9">
          <filters>
            <filter val="Sometimes"/>
          </filters>
        </filterColumn>
      </autoFilter>
      <extLst>
        <ext uri="GoogleSheetsCustomDataVersion1">
          <go:sheetsCustomData xmlns:go="http://customooxmlschemas.google.com/" filterViewId="1130947260"/>
        </ext>
      </extLst>
    </customSheetView>
    <customSheetView guid="{02D4B807-F7F9-4C8E-B76F-0A492B8CFBA9}" filter="1" showAutoFilter="1">
      <autoFilter ref="$A$1:$AC$6">
        <filterColumn colId="2">
          <filters>
            <filter val="Critical"/>
            <filter val="Blocker"/>
          </filters>
        </filterColumn>
      </autoFilter>
      <extLst>
        <ext uri="GoogleSheetsCustomDataVersion1">
          <go:sheetsCustomData xmlns:go="http://customooxmlschemas.google.com/" filterViewId="1373887593"/>
        </ext>
      </extLst>
    </customSheetView>
    <customSheetView guid="{8B4CFE88-DBDC-43DE-87E5-98099EB4C713}" filter="1" showAutoFilter="1">
      <autoFilter ref="$A$1:$AC$6"/>
      <extLst>
        <ext uri="GoogleSheetsCustomDataVersion1">
          <go:sheetsCustomData xmlns:go="http://customooxmlschemas.google.com/" filterViewId="140695817"/>
        </ext>
      </extLst>
    </customSheetView>
    <customSheetView guid="{E0D0C8F9-BCD0-4A34-BD7D-8DEDE9A42DA3}" filter="1" showAutoFilter="1">
      <autoFilter ref="$A$1:$AC$6"/>
      <extLst>
        <ext uri="GoogleSheetsCustomDataVersion1">
          <go:sheetsCustomData xmlns:go="http://customooxmlschemas.google.com/" filterViewId="1835697657"/>
        </ext>
      </extLst>
    </customSheetView>
    <customSheetView guid="{7365E76F-66A6-4D80-94EF-7F17B42F6123}" filter="1" showAutoFilter="1">
      <autoFilter ref="$A$1:$AC$6"/>
      <extLst>
        <ext uri="GoogleSheetsCustomDataVersion1">
          <go:sheetsCustomData xmlns:go="http://customooxmlschemas.google.com/" filterViewId="411366664"/>
        </ext>
      </extLst>
    </customSheetView>
    <customSheetView guid="{54262907-207B-4B8E-86F8-07E42B2A261A}" filter="1" showAutoFilter="1">
      <autoFilter ref="$A$1:$AC$6"/>
      <extLst>
        <ext uri="GoogleSheetsCustomDataVersion1">
          <go:sheetsCustomData xmlns:go="http://customooxmlschemas.google.com/" filterViewId="699087096"/>
        </ext>
      </extLst>
    </customSheetView>
    <customSheetView guid="{BA77E72F-8AA4-4913-8A12-D63DAD4CBD4B}" filter="1" showAutoFilter="1">
      <autoFilter ref="$A$1:$AC$6">
        <sortState ref="A1:AC6">
          <sortCondition ref="C1:C6"/>
        </sortState>
      </autoFilter>
      <extLst>
        <ext uri="GoogleSheetsCustomDataVersion1">
          <go:sheetsCustomData xmlns:go="http://customooxmlschemas.google.com/" filterViewId="76822804"/>
        </ext>
      </extLst>
    </customSheetView>
    <customSheetView guid="{A6D02588-86BE-4209-9479-E80EEE3B66CE}" filter="1" showAutoFilter="1">
      <autoFilter ref="$A$1:$AC$6">
        <filterColumn colId="1">
          <colorFilter dxfId="1"/>
        </filterColumn>
      </autoFilter>
      <extLst>
        <ext uri="GoogleSheetsCustomDataVersion1">
          <go:sheetsCustomData xmlns:go="http://customooxmlschemas.google.com/" filterViewId="768760092"/>
        </ext>
      </extLst>
    </customSheetView>
    <customSheetView guid="{79419369-CA3D-49D7-94F6-5AB7B7F819E8}" filter="1" showAutoFilter="1">
      <autoFilter ref="$A$1:$O$6"/>
      <extLst>
        <ext uri="GoogleSheetsCustomDataVersion1">
          <go:sheetsCustomData xmlns:go="http://customooxmlschemas.google.com/" filterViewId="855893567"/>
        </ext>
      </extLst>
    </customSheetView>
  </customSheetViews>
  <conditionalFormatting sqref="C2:C30">
    <cfRule type="containsText" dxfId="2" priority="1" operator="containsText" text="Blocker">
      <formula>NOT(ISERROR(SEARCH(("Blocker"),(C2))))</formula>
    </cfRule>
  </conditionalFormatting>
  <conditionalFormatting sqref="C2:C30">
    <cfRule type="containsText" dxfId="3" priority="2" operator="containsText" text="Critical">
      <formula>NOT(ISERROR(SEARCH(("Critical"),(C2))))</formula>
    </cfRule>
  </conditionalFormatting>
  <conditionalFormatting sqref="C2:C30">
    <cfRule type="containsText" dxfId="4" priority="3" operator="containsText" text="Major">
      <formula>NOT(ISERROR(SEARCH(("Major"),(C2))))</formula>
    </cfRule>
  </conditionalFormatting>
  <conditionalFormatting sqref="C2:C30">
    <cfRule type="containsText" dxfId="5" priority="4" operator="containsText" text="Minor">
      <formula>NOT(ISERROR(SEARCH(("Minor"),(C2))))</formula>
    </cfRule>
  </conditionalFormatting>
  <conditionalFormatting sqref="C2:C30">
    <cfRule type="containsText" dxfId="6" priority="5" operator="containsText" text="Trivial">
      <formula>NOT(ISERROR(SEARCH(("Trivial"),(C2))))</formula>
    </cfRule>
  </conditionalFormatting>
  <dataValidations>
    <dataValidation type="list" allowBlank="1" sqref="I2:I27">
      <formula1>"Functional,Content,UI,Compatibility,Usability,Navigation,Performance"</formula1>
    </dataValidation>
    <dataValidation type="list" allowBlank="1" sqref="J2:J17">
      <formula1>"Always,Sometimes"</formula1>
    </dataValidation>
    <dataValidation type="list" allowBlank="1" sqref="C2:C30">
      <formula1>"Blocker,Critical,Major,Minor,Trivial"</formula1>
    </dataValidation>
  </dataValidations>
  <hyperlinks>
    <hyperlink r:id="rId1" ref="N2"/>
    <hyperlink r:id="rId2" ref="N3"/>
    <hyperlink r:id="rId3" ref="N4"/>
    <hyperlink r:id="rId4" ref="N5"/>
    <hyperlink r:id="rId5" ref="N6"/>
    <hyperlink r:id="rId6" ref="N7"/>
    <hyperlink r:id="rId7" ref="N8"/>
    <hyperlink r:id="rId8" ref="N9"/>
    <hyperlink r:id="rId9" ref="N10"/>
    <hyperlink r:id="rId10" ref="N11"/>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285F4"/>
    <outlinePr summaryBelow="0" summaryRight="0"/>
  </sheetPr>
  <sheetViews>
    <sheetView showGridLines="0" workbookViewId="0"/>
  </sheetViews>
  <sheetFormatPr customHeight="1" defaultColWidth="12.63" defaultRowHeight="15.0"/>
  <cols>
    <col customWidth="1" min="1" max="4" width="14.38"/>
    <col customWidth="1" min="5" max="5" width="23.88"/>
    <col customWidth="1" min="6" max="6" width="17.88"/>
    <col customWidth="1" min="7" max="7" width="18.88"/>
    <col customWidth="1" min="8" max="8" width="21.25"/>
    <col customWidth="1" min="9" max="26" width="14.38"/>
  </cols>
  <sheetData>
    <row r="1" ht="15.75" customHeight="1">
      <c r="A1" s="70" t="s">
        <v>135</v>
      </c>
    </row>
    <row r="2" ht="15.75" customHeight="1">
      <c r="A2" s="71" t="s">
        <v>136</v>
      </c>
      <c r="B2" s="72" t="s">
        <v>64</v>
      </c>
      <c r="C2" s="71" t="s">
        <v>137</v>
      </c>
      <c r="D2" s="71" t="s">
        <v>138</v>
      </c>
      <c r="E2" s="71" t="s">
        <v>139</v>
      </c>
      <c r="F2" s="71" t="s">
        <v>140</v>
      </c>
      <c r="G2" s="71" t="s">
        <v>141</v>
      </c>
      <c r="H2" s="71" t="s">
        <v>142</v>
      </c>
      <c r="I2" s="71" t="s">
        <v>143</v>
      </c>
    </row>
    <row r="3" ht="15.75" customHeight="1">
      <c r="A3" s="73" t="s">
        <v>144</v>
      </c>
      <c r="B3" s="74">
        <v>10.0</v>
      </c>
      <c r="C3" s="74" t="s">
        <v>145</v>
      </c>
      <c r="D3" s="74" t="s">
        <v>146</v>
      </c>
      <c r="E3" s="75" t="s">
        <v>147</v>
      </c>
      <c r="F3" s="75" t="s">
        <v>148</v>
      </c>
      <c r="G3" s="74" t="s">
        <v>149</v>
      </c>
      <c r="H3" s="74" t="s">
        <v>150</v>
      </c>
      <c r="I3" s="74" t="s">
        <v>151</v>
      </c>
    </row>
    <row r="4" ht="15.75" customHeight="1">
      <c r="A4" s="73" t="s">
        <v>152</v>
      </c>
      <c r="B4" s="74">
        <v>10.0</v>
      </c>
      <c r="C4" s="74" t="s">
        <v>153</v>
      </c>
      <c r="D4" s="74" t="s">
        <v>154</v>
      </c>
      <c r="E4" s="76"/>
      <c r="F4" s="76"/>
      <c r="G4" s="74" t="s">
        <v>155</v>
      </c>
      <c r="H4" s="74" t="s">
        <v>156</v>
      </c>
      <c r="I4" s="74" t="s">
        <v>157</v>
      </c>
    </row>
    <row r="5" ht="15.75" customHeight="1">
      <c r="A5" s="73" t="s">
        <v>158</v>
      </c>
      <c r="B5" s="74" t="s">
        <v>159</v>
      </c>
      <c r="C5" s="74" t="s">
        <v>153</v>
      </c>
      <c r="D5" s="74" t="s">
        <v>146</v>
      </c>
      <c r="E5" s="76"/>
      <c r="F5" s="76"/>
      <c r="G5" s="73" t="s">
        <v>160</v>
      </c>
      <c r="H5" s="73" t="s">
        <v>161</v>
      </c>
      <c r="I5" s="74" t="s">
        <v>162</v>
      </c>
    </row>
    <row r="6" ht="19.5" customHeight="1">
      <c r="A6" s="73" t="s">
        <v>53</v>
      </c>
      <c r="B6" s="74">
        <v>8.0</v>
      </c>
      <c r="C6" s="74" t="s">
        <v>163</v>
      </c>
      <c r="D6" s="74" t="s">
        <v>164</v>
      </c>
      <c r="E6" s="76"/>
      <c r="F6" s="76"/>
      <c r="G6" s="74" t="s">
        <v>165</v>
      </c>
      <c r="H6" s="74" t="s">
        <v>166</v>
      </c>
      <c r="I6" s="74" t="s">
        <v>167</v>
      </c>
    </row>
    <row r="7" ht="15.75" customHeight="1">
      <c r="A7" s="73" t="s">
        <v>53</v>
      </c>
      <c r="B7" s="74">
        <v>8.0</v>
      </c>
      <c r="C7" s="74" t="s">
        <v>163</v>
      </c>
      <c r="D7" s="74" t="s">
        <v>154</v>
      </c>
      <c r="E7" s="76"/>
      <c r="F7" s="76"/>
      <c r="G7" s="74" t="s">
        <v>168</v>
      </c>
      <c r="H7" s="74" t="s">
        <v>169</v>
      </c>
      <c r="I7" s="74" t="s">
        <v>170</v>
      </c>
    </row>
    <row r="8" ht="15.75" customHeight="1">
      <c r="A8" s="73" t="s">
        <v>171</v>
      </c>
      <c r="B8" s="74" t="s">
        <v>172</v>
      </c>
      <c r="C8" s="74" t="s">
        <v>145</v>
      </c>
      <c r="D8" s="74" t="s">
        <v>146</v>
      </c>
      <c r="E8" s="76"/>
      <c r="F8" s="76"/>
      <c r="G8" s="74" t="s">
        <v>173</v>
      </c>
      <c r="H8" s="74" t="s">
        <v>174</v>
      </c>
      <c r="I8" s="74" t="s">
        <v>175</v>
      </c>
    </row>
    <row r="9" ht="15.75" customHeight="1">
      <c r="A9" s="73" t="s">
        <v>176</v>
      </c>
      <c r="B9" s="77">
        <v>14.0</v>
      </c>
      <c r="C9" s="74" t="s">
        <v>153</v>
      </c>
      <c r="D9" s="74" t="s">
        <v>146</v>
      </c>
      <c r="E9" s="76"/>
      <c r="F9" s="76"/>
      <c r="G9" s="74" t="s">
        <v>177</v>
      </c>
      <c r="H9" s="74" t="s">
        <v>178</v>
      </c>
      <c r="I9" s="74" t="s">
        <v>179</v>
      </c>
    </row>
    <row r="10" ht="15.75" customHeight="1">
      <c r="A10" s="73" t="s">
        <v>46</v>
      </c>
      <c r="B10" s="74" t="s">
        <v>172</v>
      </c>
      <c r="C10" s="74" t="s">
        <v>180</v>
      </c>
      <c r="D10" s="74" t="s">
        <v>154</v>
      </c>
      <c r="E10" s="76"/>
      <c r="F10" s="76"/>
      <c r="G10" s="74" t="s">
        <v>181</v>
      </c>
      <c r="H10" s="74" t="s">
        <v>182</v>
      </c>
      <c r="I10" s="74" t="s">
        <v>183</v>
      </c>
    </row>
    <row r="11" ht="15.75" customHeight="1">
      <c r="A11" s="73" t="s">
        <v>51</v>
      </c>
      <c r="B11" s="73" t="s">
        <v>184</v>
      </c>
      <c r="C11" s="74" t="s">
        <v>153</v>
      </c>
      <c r="D11" s="74" t="s">
        <v>146</v>
      </c>
      <c r="E11" s="76"/>
      <c r="F11" s="76"/>
      <c r="G11" s="74" t="s">
        <v>185</v>
      </c>
      <c r="H11" s="74" t="s">
        <v>186</v>
      </c>
      <c r="I11" s="74" t="s">
        <v>187</v>
      </c>
    </row>
    <row r="12" ht="31.5" customHeight="1">
      <c r="A12" s="73" t="s">
        <v>188</v>
      </c>
      <c r="B12" s="74">
        <v>9.0</v>
      </c>
      <c r="C12" s="74" t="s">
        <v>180</v>
      </c>
      <c r="D12" s="74" t="s">
        <v>146</v>
      </c>
      <c r="E12" s="78"/>
      <c r="F12" s="78"/>
      <c r="G12" s="74" t="s">
        <v>189</v>
      </c>
      <c r="H12" s="74" t="s">
        <v>190</v>
      </c>
      <c r="I12" s="74" t="s">
        <v>191</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E3:E12"/>
    <mergeCell ref="F3:F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1.13"/>
    <col customWidth="1" min="2" max="2" width="15.13"/>
    <col customWidth="1" min="3" max="3" width="15.88"/>
    <col customWidth="1" min="4" max="4" width="13.13"/>
    <col customWidth="1" min="5" max="5" width="13.88"/>
    <col customWidth="1" min="6" max="7" width="13.63"/>
    <col customWidth="1" min="8" max="8" width="14.0"/>
    <col customWidth="1" min="9" max="9" width="14.38"/>
    <col customWidth="1" min="10" max="10" width="13.38"/>
    <col customWidth="1" min="11" max="11" width="12.88"/>
    <col customWidth="1" min="12" max="14" width="14.38"/>
    <col customWidth="1" min="15" max="15" width="16.0"/>
    <col customWidth="1" min="16" max="16" width="17.63"/>
    <col customWidth="1" min="17" max="18" width="14.38"/>
    <col customWidth="1" min="19" max="19" width="15.0"/>
    <col customWidth="1" min="20" max="20" width="17.0"/>
    <col customWidth="1" min="21" max="21" width="15.63"/>
    <col customWidth="1" min="22" max="29" width="14.38"/>
  </cols>
  <sheetData>
    <row r="1" ht="15.75" customHeight="1">
      <c r="A1" s="79" t="s">
        <v>192</v>
      </c>
      <c r="B1" s="80"/>
      <c r="C1" s="69"/>
      <c r="D1" s="69"/>
      <c r="F1" s="3"/>
    </row>
    <row r="2" ht="15.75" customHeight="1">
      <c r="A2" s="81"/>
      <c r="B2" s="80"/>
      <c r="C2" s="69"/>
      <c r="D2" s="69"/>
      <c r="F2" s="3"/>
    </row>
    <row r="3" ht="15.75" customHeight="1">
      <c r="A3" s="82" t="s">
        <v>193</v>
      </c>
      <c r="B3" s="83" t="s">
        <v>33</v>
      </c>
      <c r="C3" s="84" t="s">
        <v>64</v>
      </c>
      <c r="D3" s="85" t="s">
        <v>194</v>
      </c>
      <c r="E3" s="85" t="s">
        <v>195</v>
      </c>
      <c r="F3" s="86"/>
      <c r="G3" s="87" t="s">
        <v>196</v>
      </c>
      <c r="H3" s="87" t="s">
        <v>197</v>
      </c>
      <c r="I3" s="88"/>
      <c r="J3" s="88"/>
      <c r="K3" s="88"/>
      <c r="L3" s="88"/>
      <c r="M3" s="88"/>
      <c r="N3" s="88"/>
      <c r="O3" s="88"/>
      <c r="P3" s="88"/>
      <c r="Q3" s="88"/>
      <c r="R3" s="88"/>
      <c r="S3" s="88"/>
      <c r="T3" s="88"/>
      <c r="U3" s="88"/>
      <c r="V3" s="88"/>
      <c r="W3" s="88"/>
      <c r="X3" s="88"/>
      <c r="Y3" s="88"/>
      <c r="Z3" s="88"/>
      <c r="AA3" s="88"/>
      <c r="AB3" s="88"/>
      <c r="AC3" s="88"/>
    </row>
    <row r="4" ht="15.75" customHeight="1">
      <c r="A4" s="89" t="s">
        <v>144</v>
      </c>
      <c r="B4" s="90" t="s">
        <v>34</v>
      </c>
      <c r="C4" s="91">
        <v>10.0</v>
      </c>
      <c r="D4" s="92" t="s">
        <v>198</v>
      </c>
      <c r="E4" s="93" t="s">
        <v>199</v>
      </c>
      <c r="F4" s="94"/>
      <c r="G4" s="21">
        <v>30.0</v>
      </c>
      <c r="H4" s="21">
        <v>30.0</v>
      </c>
    </row>
    <row r="5" ht="15.75" customHeight="1">
      <c r="A5" s="89" t="s">
        <v>152</v>
      </c>
      <c r="B5" s="90" t="s">
        <v>34</v>
      </c>
      <c r="C5" s="91">
        <v>10.0</v>
      </c>
      <c r="D5" s="92" t="s">
        <v>198</v>
      </c>
      <c r="E5" s="93" t="s">
        <v>199</v>
      </c>
      <c r="F5" s="95"/>
      <c r="G5" s="88"/>
    </row>
    <row r="6" ht="15.75" customHeight="1">
      <c r="A6" s="89" t="s">
        <v>53</v>
      </c>
      <c r="B6" s="90" t="s">
        <v>34</v>
      </c>
      <c r="C6" s="91">
        <v>8.0</v>
      </c>
      <c r="D6" s="92" t="s">
        <v>198</v>
      </c>
      <c r="E6" s="96" t="s">
        <v>200</v>
      </c>
      <c r="F6" s="95"/>
      <c r="G6" s="88"/>
    </row>
    <row r="7" ht="15.75" customHeight="1">
      <c r="A7" s="89" t="s">
        <v>158</v>
      </c>
      <c r="B7" s="90" t="s">
        <v>34</v>
      </c>
      <c r="C7" s="91">
        <v>9.0</v>
      </c>
      <c r="D7" s="92" t="s">
        <v>198</v>
      </c>
      <c r="E7" s="93" t="s">
        <v>199</v>
      </c>
      <c r="F7" s="95"/>
      <c r="G7" s="88"/>
    </row>
    <row r="8" ht="15.75" customHeight="1">
      <c r="A8" s="89" t="s">
        <v>201</v>
      </c>
      <c r="B8" s="90" t="s">
        <v>34</v>
      </c>
      <c r="C8" s="91">
        <v>10.0</v>
      </c>
      <c r="D8" s="92" t="s">
        <v>198</v>
      </c>
      <c r="E8" s="93" t="s">
        <v>199</v>
      </c>
      <c r="F8" s="86"/>
      <c r="G8" s="87" t="s">
        <v>202</v>
      </c>
      <c r="H8" s="87" t="s">
        <v>203</v>
      </c>
      <c r="I8" s="87" t="s">
        <v>204</v>
      </c>
    </row>
    <row r="9" ht="15.75" customHeight="1">
      <c r="A9" s="89" t="s">
        <v>205</v>
      </c>
      <c r="B9" s="90" t="s">
        <v>34</v>
      </c>
      <c r="C9" s="91">
        <v>8.1</v>
      </c>
      <c r="D9" s="92" t="s">
        <v>198</v>
      </c>
      <c r="E9" s="93" t="s">
        <v>199</v>
      </c>
      <c r="F9" s="97"/>
      <c r="G9" s="98" t="s">
        <v>206</v>
      </c>
      <c r="H9" s="98">
        <v>30.0</v>
      </c>
      <c r="I9" s="98">
        <v>30.0</v>
      </c>
    </row>
    <row r="10" ht="15.75" customHeight="1">
      <c r="A10" s="89" t="s">
        <v>207</v>
      </c>
      <c r="B10" s="90" t="s">
        <v>34</v>
      </c>
      <c r="C10" s="91">
        <v>9.0</v>
      </c>
      <c r="D10" s="92" t="s">
        <v>198</v>
      </c>
      <c r="E10" s="93" t="s">
        <v>199</v>
      </c>
      <c r="F10" s="97"/>
      <c r="G10" s="99"/>
      <c r="H10" s="68"/>
      <c r="I10" s="100"/>
    </row>
    <row r="11" ht="15.75" customHeight="1">
      <c r="A11" s="89" t="s">
        <v>208</v>
      </c>
      <c r="B11" s="90" t="s">
        <v>34</v>
      </c>
      <c r="C11" s="91">
        <v>8.1</v>
      </c>
      <c r="D11" s="92" t="s">
        <v>198</v>
      </c>
      <c r="E11" s="96" t="s">
        <v>200</v>
      </c>
      <c r="F11" s="97"/>
      <c r="G11" s="99"/>
      <c r="H11" s="68"/>
      <c r="I11" s="100"/>
    </row>
    <row r="12" ht="15.75" customHeight="1">
      <c r="A12" s="89" t="s">
        <v>209</v>
      </c>
      <c r="B12" s="90" t="s">
        <v>34</v>
      </c>
      <c r="C12" s="91">
        <v>9.0</v>
      </c>
      <c r="D12" s="92" t="s">
        <v>198</v>
      </c>
      <c r="E12" s="96" t="s">
        <v>200</v>
      </c>
      <c r="F12" s="97"/>
      <c r="G12" s="99"/>
      <c r="H12" s="68"/>
      <c r="I12" s="100"/>
    </row>
    <row r="13" ht="15.75" customHeight="1">
      <c r="A13" s="89" t="s">
        <v>210</v>
      </c>
      <c r="B13" s="90" t="s">
        <v>34</v>
      </c>
      <c r="C13" s="91">
        <v>9.0</v>
      </c>
      <c r="D13" s="92" t="s">
        <v>198</v>
      </c>
      <c r="E13" s="93" t="s">
        <v>199</v>
      </c>
      <c r="F13" s="86"/>
      <c r="G13" s="86"/>
      <c r="H13" s="86"/>
      <c r="I13" s="86"/>
    </row>
    <row r="14" ht="15.75" customHeight="1">
      <c r="A14" s="89" t="s">
        <v>211</v>
      </c>
      <c r="B14" s="90" t="s">
        <v>34</v>
      </c>
      <c r="C14" s="91">
        <v>10.0</v>
      </c>
      <c r="D14" s="92" t="s">
        <v>198</v>
      </c>
      <c r="E14" s="93" t="s">
        <v>199</v>
      </c>
      <c r="F14" s="97"/>
      <c r="G14" s="97"/>
      <c r="H14" s="97"/>
      <c r="I14" s="97"/>
    </row>
    <row r="15" ht="15.75" customHeight="1">
      <c r="A15" s="89" t="s">
        <v>212</v>
      </c>
      <c r="B15" s="90" t="s">
        <v>34</v>
      </c>
      <c r="C15" s="91">
        <v>10.0</v>
      </c>
      <c r="D15" s="92" t="s">
        <v>198</v>
      </c>
      <c r="E15" s="93" t="s">
        <v>199</v>
      </c>
      <c r="F15" s="97"/>
      <c r="G15" s="97"/>
      <c r="H15" s="97"/>
      <c r="I15" s="97"/>
      <c r="J15" s="101"/>
      <c r="K15" s="101"/>
      <c r="L15" s="101"/>
      <c r="M15" s="101"/>
      <c r="N15" s="101"/>
      <c r="O15" s="101"/>
      <c r="P15" s="101"/>
      <c r="Q15" s="101"/>
      <c r="R15" s="101"/>
      <c r="S15" s="101"/>
      <c r="T15" s="101"/>
      <c r="U15" s="101"/>
      <c r="V15" s="101"/>
      <c r="W15" s="101"/>
      <c r="X15" s="101"/>
      <c r="Y15" s="101"/>
      <c r="Z15" s="101"/>
      <c r="AA15" s="101"/>
      <c r="AB15" s="101"/>
      <c r="AC15" s="101"/>
    </row>
    <row r="16" ht="15.75" customHeight="1">
      <c r="A16" s="89" t="s">
        <v>50</v>
      </c>
      <c r="B16" s="90" t="s">
        <v>34</v>
      </c>
      <c r="C16" s="102">
        <v>11.0</v>
      </c>
      <c r="D16" s="92" t="s">
        <v>198</v>
      </c>
      <c r="E16" s="93" t="s">
        <v>199</v>
      </c>
      <c r="F16" s="97"/>
      <c r="G16" s="97"/>
      <c r="H16" s="97"/>
      <c r="I16" s="97"/>
      <c r="J16" s="101"/>
      <c r="K16" s="101"/>
      <c r="L16" s="101"/>
      <c r="M16" s="101"/>
      <c r="N16" s="101"/>
      <c r="O16" s="101"/>
      <c r="P16" s="101"/>
      <c r="Q16" s="101"/>
      <c r="R16" s="101"/>
      <c r="S16" s="101"/>
      <c r="T16" s="101"/>
      <c r="U16" s="101"/>
      <c r="V16" s="101"/>
      <c r="W16" s="101"/>
      <c r="X16" s="101"/>
      <c r="Y16" s="101"/>
      <c r="Z16" s="101"/>
      <c r="AA16" s="101"/>
      <c r="AB16" s="101"/>
      <c r="AC16" s="101"/>
    </row>
    <row r="17" ht="15.75" customHeight="1">
      <c r="A17" s="89" t="s">
        <v>213</v>
      </c>
      <c r="B17" s="90" t="s">
        <v>34</v>
      </c>
      <c r="C17" s="91">
        <v>8.0</v>
      </c>
      <c r="D17" s="92" t="s">
        <v>198</v>
      </c>
      <c r="E17" s="93" t="s">
        <v>199</v>
      </c>
      <c r="F17" s="97"/>
      <c r="G17" s="97"/>
      <c r="H17" s="97"/>
      <c r="I17" s="97"/>
      <c r="J17" s="101"/>
      <c r="K17" s="101"/>
      <c r="L17" s="101"/>
      <c r="M17" s="101"/>
      <c r="N17" s="101"/>
      <c r="O17" s="101"/>
      <c r="P17" s="101"/>
      <c r="Q17" s="101"/>
      <c r="R17" s="101"/>
      <c r="S17" s="101"/>
      <c r="T17" s="101"/>
      <c r="U17" s="101"/>
      <c r="V17" s="101"/>
      <c r="W17" s="101"/>
      <c r="X17" s="101"/>
      <c r="Y17" s="101"/>
      <c r="Z17" s="101"/>
      <c r="AA17" s="101"/>
      <c r="AB17" s="101"/>
      <c r="AC17" s="101"/>
    </row>
    <row r="18" ht="15.75" customHeight="1">
      <c r="A18" s="89" t="s">
        <v>214</v>
      </c>
      <c r="B18" s="90" t="s">
        <v>34</v>
      </c>
      <c r="C18" s="102">
        <v>11.0</v>
      </c>
      <c r="D18" s="92" t="s">
        <v>198</v>
      </c>
      <c r="E18" s="93" t="s">
        <v>199</v>
      </c>
      <c r="F18" s="3"/>
    </row>
    <row r="19" ht="15.75" customHeight="1">
      <c r="A19" s="89" t="s">
        <v>209</v>
      </c>
      <c r="B19" s="90" t="s">
        <v>34</v>
      </c>
      <c r="C19" s="91">
        <v>9.0</v>
      </c>
      <c r="D19" s="92" t="s">
        <v>198</v>
      </c>
      <c r="E19" s="96" t="s">
        <v>200</v>
      </c>
      <c r="F19" s="3"/>
    </row>
    <row r="20" ht="15.75" customHeight="1">
      <c r="A20" s="89" t="s">
        <v>215</v>
      </c>
      <c r="B20" s="90" t="s">
        <v>34</v>
      </c>
      <c r="C20" s="91">
        <v>10.0</v>
      </c>
      <c r="D20" s="92" t="s">
        <v>198</v>
      </c>
      <c r="E20" s="96" t="s">
        <v>200</v>
      </c>
      <c r="F20" s="3"/>
    </row>
    <row r="21" ht="15.75" customHeight="1">
      <c r="A21" s="89" t="s">
        <v>216</v>
      </c>
      <c r="B21" s="90" t="s">
        <v>34</v>
      </c>
      <c r="C21" s="91">
        <v>8.1</v>
      </c>
      <c r="D21" s="92" t="s">
        <v>198</v>
      </c>
      <c r="E21" s="96" t="s">
        <v>200</v>
      </c>
      <c r="F21" s="3"/>
    </row>
    <row r="22" ht="15.75" customHeight="1">
      <c r="A22" s="89" t="s">
        <v>217</v>
      </c>
      <c r="B22" s="90" t="s">
        <v>34</v>
      </c>
      <c r="C22" s="91">
        <v>10.0</v>
      </c>
      <c r="D22" s="92" t="s">
        <v>198</v>
      </c>
      <c r="E22" s="96" t="s">
        <v>200</v>
      </c>
      <c r="F22" s="3"/>
    </row>
    <row r="23" ht="15.75" customHeight="1">
      <c r="A23" s="89" t="s">
        <v>218</v>
      </c>
      <c r="B23" s="90" t="s">
        <v>34</v>
      </c>
      <c r="C23" s="91">
        <v>10.0</v>
      </c>
      <c r="D23" s="92" t="s">
        <v>198</v>
      </c>
      <c r="E23" s="96" t="s">
        <v>200</v>
      </c>
      <c r="F23" s="3"/>
    </row>
    <row r="24" ht="15.75" customHeight="1">
      <c r="A24" s="89" t="s">
        <v>219</v>
      </c>
      <c r="B24" s="90" t="s">
        <v>34</v>
      </c>
      <c r="C24" s="91">
        <v>9.0</v>
      </c>
      <c r="D24" s="92" t="s">
        <v>198</v>
      </c>
      <c r="E24" s="96" t="s">
        <v>200</v>
      </c>
      <c r="F24" s="3"/>
    </row>
    <row r="25" ht="15.75" customHeight="1">
      <c r="A25" s="89" t="s">
        <v>220</v>
      </c>
      <c r="B25" s="90" t="s">
        <v>34</v>
      </c>
      <c r="C25" s="91">
        <v>7.0</v>
      </c>
      <c r="D25" s="92" t="s">
        <v>198</v>
      </c>
      <c r="E25" s="96" t="s">
        <v>200</v>
      </c>
      <c r="F25" s="3"/>
    </row>
    <row r="26" ht="15.75" customHeight="1">
      <c r="A26" s="89" t="s">
        <v>221</v>
      </c>
      <c r="B26" s="90" t="s">
        <v>34</v>
      </c>
      <c r="C26" s="91">
        <v>9.0</v>
      </c>
      <c r="D26" s="92" t="s">
        <v>198</v>
      </c>
      <c r="E26" s="96" t="s">
        <v>200</v>
      </c>
      <c r="F26" s="3"/>
    </row>
    <row r="27" ht="15.75" customHeight="1">
      <c r="A27" s="89" t="s">
        <v>222</v>
      </c>
      <c r="B27" s="90" t="s">
        <v>34</v>
      </c>
      <c r="C27" s="91">
        <v>7.0</v>
      </c>
      <c r="D27" s="92" t="s">
        <v>198</v>
      </c>
      <c r="E27" s="96" t="s">
        <v>200</v>
      </c>
      <c r="F27" s="3"/>
    </row>
    <row r="28" ht="15.75" customHeight="1">
      <c r="A28" s="89" t="s">
        <v>223</v>
      </c>
      <c r="B28" s="90" t="s">
        <v>34</v>
      </c>
      <c r="C28" s="91">
        <v>9.0</v>
      </c>
      <c r="D28" s="92" t="s">
        <v>198</v>
      </c>
      <c r="E28" s="96" t="s">
        <v>200</v>
      </c>
      <c r="F28" s="3"/>
    </row>
    <row r="29" ht="15.75" customHeight="1">
      <c r="A29" s="89" t="s">
        <v>224</v>
      </c>
      <c r="B29" s="90" t="s">
        <v>34</v>
      </c>
      <c r="C29" s="91">
        <v>11.0</v>
      </c>
      <c r="D29" s="92" t="s">
        <v>198</v>
      </c>
      <c r="E29" s="93" t="s">
        <v>199</v>
      </c>
      <c r="F29" s="3"/>
    </row>
    <row r="30" ht="15.75" customHeight="1">
      <c r="A30" s="89" t="s">
        <v>225</v>
      </c>
      <c r="B30" s="90" t="s">
        <v>34</v>
      </c>
      <c r="C30" s="91">
        <v>10.0</v>
      </c>
      <c r="D30" s="92" t="s">
        <v>198</v>
      </c>
      <c r="E30" s="93" t="s">
        <v>199</v>
      </c>
      <c r="F30" s="3"/>
    </row>
    <row r="31" ht="15.75" customHeight="1">
      <c r="A31" s="89" t="s">
        <v>226</v>
      </c>
      <c r="B31" s="90" t="s">
        <v>34</v>
      </c>
      <c r="C31" s="91">
        <v>8.0</v>
      </c>
      <c r="D31" s="92" t="s">
        <v>198</v>
      </c>
      <c r="E31" s="96" t="s">
        <v>200</v>
      </c>
      <c r="F31" s="3"/>
    </row>
    <row r="32" ht="15.75" customHeight="1">
      <c r="A32" s="89" t="s">
        <v>158</v>
      </c>
      <c r="B32" s="90" t="s">
        <v>34</v>
      </c>
      <c r="C32" s="91">
        <v>8.1</v>
      </c>
      <c r="D32" s="92" t="s">
        <v>198</v>
      </c>
      <c r="E32" s="93" t="s">
        <v>199</v>
      </c>
      <c r="F32" s="3"/>
    </row>
    <row r="33" ht="15.75" customHeight="1">
      <c r="A33" s="89" t="s">
        <v>227</v>
      </c>
      <c r="B33" s="90" t="s">
        <v>34</v>
      </c>
      <c r="C33" s="91">
        <v>9.0</v>
      </c>
      <c r="D33" s="92" t="s">
        <v>198</v>
      </c>
      <c r="E33" s="96" t="s">
        <v>200</v>
      </c>
      <c r="F33" s="3"/>
    </row>
    <row r="34" ht="15.75" customHeight="1">
      <c r="A34" s="103"/>
      <c r="B34" s="80"/>
      <c r="C34" s="69"/>
      <c r="D34" s="69"/>
      <c r="F34" s="3"/>
    </row>
    <row r="35" ht="15.75" customHeight="1">
      <c r="A35" s="103"/>
      <c r="B35" s="80"/>
      <c r="C35" s="69"/>
      <c r="D35" s="69"/>
      <c r="F35" s="3"/>
    </row>
    <row r="36" ht="15.75" customHeight="1">
      <c r="A36" s="103"/>
      <c r="B36" s="80"/>
      <c r="C36" s="69"/>
      <c r="D36" s="69"/>
      <c r="F36" s="3"/>
    </row>
    <row r="37" ht="15.75" customHeight="1">
      <c r="A37" s="103"/>
      <c r="B37" s="80"/>
      <c r="C37" s="69"/>
      <c r="D37" s="69"/>
      <c r="F37" s="3"/>
    </row>
    <row r="38" ht="15.75" customHeight="1">
      <c r="A38" s="103"/>
      <c r="B38" s="80"/>
      <c r="C38" s="69"/>
      <c r="D38" s="69"/>
      <c r="F38" s="3"/>
    </row>
    <row r="39" ht="15.75" customHeight="1">
      <c r="A39" s="103"/>
      <c r="B39" s="80"/>
      <c r="C39" s="69"/>
      <c r="D39" s="69"/>
      <c r="F39" s="3"/>
    </row>
    <row r="40" ht="15.75" customHeight="1">
      <c r="A40" s="103"/>
      <c r="B40" s="80"/>
      <c r="C40" s="69"/>
      <c r="D40" s="69"/>
      <c r="F40" s="3"/>
    </row>
    <row r="41" ht="15.75" customHeight="1">
      <c r="A41" s="103"/>
      <c r="B41" s="80"/>
      <c r="C41" s="69"/>
      <c r="D41" s="69"/>
      <c r="F41" s="3"/>
    </row>
    <row r="42" ht="15.75" customHeight="1">
      <c r="A42" s="103"/>
      <c r="B42" s="80"/>
      <c r="C42" s="69"/>
      <c r="D42" s="69"/>
      <c r="F42" s="3"/>
    </row>
    <row r="43" ht="15.75" customHeight="1">
      <c r="A43" s="103"/>
      <c r="B43" s="80"/>
      <c r="C43" s="69"/>
      <c r="D43" s="69"/>
      <c r="F43" s="3"/>
    </row>
    <row r="44" ht="15.75" customHeight="1">
      <c r="A44" s="103"/>
      <c r="B44" s="80"/>
      <c r="C44" s="69"/>
      <c r="D44" s="69"/>
      <c r="F44" s="3"/>
    </row>
    <row r="45" ht="15.75" customHeight="1">
      <c r="A45" s="103"/>
      <c r="B45" s="80"/>
      <c r="C45" s="69"/>
      <c r="D45" s="69"/>
      <c r="F45" s="3"/>
    </row>
    <row r="46" ht="15.75" customHeight="1">
      <c r="A46" s="103"/>
      <c r="B46" s="80"/>
      <c r="C46" s="69"/>
      <c r="D46" s="69"/>
      <c r="F46" s="3"/>
    </row>
    <row r="47" ht="15.75" customHeight="1">
      <c r="A47" s="103"/>
      <c r="B47" s="80"/>
      <c r="C47" s="69"/>
      <c r="D47" s="69"/>
      <c r="F47" s="3"/>
    </row>
    <row r="48" ht="15.75" customHeight="1">
      <c r="A48" s="103"/>
      <c r="B48" s="80"/>
      <c r="C48" s="69"/>
      <c r="D48" s="69"/>
      <c r="F48" s="3"/>
    </row>
    <row r="49" ht="15.75" customHeight="1">
      <c r="A49" s="103"/>
      <c r="B49" s="80"/>
      <c r="C49" s="69"/>
      <c r="D49" s="69"/>
      <c r="F49" s="3"/>
    </row>
    <row r="50" ht="15.75" customHeight="1">
      <c r="A50" s="103"/>
      <c r="B50" s="80"/>
      <c r="C50" s="69"/>
      <c r="D50" s="69"/>
      <c r="F50" s="3"/>
    </row>
    <row r="51" ht="15.75" customHeight="1">
      <c r="A51" s="103"/>
      <c r="B51" s="80"/>
      <c r="C51" s="69"/>
      <c r="D51" s="69"/>
      <c r="F51" s="3"/>
    </row>
    <row r="52" ht="15.75" customHeight="1">
      <c r="A52" s="103"/>
      <c r="B52" s="80"/>
      <c r="C52" s="69"/>
      <c r="D52" s="69"/>
      <c r="F52" s="3"/>
    </row>
    <row r="53" ht="15.75" customHeight="1">
      <c r="A53" s="103"/>
      <c r="B53" s="80"/>
      <c r="C53" s="69"/>
      <c r="D53" s="69"/>
      <c r="F53" s="3"/>
    </row>
    <row r="54" ht="15.75" customHeight="1">
      <c r="A54" s="103"/>
      <c r="B54" s="80"/>
      <c r="C54" s="69"/>
      <c r="D54" s="69"/>
      <c r="F54" s="3"/>
    </row>
    <row r="55" ht="15.75" customHeight="1">
      <c r="A55" s="103"/>
      <c r="B55" s="80"/>
      <c r="C55" s="69"/>
      <c r="D55" s="69"/>
      <c r="F55" s="3"/>
    </row>
    <row r="56" ht="15.75" customHeight="1">
      <c r="A56" s="103"/>
      <c r="B56" s="80"/>
      <c r="C56" s="69"/>
      <c r="D56" s="69"/>
      <c r="F56" s="3"/>
    </row>
    <row r="57" ht="15.75" customHeight="1">
      <c r="A57" s="103"/>
      <c r="B57" s="80"/>
      <c r="C57" s="69"/>
      <c r="D57" s="69"/>
      <c r="F57" s="3"/>
    </row>
    <row r="58" ht="15.75" customHeight="1">
      <c r="A58" s="103"/>
      <c r="B58" s="80"/>
      <c r="C58" s="69"/>
      <c r="D58" s="69"/>
      <c r="F58" s="3"/>
    </row>
    <row r="59" ht="15.75" customHeight="1">
      <c r="A59" s="103"/>
      <c r="B59" s="80"/>
      <c r="C59" s="69"/>
      <c r="D59" s="69"/>
      <c r="F59" s="3"/>
    </row>
    <row r="60" ht="15.75" customHeight="1">
      <c r="A60" s="103"/>
      <c r="B60" s="80"/>
      <c r="C60" s="69"/>
      <c r="D60" s="69"/>
      <c r="F60" s="3"/>
    </row>
    <row r="61" ht="15.75" customHeight="1">
      <c r="A61" s="103"/>
      <c r="B61" s="80"/>
      <c r="C61" s="69"/>
      <c r="D61" s="69"/>
      <c r="F61" s="3"/>
    </row>
    <row r="62" ht="15.75" customHeight="1">
      <c r="A62" s="103"/>
      <c r="B62" s="80"/>
      <c r="C62" s="69"/>
      <c r="D62" s="69"/>
      <c r="F62" s="3"/>
    </row>
    <row r="63" ht="15.75" customHeight="1">
      <c r="A63" s="103"/>
      <c r="B63" s="80"/>
      <c r="C63" s="69"/>
      <c r="D63" s="69"/>
      <c r="F63" s="3"/>
    </row>
    <row r="64" ht="15.75" customHeight="1">
      <c r="A64" s="103"/>
      <c r="B64" s="80"/>
      <c r="C64" s="69"/>
      <c r="D64" s="69"/>
      <c r="F64" s="3"/>
    </row>
    <row r="65" ht="15.75" customHeight="1">
      <c r="A65" s="103"/>
      <c r="B65" s="80"/>
      <c r="C65" s="69"/>
      <c r="D65" s="69"/>
      <c r="F65" s="3"/>
    </row>
    <row r="66" ht="15.75" customHeight="1">
      <c r="A66" s="103"/>
      <c r="B66" s="80"/>
      <c r="C66" s="69"/>
      <c r="D66" s="69"/>
      <c r="F66" s="3"/>
    </row>
    <row r="67" ht="15.75" customHeight="1">
      <c r="A67" s="103"/>
      <c r="B67" s="80"/>
      <c r="C67" s="69"/>
      <c r="D67" s="69"/>
      <c r="F67" s="3"/>
    </row>
    <row r="68" ht="15.75" customHeight="1">
      <c r="A68" s="103"/>
      <c r="B68" s="80"/>
      <c r="C68" s="69"/>
      <c r="D68" s="69"/>
      <c r="F68" s="3"/>
    </row>
    <row r="69" ht="15.75" customHeight="1">
      <c r="A69" s="103"/>
      <c r="B69" s="80"/>
      <c r="C69" s="69"/>
      <c r="D69" s="69"/>
      <c r="F69" s="3"/>
    </row>
    <row r="70" ht="15.75" customHeight="1">
      <c r="A70" s="103"/>
      <c r="B70" s="80"/>
      <c r="C70" s="69"/>
      <c r="D70" s="69"/>
      <c r="F70" s="3"/>
    </row>
    <row r="71" ht="15.75" customHeight="1">
      <c r="A71" s="103"/>
      <c r="B71" s="80"/>
      <c r="C71" s="69"/>
      <c r="D71" s="69"/>
      <c r="F71" s="3"/>
    </row>
    <row r="72" ht="15.75" customHeight="1">
      <c r="A72" s="103"/>
      <c r="B72" s="80"/>
      <c r="C72" s="69"/>
      <c r="D72" s="69"/>
      <c r="F72" s="3"/>
    </row>
    <row r="73" ht="15.75" customHeight="1">
      <c r="A73" s="103"/>
      <c r="B73" s="80"/>
      <c r="C73" s="69"/>
      <c r="D73" s="69"/>
      <c r="F73" s="3"/>
    </row>
    <row r="74" ht="15.75" customHeight="1">
      <c r="A74" s="103"/>
      <c r="B74" s="80"/>
      <c r="C74" s="69"/>
      <c r="D74" s="69"/>
      <c r="F74" s="3"/>
    </row>
    <row r="75" ht="15.75" customHeight="1">
      <c r="A75" s="103"/>
      <c r="B75" s="80"/>
      <c r="C75" s="69"/>
      <c r="D75" s="69"/>
      <c r="F75" s="3"/>
    </row>
    <row r="76" ht="15.75" customHeight="1">
      <c r="A76" s="103"/>
      <c r="B76" s="80"/>
      <c r="C76" s="69"/>
      <c r="D76" s="69"/>
      <c r="F76" s="3"/>
    </row>
    <row r="77" ht="15.75" customHeight="1">
      <c r="A77" s="103"/>
      <c r="B77" s="80"/>
      <c r="C77" s="69"/>
      <c r="D77" s="69"/>
      <c r="F77" s="3"/>
    </row>
    <row r="78" ht="15.75" customHeight="1">
      <c r="A78" s="103"/>
      <c r="B78" s="80"/>
      <c r="C78" s="69"/>
      <c r="D78" s="69"/>
      <c r="F78" s="3"/>
    </row>
    <row r="79" ht="15.75" customHeight="1">
      <c r="A79" s="103"/>
      <c r="B79" s="80"/>
      <c r="C79" s="69"/>
      <c r="D79" s="69"/>
      <c r="F79" s="3"/>
    </row>
    <row r="80" ht="15.75" customHeight="1">
      <c r="A80" s="103"/>
      <c r="B80" s="80"/>
      <c r="C80" s="69"/>
      <c r="D80" s="69"/>
      <c r="F80" s="3"/>
    </row>
    <row r="81" ht="15.75" customHeight="1">
      <c r="A81" s="103"/>
      <c r="B81" s="80"/>
      <c r="C81" s="69"/>
      <c r="D81" s="69"/>
      <c r="F81" s="3"/>
    </row>
    <row r="82" ht="15.75" customHeight="1">
      <c r="A82" s="103"/>
      <c r="B82" s="80"/>
      <c r="C82" s="69"/>
      <c r="D82" s="69"/>
      <c r="F82" s="3"/>
    </row>
    <row r="83" ht="15.75" customHeight="1">
      <c r="A83" s="103"/>
      <c r="B83" s="80"/>
      <c r="C83" s="69"/>
      <c r="D83" s="69"/>
      <c r="F83" s="3"/>
    </row>
    <row r="84" ht="15.75" customHeight="1">
      <c r="A84" s="103"/>
      <c r="B84" s="80"/>
      <c r="C84" s="69"/>
      <c r="D84" s="69"/>
      <c r="F84" s="3"/>
    </row>
    <row r="85" ht="15.75" customHeight="1">
      <c r="A85" s="103"/>
      <c r="B85" s="80"/>
      <c r="C85" s="69"/>
      <c r="D85" s="69"/>
      <c r="F85" s="3"/>
    </row>
    <row r="86" ht="15.75" customHeight="1">
      <c r="A86" s="103"/>
      <c r="B86" s="80"/>
      <c r="C86" s="69"/>
      <c r="D86" s="69"/>
      <c r="F86" s="3"/>
    </row>
    <row r="87" ht="15.75" customHeight="1">
      <c r="A87" s="103"/>
      <c r="B87" s="80"/>
      <c r="C87" s="69"/>
      <c r="D87" s="69"/>
      <c r="F87" s="3"/>
    </row>
    <row r="88" ht="15.75" customHeight="1">
      <c r="A88" s="103"/>
      <c r="B88" s="80"/>
      <c r="C88" s="69"/>
      <c r="D88" s="69"/>
      <c r="F88" s="3"/>
    </row>
    <row r="89" ht="15.75" customHeight="1">
      <c r="A89" s="103"/>
      <c r="B89" s="80"/>
      <c r="C89" s="69"/>
      <c r="D89" s="69"/>
      <c r="F89" s="3"/>
    </row>
    <row r="90" ht="15.75" customHeight="1">
      <c r="A90" s="103"/>
      <c r="B90" s="80"/>
      <c r="C90" s="69"/>
      <c r="D90" s="69"/>
      <c r="F90" s="3"/>
    </row>
    <row r="91" ht="15.75" customHeight="1">
      <c r="A91" s="103"/>
      <c r="B91" s="80"/>
      <c r="C91" s="69"/>
      <c r="D91" s="69"/>
      <c r="F91" s="3"/>
    </row>
    <row r="92" ht="15.75" customHeight="1">
      <c r="A92" s="103"/>
      <c r="B92" s="80"/>
      <c r="C92" s="69"/>
      <c r="D92" s="69"/>
      <c r="F92" s="3"/>
    </row>
    <row r="93" ht="15.75" customHeight="1">
      <c r="A93" s="103"/>
      <c r="B93" s="80"/>
      <c r="C93" s="69"/>
      <c r="D93" s="69"/>
      <c r="F93" s="3"/>
    </row>
    <row r="94" ht="15.75" customHeight="1">
      <c r="A94" s="103"/>
      <c r="B94" s="80"/>
      <c r="C94" s="69"/>
      <c r="D94" s="69"/>
      <c r="F94" s="3"/>
    </row>
    <row r="95" ht="15.75" customHeight="1">
      <c r="A95" s="103"/>
      <c r="B95" s="80"/>
      <c r="C95" s="69"/>
      <c r="D95" s="69"/>
      <c r="F95" s="3"/>
    </row>
    <row r="96" ht="15.75" customHeight="1">
      <c r="A96" s="103"/>
      <c r="B96" s="80"/>
      <c r="C96" s="69"/>
      <c r="D96" s="69"/>
      <c r="F96" s="3"/>
    </row>
    <row r="97" ht="15.75" customHeight="1">
      <c r="A97" s="103"/>
      <c r="B97" s="80"/>
      <c r="C97" s="69"/>
      <c r="D97" s="69"/>
      <c r="F97" s="3"/>
    </row>
    <row r="98" ht="15.75" customHeight="1">
      <c r="A98" s="103"/>
      <c r="B98" s="80"/>
      <c r="C98" s="69"/>
      <c r="D98" s="69"/>
      <c r="F98" s="3"/>
    </row>
    <row r="99" ht="15.75" customHeight="1">
      <c r="A99" s="103"/>
      <c r="B99" s="80"/>
      <c r="C99" s="69"/>
      <c r="D99" s="69"/>
      <c r="F99" s="3"/>
    </row>
    <row r="100" ht="15.75" customHeight="1">
      <c r="A100" s="103"/>
      <c r="B100" s="80"/>
      <c r="C100" s="69"/>
      <c r="D100" s="69"/>
      <c r="F100" s="3"/>
    </row>
    <row r="101" ht="15.75" customHeight="1">
      <c r="A101" s="103"/>
      <c r="B101" s="80"/>
      <c r="C101" s="69"/>
      <c r="D101" s="69"/>
      <c r="F101" s="3"/>
    </row>
    <row r="102" ht="15.75" customHeight="1">
      <c r="A102" s="103"/>
      <c r="B102" s="80"/>
      <c r="C102" s="69"/>
      <c r="D102" s="69"/>
      <c r="F102" s="3"/>
    </row>
    <row r="103" ht="15.75" customHeight="1">
      <c r="A103" s="103"/>
      <c r="B103" s="80"/>
      <c r="C103" s="69"/>
      <c r="D103" s="69"/>
      <c r="F103" s="3"/>
    </row>
    <row r="104" ht="15.75" customHeight="1">
      <c r="A104" s="103"/>
      <c r="B104" s="80"/>
      <c r="C104" s="69"/>
      <c r="D104" s="69"/>
      <c r="F104" s="3"/>
    </row>
    <row r="105" ht="15.75" customHeight="1">
      <c r="A105" s="103"/>
      <c r="B105" s="80"/>
      <c r="C105" s="69"/>
      <c r="D105" s="69"/>
      <c r="F105" s="3"/>
    </row>
    <row r="106" ht="15.75" customHeight="1">
      <c r="A106" s="103"/>
      <c r="B106" s="80"/>
      <c r="C106" s="69"/>
      <c r="D106" s="69"/>
      <c r="F106" s="3"/>
    </row>
    <row r="107" ht="15.75" customHeight="1">
      <c r="A107" s="103"/>
      <c r="B107" s="80"/>
      <c r="C107" s="69"/>
      <c r="D107" s="69"/>
      <c r="F107" s="3"/>
    </row>
    <row r="108" ht="15.75" customHeight="1">
      <c r="A108" s="103"/>
      <c r="B108" s="80"/>
      <c r="C108" s="69"/>
      <c r="D108" s="69"/>
      <c r="F108" s="3"/>
    </row>
    <row r="109" ht="15.75" customHeight="1">
      <c r="A109" s="103"/>
      <c r="B109" s="80"/>
      <c r="C109" s="69"/>
      <c r="D109" s="69"/>
      <c r="F109" s="3"/>
    </row>
    <row r="110" ht="15.75" customHeight="1">
      <c r="A110" s="103"/>
      <c r="B110" s="80"/>
      <c r="C110" s="69"/>
      <c r="D110" s="69"/>
      <c r="F110" s="3"/>
    </row>
    <row r="111" ht="15.75" customHeight="1">
      <c r="A111" s="103"/>
      <c r="B111" s="80"/>
      <c r="C111" s="69"/>
      <c r="D111" s="69"/>
      <c r="F111" s="3"/>
    </row>
    <row r="112" ht="15.75" customHeight="1">
      <c r="A112" s="103"/>
      <c r="B112" s="80"/>
      <c r="C112" s="69"/>
      <c r="D112" s="69"/>
      <c r="F112" s="3"/>
    </row>
    <row r="113" ht="15.75" customHeight="1">
      <c r="A113" s="103"/>
      <c r="B113" s="80"/>
      <c r="C113" s="69"/>
      <c r="D113" s="69"/>
      <c r="F113" s="3"/>
    </row>
    <row r="114" ht="15.75" customHeight="1">
      <c r="A114" s="103"/>
      <c r="B114" s="80"/>
      <c r="C114" s="69"/>
      <c r="D114" s="69"/>
      <c r="F114" s="3"/>
    </row>
    <row r="115" ht="15.75" customHeight="1">
      <c r="A115" s="103"/>
      <c r="B115" s="80"/>
      <c r="C115" s="69"/>
      <c r="D115" s="69"/>
      <c r="F115" s="3"/>
    </row>
    <row r="116" ht="15.75" customHeight="1">
      <c r="A116" s="103"/>
      <c r="B116" s="80"/>
      <c r="C116" s="69"/>
      <c r="D116" s="69"/>
      <c r="F116" s="3"/>
    </row>
    <row r="117" ht="15.75" customHeight="1">
      <c r="A117" s="103"/>
      <c r="B117" s="80"/>
      <c r="C117" s="69"/>
      <c r="D117" s="69"/>
      <c r="F117" s="3"/>
    </row>
    <row r="118" ht="15.75" customHeight="1">
      <c r="A118" s="103"/>
      <c r="B118" s="80"/>
      <c r="C118" s="69"/>
      <c r="D118" s="69"/>
      <c r="F118" s="3"/>
    </row>
    <row r="119" ht="15.75" customHeight="1">
      <c r="A119" s="103"/>
      <c r="B119" s="80"/>
      <c r="C119" s="69"/>
      <c r="D119" s="69"/>
      <c r="F119" s="3"/>
    </row>
    <row r="120" ht="15.75" customHeight="1">
      <c r="A120" s="103"/>
      <c r="B120" s="80"/>
      <c r="C120" s="69"/>
      <c r="D120" s="69"/>
      <c r="F120" s="3"/>
    </row>
    <row r="121" ht="15.75" customHeight="1">
      <c r="A121" s="103"/>
      <c r="B121" s="80"/>
      <c r="C121" s="69"/>
      <c r="D121" s="69"/>
      <c r="F121" s="3"/>
    </row>
    <row r="122" ht="15.75" customHeight="1">
      <c r="A122" s="103"/>
      <c r="B122" s="80"/>
      <c r="C122" s="69"/>
      <c r="D122" s="69"/>
      <c r="F122" s="3"/>
    </row>
    <row r="123" ht="15.75" customHeight="1">
      <c r="A123" s="103"/>
      <c r="B123" s="80"/>
      <c r="C123" s="69"/>
      <c r="D123" s="69"/>
      <c r="F123" s="3"/>
    </row>
    <row r="124" ht="15.75" customHeight="1">
      <c r="A124" s="103"/>
      <c r="B124" s="80"/>
      <c r="C124" s="69"/>
      <c r="D124" s="69"/>
      <c r="F124" s="3"/>
    </row>
    <row r="125" ht="15.75" customHeight="1">
      <c r="A125" s="103"/>
      <c r="B125" s="80"/>
      <c r="C125" s="69"/>
      <c r="D125" s="69"/>
      <c r="F125" s="3"/>
    </row>
    <row r="126" ht="15.75" customHeight="1">
      <c r="A126" s="103"/>
      <c r="B126" s="80"/>
      <c r="C126" s="69"/>
      <c r="D126" s="69"/>
      <c r="F126" s="3"/>
    </row>
    <row r="127" ht="15.75" customHeight="1">
      <c r="A127" s="103"/>
      <c r="B127" s="80"/>
      <c r="C127" s="69"/>
      <c r="D127" s="69"/>
      <c r="F127" s="3"/>
    </row>
    <row r="128" ht="15.75" customHeight="1">
      <c r="A128" s="103"/>
      <c r="B128" s="80"/>
      <c r="C128" s="69"/>
      <c r="D128" s="69"/>
      <c r="F128" s="3"/>
    </row>
    <row r="129" ht="15.75" customHeight="1">
      <c r="A129" s="103"/>
      <c r="B129" s="80"/>
      <c r="C129" s="69"/>
      <c r="D129" s="69"/>
      <c r="F129" s="3"/>
    </row>
    <row r="130" ht="15.75" customHeight="1">
      <c r="A130" s="103"/>
      <c r="B130" s="80"/>
      <c r="C130" s="69"/>
      <c r="D130" s="69"/>
      <c r="F130" s="3"/>
    </row>
    <row r="131" ht="15.75" customHeight="1">
      <c r="A131" s="103"/>
      <c r="B131" s="80"/>
      <c r="C131" s="69"/>
      <c r="D131" s="69"/>
      <c r="F131" s="3"/>
    </row>
    <row r="132" ht="15.75" customHeight="1">
      <c r="A132" s="103"/>
      <c r="B132" s="80"/>
      <c r="C132" s="69"/>
      <c r="D132" s="69"/>
      <c r="F132" s="3"/>
    </row>
    <row r="133" ht="15.75" customHeight="1">
      <c r="A133" s="103"/>
      <c r="B133" s="80"/>
      <c r="C133" s="69"/>
      <c r="D133" s="69"/>
      <c r="F133" s="3"/>
    </row>
    <row r="134" ht="15.75" customHeight="1">
      <c r="A134" s="103"/>
      <c r="B134" s="80"/>
      <c r="C134" s="69"/>
      <c r="D134" s="69"/>
      <c r="F134" s="3"/>
    </row>
    <row r="135" ht="15.75" customHeight="1">
      <c r="A135" s="103"/>
      <c r="B135" s="80"/>
      <c r="C135" s="69"/>
      <c r="D135" s="69"/>
      <c r="F135" s="3"/>
    </row>
    <row r="136" ht="15.75" customHeight="1">
      <c r="A136" s="103"/>
      <c r="B136" s="80"/>
      <c r="C136" s="69"/>
      <c r="D136" s="69"/>
      <c r="F136" s="3"/>
    </row>
    <row r="137" ht="15.75" customHeight="1">
      <c r="A137" s="103"/>
      <c r="B137" s="80"/>
      <c r="C137" s="69"/>
      <c r="D137" s="69"/>
      <c r="F137" s="3"/>
    </row>
    <row r="138" ht="15.75" customHeight="1">
      <c r="A138" s="103"/>
      <c r="B138" s="80"/>
      <c r="C138" s="69"/>
      <c r="D138" s="69"/>
      <c r="F138" s="3"/>
    </row>
    <row r="139" ht="15.75" customHeight="1">
      <c r="A139" s="103"/>
      <c r="B139" s="80"/>
      <c r="C139" s="69"/>
      <c r="D139" s="69"/>
      <c r="F139" s="3"/>
    </row>
    <row r="140" ht="15.75" customHeight="1">
      <c r="A140" s="103"/>
      <c r="B140" s="80"/>
      <c r="C140" s="69"/>
      <c r="D140" s="69"/>
      <c r="F140" s="3"/>
    </row>
    <row r="141" ht="15.75" customHeight="1">
      <c r="A141" s="103"/>
      <c r="B141" s="80"/>
      <c r="C141" s="69"/>
      <c r="D141" s="69"/>
      <c r="F141" s="3"/>
    </row>
    <row r="142" ht="15.75" customHeight="1">
      <c r="A142" s="103"/>
      <c r="B142" s="80"/>
      <c r="C142" s="69"/>
      <c r="D142" s="69"/>
      <c r="F142" s="3"/>
    </row>
    <row r="143" ht="15.75" customHeight="1">
      <c r="A143" s="103"/>
      <c r="B143" s="80"/>
      <c r="C143" s="69"/>
      <c r="D143" s="69"/>
      <c r="F143" s="3"/>
    </row>
    <row r="144" ht="15.75" customHeight="1">
      <c r="A144" s="103"/>
      <c r="B144" s="80"/>
      <c r="C144" s="69"/>
      <c r="D144" s="69"/>
      <c r="F144" s="3"/>
    </row>
    <row r="145" ht="15.75" customHeight="1">
      <c r="A145" s="103"/>
      <c r="B145" s="80"/>
      <c r="C145" s="69"/>
      <c r="D145" s="69"/>
      <c r="F145" s="3"/>
    </row>
    <row r="146" ht="15.75" customHeight="1">
      <c r="A146" s="103"/>
      <c r="B146" s="80"/>
      <c r="C146" s="69"/>
      <c r="D146" s="69"/>
      <c r="F146" s="3"/>
    </row>
    <row r="147" ht="15.75" customHeight="1">
      <c r="A147" s="103"/>
      <c r="B147" s="80"/>
      <c r="C147" s="69"/>
      <c r="D147" s="69"/>
      <c r="F147" s="3"/>
    </row>
    <row r="148" ht="15.75" customHeight="1">
      <c r="A148" s="103"/>
      <c r="B148" s="80"/>
      <c r="C148" s="69"/>
      <c r="D148" s="69"/>
      <c r="F148" s="3"/>
    </row>
    <row r="149" ht="15.75" customHeight="1">
      <c r="A149" s="103"/>
      <c r="B149" s="80"/>
      <c r="C149" s="69"/>
      <c r="D149" s="69"/>
      <c r="F149" s="3"/>
    </row>
    <row r="150" ht="15.75" customHeight="1">
      <c r="A150" s="103"/>
      <c r="B150" s="80"/>
      <c r="C150" s="69"/>
      <c r="D150" s="69"/>
      <c r="F150" s="3"/>
    </row>
    <row r="151" ht="15.75" customHeight="1">
      <c r="A151" s="103"/>
      <c r="B151" s="80"/>
      <c r="C151" s="69"/>
      <c r="D151" s="69"/>
      <c r="F151" s="3"/>
    </row>
    <row r="152" ht="15.75" customHeight="1">
      <c r="A152" s="103"/>
      <c r="B152" s="80"/>
      <c r="C152" s="69"/>
      <c r="D152" s="69"/>
      <c r="F152" s="3"/>
    </row>
    <row r="153" ht="15.75" customHeight="1">
      <c r="A153" s="103"/>
      <c r="B153" s="80"/>
      <c r="C153" s="69"/>
      <c r="D153" s="69"/>
      <c r="F153" s="3"/>
    </row>
    <row r="154" ht="15.75" customHeight="1">
      <c r="A154" s="103"/>
      <c r="B154" s="80"/>
      <c r="C154" s="69"/>
      <c r="D154" s="69"/>
      <c r="F154" s="3"/>
    </row>
    <row r="155" ht="15.75" customHeight="1">
      <c r="A155" s="103"/>
      <c r="B155" s="80"/>
      <c r="C155" s="69"/>
      <c r="D155" s="69"/>
      <c r="F155" s="3"/>
    </row>
    <row r="156" ht="15.75" customHeight="1">
      <c r="A156" s="103"/>
      <c r="B156" s="80"/>
      <c r="C156" s="69"/>
      <c r="D156" s="69"/>
      <c r="F156" s="3"/>
    </row>
    <row r="157" ht="15.75" customHeight="1">
      <c r="A157" s="103"/>
      <c r="B157" s="80"/>
      <c r="C157" s="69"/>
      <c r="D157" s="69"/>
      <c r="F157" s="3"/>
    </row>
    <row r="158" ht="15.75" customHeight="1">
      <c r="A158" s="103"/>
      <c r="B158" s="80"/>
      <c r="C158" s="69"/>
      <c r="D158" s="69"/>
      <c r="F158" s="3"/>
    </row>
    <row r="159" ht="15.75" customHeight="1">
      <c r="A159" s="103"/>
      <c r="B159" s="80"/>
      <c r="C159" s="69"/>
      <c r="D159" s="69"/>
      <c r="F159" s="3"/>
    </row>
    <row r="160" ht="15.75" customHeight="1">
      <c r="A160" s="103"/>
      <c r="B160" s="80"/>
      <c r="C160" s="69"/>
      <c r="D160" s="69"/>
      <c r="F160" s="3"/>
    </row>
    <row r="161" ht="15.75" customHeight="1">
      <c r="A161" s="103"/>
      <c r="B161" s="80"/>
      <c r="C161" s="69"/>
      <c r="D161" s="69"/>
      <c r="F161" s="3"/>
    </row>
    <row r="162" ht="15.75" customHeight="1">
      <c r="A162" s="103"/>
      <c r="B162" s="80"/>
      <c r="C162" s="69"/>
      <c r="D162" s="69"/>
      <c r="F162" s="3"/>
    </row>
    <row r="163" ht="15.75" customHeight="1">
      <c r="A163" s="103"/>
      <c r="B163" s="80"/>
      <c r="C163" s="69"/>
      <c r="D163" s="69"/>
      <c r="F163" s="3"/>
    </row>
    <row r="164" ht="15.75" customHeight="1">
      <c r="A164" s="103"/>
      <c r="B164" s="80"/>
      <c r="C164" s="69"/>
      <c r="D164" s="69"/>
      <c r="F164" s="3"/>
    </row>
    <row r="165" ht="15.75" customHeight="1">
      <c r="A165" s="103"/>
      <c r="B165" s="80"/>
      <c r="C165" s="69"/>
      <c r="D165" s="69"/>
      <c r="F165" s="3"/>
    </row>
    <row r="166" ht="15.75" customHeight="1">
      <c r="A166" s="103"/>
      <c r="B166" s="80"/>
      <c r="C166" s="69"/>
      <c r="D166" s="69"/>
      <c r="F166" s="3"/>
    </row>
    <row r="167" ht="15.75" customHeight="1">
      <c r="A167" s="103"/>
      <c r="B167" s="80"/>
      <c r="C167" s="69"/>
      <c r="D167" s="69"/>
      <c r="F167" s="3"/>
    </row>
    <row r="168" ht="15.75" customHeight="1">
      <c r="A168" s="103"/>
      <c r="B168" s="80"/>
      <c r="C168" s="69"/>
      <c r="D168" s="69"/>
      <c r="F168" s="3"/>
    </row>
    <row r="169" ht="15.75" customHeight="1">
      <c r="A169" s="103"/>
      <c r="B169" s="80"/>
      <c r="C169" s="69"/>
      <c r="D169" s="69"/>
      <c r="F169" s="3"/>
    </row>
    <row r="170" ht="15.75" customHeight="1">
      <c r="A170" s="103"/>
      <c r="B170" s="80"/>
      <c r="C170" s="69"/>
      <c r="D170" s="69"/>
      <c r="F170" s="3"/>
    </row>
    <row r="171" ht="15.75" customHeight="1">
      <c r="A171" s="103"/>
      <c r="B171" s="80"/>
      <c r="C171" s="69"/>
      <c r="D171" s="69"/>
      <c r="F171" s="3"/>
    </row>
    <row r="172" ht="15.75" customHeight="1">
      <c r="A172" s="103"/>
      <c r="B172" s="80"/>
      <c r="C172" s="69"/>
      <c r="D172" s="69"/>
      <c r="F172" s="3"/>
    </row>
    <row r="173" ht="15.75" customHeight="1">
      <c r="A173" s="103"/>
      <c r="B173" s="80"/>
      <c r="C173" s="69"/>
      <c r="D173" s="69"/>
      <c r="F173" s="3"/>
    </row>
    <row r="174" ht="15.75" customHeight="1">
      <c r="A174" s="103"/>
      <c r="B174" s="80"/>
      <c r="C174" s="69"/>
      <c r="D174" s="69"/>
      <c r="F174" s="3"/>
    </row>
    <row r="175" ht="15.75" customHeight="1">
      <c r="A175" s="103"/>
      <c r="B175" s="80"/>
      <c r="C175" s="69"/>
      <c r="D175" s="69"/>
      <c r="F175" s="3"/>
    </row>
    <row r="176" ht="15.75" customHeight="1">
      <c r="A176" s="103"/>
      <c r="B176" s="80"/>
      <c r="C176" s="69"/>
      <c r="D176" s="69"/>
      <c r="F176" s="3"/>
    </row>
    <row r="177" ht="15.75" customHeight="1">
      <c r="A177" s="103"/>
      <c r="B177" s="80"/>
      <c r="C177" s="69"/>
      <c r="D177" s="69"/>
      <c r="F177" s="3"/>
    </row>
    <row r="178" ht="15.75" customHeight="1">
      <c r="A178" s="103"/>
      <c r="B178" s="80"/>
      <c r="C178" s="69"/>
      <c r="D178" s="69"/>
      <c r="F178" s="3"/>
    </row>
    <row r="179" ht="15.75" customHeight="1">
      <c r="A179" s="103"/>
      <c r="B179" s="80"/>
      <c r="C179" s="69"/>
      <c r="D179" s="69"/>
      <c r="F179" s="3"/>
    </row>
    <row r="180" ht="15.75" customHeight="1">
      <c r="A180" s="103"/>
      <c r="B180" s="80"/>
      <c r="C180" s="69"/>
      <c r="D180" s="69"/>
      <c r="F180" s="3"/>
    </row>
    <row r="181" ht="15.75" customHeight="1">
      <c r="A181" s="103"/>
      <c r="B181" s="80"/>
      <c r="C181" s="69"/>
      <c r="D181" s="69"/>
      <c r="F181" s="3"/>
    </row>
    <row r="182" ht="15.75" customHeight="1">
      <c r="A182" s="103"/>
      <c r="B182" s="80"/>
      <c r="C182" s="69"/>
      <c r="D182" s="69"/>
      <c r="F182" s="3"/>
    </row>
    <row r="183" ht="15.75" customHeight="1">
      <c r="A183" s="103"/>
      <c r="B183" s="80"/>
      <c r="C183" s="69"/>
      <c r="D183" s="69"/>
      <c r="F183" s="3"/>
    </row>
    <row r="184" ht="15.75" customHeight="1">
      <c r="A184" s="103"/>
      <c r="B184" s="80"/>
      <c r="C184" s="69"/>
      <c r="D184" s="69"/>
      <c r="F184" s="3"/>
    </row>
    <row r="185" ht="15.75" customHeight="1">
      <c r="A185" s="103"/>
      <c r="B185" s="80"/>
      <c r="C185" s="69"/>
      <c r="D185" s="69"/>
      <c r="F185" s="3"/>
    </row>
    <row r="186" ht="15.75" customHeight="1">
      <c r="A186" s="103"/>
      <c r="B186" s="80"/>
      <c r="C186" s="69"/>
      <c r="D186" s="69"/>
      <c r="F186" s="3"/>
    </row>
    <row r="187" ht="15.75" customHeight="1">
      <c r="A187" s="103"/>
      <c r="B187" s="80"/>
      <c r="C187" s="69"/>
      <c r="D187" s="69"/>
      <c r="F187" s="3"/>
    </row>
    <row r="188" ht="15.75" customHeight="1">
      <c r="A188" s="103"/>
      <c r="B188" s="80"/>
      <c r="C188" s="69"/>
      <c r="D188" s="69"/>
      <c r="F188" s="3"/>
    </row>
    <row r="189" ht="15.75" customHeight="1">
      <c r="A189" s="103"/>
      <c r="B189" s="80"/>
      <c r="C189" s="69"/>
      <c r="D189" s="69"/>
      <c r="F189" s="3"/>
    </row>
    <row r="190" ht="15.75" customHeight="1">
      <c r="A190" s="103"/>
      <c r="B190" s="80"/>
      <c r="C190" s="69"/>
      <c r="D190" s="69"/>
      <c r="F190" s="3"/>
    </row>
    <row r="191" ht="15.75" customHeight="1">
      <c r="A191" s="103"/>
      <c r="B191" s="80"/>
      <c r="C191" s="69"/>
      <c r="D191" s="69"/>
      <c r="F191" s="3"/>
    </row>
    <row r="192" ht="15.75" customHeight="1">
      <c r="A192" s="103"/>
      <c r="B192" s="80"/>
      <c r="C192" s="69"/>
      <c r="D192" s="69"/>
      <c r="F192" s="3"/>
    </row>
    <row r="193" ht="15.75" customHeight="1">
      <c r="A193" s="103"/>
      <c r="B193" s="80"/>
      <c r="C193" s="69"/>
      <c r="D193" s="69"/>
      <c r="F193" s="3"/>
    </row>
    <row r="194" ht="15.75" customHeight="1">
      <c r="A194" s="103"/>
      <c r="B194" s="80"/>
      <c r="C194" s="69"/>
      <c r="D194" s="69"/>
      <c r="F194" s="3"/>
    </row>
    <row r="195" ht="15.75" customHeight="1">
      <c r="A195" s="103"/>
      <c r="B195" s="80"/>
      <c r="C195" s="69"/>
      <c r="D195" s="69"/>
      <c r="F195" s="3"/>
    </row>
    <row r="196" ht="15.75" customHeight="1">
      <c r="A196" s="103"/>
      <c r="B196" s="80"/>
      <c r="C196" s="69"/>
      <c r="D196" s="69"/>
      <c r="F196" s="3"/>
    </row>
    <row r="197" ht="15.75" customHeight="1">
      <c r="A197" s="103"/>
      <c r="B197" s="80"/>
      <c r="C197" s="69"/>
      <c r="D197" s="69"/>
      <c r="F197" s="3"/>
    </row>
    <row r="198" ht="15.75" customHeight="1">
      <c r="A198" s="103"/>
      <c r="B198" s="80"/>
      <c r="C198" s="69"/>
      <c r="D198" s="69"/>
      <c r="F198" s="3"/>
    </row>
    <row r="199" ht="15.75" customHeight="1">
      <c r="A199" s="103"/>
      <c r="B199" s="80"/>
      <c r="C199" s="69"/>
      <c r="D199" s="69"/>
      <c r="F199" s="3"/>
    </row>
    <row r="200" ht="15.75" customHeight="1">
      <c r="A200" s="103"/>
      <c r="B200" s="80"/>
      <c r="C200" s="69"/>
      <c r="D200" s="69"/>
      <c r="F200" s="3"/>
    </row>
    <row r="201" ht="15.75" customHeight="1">
      <c r="A201" s="103"/>
      <c r="B201" s="80"/>
      <c r="C201" s="69"/>
      <c r="D201" s="69"/>
      <c r="F201" s="3"/>
    </row>
    <row r="202" ht="15.75" customHeight="1">
      <c r="A202" s="103"/>
      <c r="B202" s="80"/>
      <c r="C202" s="69"/>
      <c r="D202" s="69"/>
      <c r="F202" s="3"/>
    </row>
    <row r="203" ht="15.75" customHeight="1">
      <c r="A203" s="103"/>
      <c r="B203" s="80"/>
      <c r="C203" s="69"/>
      <c r="D203" s="69"/>
      <c r="F203" s="3"/>
    </row>
    <row r="204" ht="15.75" customHeight="1">
      <c r="A204" s="103"/>
      <c r="B204" s="80"/>
      <c r="C204" s="69"/>
      <c r="D204" s="69"/>
      <c r="F204" s="3"/>
    </row>
    <row r="205" ht="15.75" customHeight="1">
      <c r="A205" s="103"/>
      <c r="B205" s="80"/>
      <c r="C205" s="69"/>
      <c r="D205" s="69"/>
      <c r="F205" s="3"/>
    </row>
    <row r="206" ht="15.75" customHeight="1">
      <c r="A206" s="103"/>
      <c r="B206" s="80"/>
      <c r="C206" s="69"/>
      <c r="D206" s="69"/>
      <c r="F206" s="3"/>
    </row>
    <row r="207" ht="15.75" customHeight="1">
      <c r="A207" s="103"/>
      <c r="B207" s="80"/>
      <c r="C207" s="69"/>
      <c r="D207" s="69"/>
      <c r="F207" s="3"/>
    </row>
    <row r="208" ht="15.75" customHeight="1">
      <c r="A208" s="103"/>
      <c r="B208" s="80"/>
      <c r="C208" s="69"/>
      <c r="D208" s="69"/>
      <c r="F208" s="3"/>
    </row>
    <row r="209" ht="15.75" customHeight="1">
      <c r="A209" s="103"/>
      <c r="B209" s="80"/>
      <c r="C209" s="69"/>
      <c r="D209" s="69"/>
      <c r="F209" s="3"/>
    </row>
    <row r="210" ht="15.75" customHeight="1">
      <c r="A210" s="103"/>
      <c r="B210" s="80"/>
      <c r="C210" s="69"/>
      <c r="D210" s="69"/>
      <c r="F210" s="3"/>
    </row>
    <row r="211" ht="15.75" customHeight="1">
      <c r="A211" s="103"/>
      <c r="B211" s="80"/>
      <c r="C211" s="69"/>
      <c r="D211" s="69"/>
      <c r="F211" s="3"/>
    </row>
    <row r="212" ht="15.75" customHeight="1">
      <c r="A212" s="103"/>
      <c r="B212" s="80"/>
      <c r="C212" s="69"/>
      <c r="D212" s="69"/>
      <c r="F212" s="3"/>
    </row>
    <row r="213" ht="15.75" customHeight="1">
      <c r="A213" s="103"/>
      <c r="B213" s="80"/>
      <c r="C213" s="69"/>
      <c r="D213" s="69"/>
      <c r="F213" s="3"/>
    </row>
    <row r="214" ht="15.75" customHeight="1">
      <c r="A214" s="103"/>
      <c r="B214" s="80"/>
      <c r="C214" s="69"/>
      <c r="D214" s="69"/>
      <c r="F214" s="3"/>
    </row>
    <row r="215" ht="15.75" customHeight="1">
      <c r="A215" s="103"/>
      <c r="B215" s="80"/>
      <c r="C215" s="69"/>
      <c r="D215" s="69"/>
      <c r="F215" s="3"/>
    </row>
    <row r="216" ht="15.75" customHeight="1">
      <c r="A216" s="103"/>
      <c r="B216" s="80"/>
      <c r="C216" s="69"/>
      <c r="D216" s="69"/>
      <c r="F216" s="3"/>
    </row>
    <row r="217" ht="15.75" customHeight="1">
      <c r="A217" s="103"/>
      <c r="B217" s="80"/>
      <c r="C217" s="69"/>
      <c r="D217" s="69"/>
      <c r="F217" s="3"/>
    </row>
    <row r="218" ht="15.75" customHeight="1">
      <c r="A218" s="103"/>
      <c r="B218" s="80"/>
      <c r="C218" s="69"/>
      <c r="D218" s="69"/>
      <c r="F218" s="3"/>
    </row>
    <row r="219" ht="15.75" customHeight="1">
      <c r="A219" s="103"/>
      <c r="B219" s="80"/>
      <c r="C219" s="69"/>
      <c r="D219" s="69"/>
      <c r="F219" s="3"/>
    </row>
    <row r="220" ht="15.75" customHeight="1">
      <c r="A220" s="103"/>
      <c r="B220" s="80"/>
      <c r="C220" s="69"/>
      <c r="D220" s="69"/>
      <c r="F220" s="3"/>
    </row>
    <row r="221" ht="15.75" customHeight="1">
      <c r="F221" s="3"/>
    </row>
    <row r="222" ht="15.75" customHeight="1">
      <c r="F222" s="3"/>
    </row>
    <row r="223" ht="15.75" customHeight="1">
      <c r="F223" s="3"/>
    </row>
    <row r="224" ht="15.75" customHeight="1">
      <c r="F224" s="3"/>
    </row>
    <row r="225" ht="15.75" customHeight="1">
      <c r="F225" s="3"/>
    </row>
    <row r="226" ht="15.75" customHeight="1">
      <c r="F226" s="3"/>
    </row>
    <row r="227" ht="15.75" customHeight="1">
      <c r="F227" s="3"/>
    </row>
    <row r="228" ht="15.75" customHeight="1">
      <c r="F228" s="3"/>
    </row>
    <row r="229" ht="15.75" customHeight="1">
      <c r="F229" s="3"/>
    </row>
    <row r="230" ht="15.75" customHeight="1">
      <c r="F230" s="3"/>
    </row>
    <row r="231" ht="15.75" customHeight="1">
      <c r="F231" s="3"/>
    </row>
    <row r="232" ht="15.75" customHeight="1">
      <c r="F232" s="3"/>
    </row>
    <row r="233" ht="15.75" customHeight="1">
      <c r="F233" s="3"/>
    </row>
    <row r="234" ht="15.75" customHeight="1">
      <c r="F234" s="3"/>
    </row>
    <row r="235" ht="15.75" customHeight="1">
      <c r="F235" s="3"/>
    </row>
    <row r="236" ht="15.75" customHeight="1">
      <c r="F236" s="3"/>
    </row>
    <row r="237" ht="15.75" customHeight="1">
      <c r="F237" s="3"/>
    </row>
    <row r="238" ht="15.75" customHeight="1">
      <c r="F238" s="3"/>
    </row>
    <row r="239" ht="15.75" customHeight="1">
      <c r="F239" s="3"/>
    </row>
    <row r="240" ht="15.75" customHeight="1">
      <c r="F240" s="3"/>
    </row>
    <row r="241" ht="15.75" customHeight="1">
      <c r="F241" s="3"/>
    </row>
    <row r="242" ht="15.75" customHeight="1">
      <c r="F242" s="3"/>
    </row>
    <row r="243" ht="15.75" customHeight="1">
      <c r="F243" s="3"/>
    </row>
    <row r="244" ht="15.75" customHeight="1">
      <c r="F244" s="3"/>
    </row>
    <row r="245" ht="15.75" customHeight="1">
      <c r="F245" s="3"/>
    </row>
    <row r="246" ht="15.75" customHeight="1">
      <c r="F246" s="3"/>
    </row>
    <row r="247" ht="15.75" customHeight="1">
      <c r="F247" s="3"/>
    </row>
    <row r="248" ht="15.75" customHeight="1">
      <c r="F248" s="3"/>
    </row>
    <row r="249" ht="15.75" customHeight="1">
      <c r="F249" s="3"/>
    </row>
    <row r="250" ht="15.75" customHeight="1">
      <c r="F250" s="3"/>
    </row>
    <row r="251" ht="15.75" customHeight="1">
      <c r="F251" s="3"/>
    </row>
    <row r="252" ht="15.75" customHeight="1">
      <c r="F252" s="3"/>
    </row>
    <row r="253" ht="15.75" customHeight="1">
      <c r="F253" s="3"/>
    </row>
    <row r="254" ht="15.75" customHeight="1">
      <c r="F254" s="3"/>
    </row>
    <row r="255" ht="15.75" customHeight="1">
      <c r="F255" s="3"/>
    </row>
    <row r="256" ht="15.75" customHeight="1">
      <c r="F256" s="3"/>
    </row>
    <row r="257" ht="15.75" customHeight="1">
      <c r="F257" s="3"/>
    </row>
    <row r="258" ht="15.75" customHeight="1">
      <c r="F258" s="3"/>
    </row>
    <row r="259" ht="15.75" customHeight="1">
      <c r="F259" s="3"/>
    </row>
    <row r="260" ht="15.75" customHeight="1">
      <c r="F260" s="3"/>
    </row>
    <row r="261" ht="15.75" customHeight="1">
      <c r="F261" s="3"/>
    </row>
    <row r="262" ht="15.75" customHeight="1">
      <c r="F262" s="3"/>
    </row>
    <row r="263" ht="15.75" customHeight="1">
      <c r="F263" s="3"/>
    </row>
    <row r="264" ht="15.75" customHeight="1">
      <c r="F264" s="3"/>
    </row>
    <row r="265" ht="15.75" customHeight="1">
      <c r="F265" s="3"/>
    </row>
    <row r="266" ht="15.75" customHeight="1">
      <c r="F266" s="3"/>
    </row>
    <row r="267" ht="15.75" customHeight="1">
      <c r="F267" s="3"/>
    </row>
    <row r="268" ht="15.75" customHeight="1">
      <c r="F268" s="3"/>
    </row>
    <row r="269" ht="15.75" customHeight="1">
      <c r="F269" s="3"/>
    </row>
    <row r="270" ht="15.75" customHeight="1">
      <c r="F270" s="3"/>
    </row>
    <row r="271" ht="15.75" customHeight="1">
      <c r="F271" s="3"/>
    </row>
    <row r="272" ht="15.75" customHeight="1">
      <c r="F272" s="3"/>
    </row>
    <row r="273" ht="15.75" customHeight="1">
      <c r="F273" s="3"/>
    </row>
    <row r="274" ht="15.75" customHeight="1">
      <c r="F274" s="3"/>
    </row>
    <row r="275" ht="15.75" customHeight="1">
      <c r="F275" s="3"/>
    </row>
    <row r="276" ht="15.75" customHeight="1">
      <c r="F276" s="3"/>
    </row>
    <row r="277" ht="15.75" customHeight="1">
      <c r="F277" s="3"/>
    </row>
    <row r="278" ht="15.75" customHeight="1">
      <c r="F278" s="3"/>
    </row>
    <row r="279" ht="15.75" customHeight="1">
      <c r="F279" s="3"/>
    </row>
    <row r="280" ht="15.75" customHeight="1">
      <c r="F280" s="3"/>
    </row>
    <row r="281" ht="15.75" customHeight="1">
      <c r="F281" s="3"/>
    </row>
    <row r="282" ht="15.75" customHeight="1">
      <c r="F282" s="3"/>
    </row>
    <row r="283" ht="15.75" customHeight="1">
      <c r="F283" s="3"/>
    </row>
    <row r="284" ht="15.75" customHeight="1">
      <c r="F284" s="3"/>
    </row>
    <row r="285" ht="15.75" customHeight="1">
      <c r="F285" s="3"/>
    </row>
    <row r="286" ht="15.75" customHeight="1">
      <c r="F286" s="3"/>
    </row>
    <row r="287" ht="15.75" customHeight="1">
      <c r="F287" s="3"/>
    </row>
    <row r="288" ht="15.75" customHeight="1">
      <c r="F288" s="3"/>
    </row>
    <row r="289" ht="15.75" customHeight="1">
      <c r="F289" s="3"/>
    </row>
    <row r="290" ht="15.75" customHeight="1">
      <c r="F290" s="3"/>
    </row>
    <row r="291" ht="15.75" customHeight="1">
      <c r="F291" s="3"/>
    </row>
    <row r="292" ht="15.75" customHeight="1">
      <c r="F292" s="3"/>
    </row>
    <row r="293" ht="15.75" customHeight="1">
      <c r="F293" s="3"/>
    </row>
    <row r="294" ht="15.75" customHeight="1">
      <c r="F294" s="3"/>
    </row>
    <row r="295" ht="15.75" customHeight="1">
      <c r="F295" s="3"/>
    </row>
    <row r="296" ht="15.75" customHeight="1">
      <c r="F296" s="3"/>
    </row>
    <row r="297" ht="15.75" customHeight="1">
      <c r="F297" s="3"/>
    </row>
    <row r="298" ht="15.75" customHeight="1">
      <c r="F298" s="3"/>
    </row>
    <row r="299" ht="15.75" customHeight="1">
      <c r="F299" s="3"/>
    </row>
    <row r="300" ht="15.75" customHeight="1">
      <c r="F300" s="3"/>
    </row>
    <row r="301" ht="15.75" customHeight="1">
      <c r="F301" s="3"/>
    </row>
    <row r="302" ht="15.75" customHeight="1">
      <c r="F302" s="3"/>
    </row>
    <row r="303" ht="15.75" customHeight="1">
      <c r="F303" s="3"/>
    </row>
    <row r="304" ht="15.75" customHeight="1">
      <c r="F304" s="3"/>
    </row>
    <row r="305" ht="15.75" customHeight="1">
      <c r="F305" s="3"/>
    </row>
    <row r="306" ht="15.75" customHeight="1">
      <c r="F306" s="3"/>
    </row>
    <row r="307" ht="15.75" customHeight="1">
      <c r="F307" s="3"/>
    </row>
    <row r="308" ht="15.75" customHeight="1">
      <c r="F308" s="3"/>
    </row>
    <row r="309" ht="15.75" customHeight="1">
      <c r="F309" s="3"/>
    </row>
    <row r="310" ht="15.75" customHeight="1">
      <c r="F310" s="3"/>
    </row>
    <row r="311" ht="15.75" customHeight="1">
      <c r="F311" s="3"/>
    </row>
    <row r="312" ht="15.75" customHeight="1">
      <c r="F312" s="3"/>
    </row>
    <row r="313" ht="15.75" customHeight="1">
      <c r="F313" s="3"/>
    </row>
    <row r="314" ht="15.75" customHeight="1">
      <c r="F314" s="3"/>
    </row>
    <row r="315" ht="15.75" customHeight="1">
      <c r="F315" s="3"/>
    </row>
    <row r="316" ht="15.75" customHeight="1">
      <c r="F316" s="3"/>
    </row>
    <row r="317" ht="15.75" customHeight="1">
      <c r="F317" s="3"/>
    </row>
    <row r="318" ht="15.75" customHeight="1">
      <c r="F318" s="3"/>
    </row>
    <row r="319" ht="15.75" customHeight="1">
      <c r="F319" s="3"/>
    </row>
    <row r="320" ht="15.75" customHeight="1">
      <c r="F320" s="3"/>
    </row>
    <row r="321" ht="15.75" customHeight="1">
      <c r="F321" s="3"/>
    </row>
    <row r="322" ht="15.75" customHeight="1">
      <c r="F322" s="3"/>
    </row>
    <row r="323" ht="15.75" customHeight="1">
      <c r="F323" s="3"/>
    </row>
    <row r="324" ht="15.75" customHeight="1">
      <c r="F324" s="3"/>
    </row>
    <row r="325" ht="15.75" customHeight="1">
      <c r="F325" s="3"/>
    </row>
    <row r="326" ht="15.75" customHeight="1">
      <c r="F326" s="3"/>
    </row>
    <row r="327" ht="15.75" customHeight="1">
      <c r="F327" s="3"/>
    </row>
    <row r="328" ht="15.75" customHeight="1">
      <c r="F328" s="3"/>
    </row>
    <row r="329" ht="15.75" customHeight="1">
      <c r="F329" s="3"/>
    </row>
    <row r="330" ht="15.75" customHeight="1">
      <c r="F330" s="3"/>
    </row>
    <row r="331" ht="15.75" customHeight="1">
      <c r="F331" s="3"/>
    </row>
    <row r="332" ht="15.75" customHeight="1">
      <c r="F332" s="3"/>
    </row>
    <row r="333" ht="15.75" customHeight="1">
      <c r="F333" s="3"/>
    </row>
    <row r="334" ht="15.75" customHeight="1">
      <c r="F334" s="3"/>
    </row>
    <row r="335" ht="15.75" customHeight="1">
      <c r="F335" s="3"/>
    </row>
    <row r="336" ht="15.75" customHeight="1">
      <c r="F336" s="3"/>
    </row>
    <row r="337" ht="15.75" customHeight="1">
      <c r="F337" s="3"/>
    </row>
    <row r="338" ht="15.75" customHeight="1">
      <c r="F338" s="3"/>
    </row>
    <row r="339" ht="15.75" customHeight="1">
      <c r="F339" s="3"/>
    </row>
    <row r="340" ht="15.75" customHeight="1">
      <c r="F340" s="3"/>
    </row>
    <row r="341" ht="15.75" customHeight="1">
      <c r="F341" s="3"/>
    </row>
    <row r="342" ht="15.75" customHeight="1">
      <c r="F342" s="3"/>
    </row>
    <row r="343" ht="15.75" customHeight="1">
      <c r="F343" s="3"/>
    </row>
    <row r="344" ht="15.75" customHeight="1">
      <c r="F344" s="3"/>
    </row>
    <row r="345" ht="15.75" customHeight="1">
      <c r="F345" s="3"/>
    </row>
    <row r="346" ht="15.75" customHeight="1">
      <c r="F346" s="3"/>
    </row>
    <row r="347" ht="15.75" customHeight="1">
      <c r="F347" s="3"/>
    </row>
    <row r="348" ht="15.75" customHeight="1">
      <c r="F348" s="3"/>
    </row>
    <row r="349" ht="15.75" customHeight="1">
      <c r="F349" s="3"/>
    </row>
    <row r="350" ht="15.75" customHeight="1">
      <c r="F350" s="3"/>
    </row>
    <row r="351" ht="15.75" customHeight="1">
      <c r="F351" s="3"/>
    </row>
    <row r="352" ht="15.75" customHeight="1">
      <c r="F352" s="3"/>
    </row>
    <row r="353" ht="15.75" customHeight="1">
      <c r="F353" s="3"/>
    </row>
    <row r="354" ht="15.75" customHeight="1">
      <c r="F354" s="3"/>
    </row>
    <row r="355" ht="15.75" customHeight="1">
      <c r="F355" s="3"/>
    </row>
    <row r="356" ht="15.75" customHeight="1">
      <c r="F356" s="3"/>
    </row>
    <row r="357" ht="15.75" customHeight="1">
      <c r="F357" s="3"/>
    </row>
    <row r="358" ht="15.75" customHeight="1">
      <c r="F358" s="3"/>
    </row>
    <row r="359" ht="15.75" customHeight="1">
      <c r="F359" s="3"/>
    </row>
    <row r="360" ht="15.75" customHeight="1">
      <c r="F360" s="3"/>
    </row>
    <row r="361" ht="15.75" customHeight="1">
      <c r="F361" s="3"/>
    </row>
    <row r="362" ht="15.75" customHeight="1">
      <c r="F362" s="3"/>
    </row>
    <row r="363" ht="15.75" customHeight="1">
      <c r="F363" s="3"/>
    </row>
    <row r="364" ht="15.75" customHeight="1">
      <c r="F364" s="3"/>
    </row>
    <row r="365" ht="15.75" customHeight="1">
      <c r="F365" s="3"/>
    </row>
    <row r="366" ht="15.75" customHeight="1">
      <c r="F366" s="3"/>
    </row>
    <row r="367" ht="15.75" customHeight="1">
      <c r="F367" s="3"/>
    </row>
    <row r="368" ht="15.75" customHeight="1">
      <c r="F368" s="3"/>
    </row>
    <row r="369" ht="15.75" customHeight="1">
      <c r="F369" s="3"/>
    </row>
    <row r="370" ht="15.75" customHeight="1">
      <c r="F370" s="3"/>
    </row>
    <row r="371" ht="15.75" customHeight="1">
      <c r="F371" s="3"/>
    </row>
    <row r="372" ht="15.75" customHeight="1">
      <c r="F372" s="3"/>
    </row>
    <row r="373" ht="15.75" customHeight="1">
      <c r="F373" s="3"/>
    </row>
    <row r="374" ht="15.75" customHeight="1">
      <c r="F374" s="3"/>
    </row>
    <row r="375" ht="15.75" customHeight="1">
      <c r="F375" s="3"/>
    </row>
    <row r="376" ht="15.75" customHeight="1">
      <c r="F376" s="3"/>
    </row>
    <row r="377" ht="15.75" customHeight="1">
      <c r="F377" s="3"/>
    </row>
    <row r="378" ht="15.75" customHeight="1">
      <c r="F378" s="3"/>
    </row>
    <row r="379" ht="15.75" customHeight="1">
      <c r="F379" s="3"/>
    </row>
    <row r="380" ht="15.75" customHeight="1">
      <c r="F380" s="3"/>
    </row>
    <row r="381" ht="15.75" customHeight="1">
      <c r="F381" s="3"/>
    </row>
    <row r="382" ht="15.75" customHeight="1">
      <c r="F382" s="3"/>
    </row>
    <row r="383" ht="15.75" customHeight="1">
      <c r="F383" s="3"/>
    </row>
    <row r="384" ht="15.75" customHeight="1">
      <c r="F384" s="3"/>
    </row>
    <row r="385" ht="15.75" customHeight="1">
      <c r="F385" s="3"/>
    </row>
    <row r="386" ht="15.75" customHeight="1">
      <c r="F386" s="3"/>
    </row>
    <row r="387" ht="15.75" customHeight="1">
      <c r="F387" s="3"/>
    </row>
    <row r="388" ht="15.75" customHeight="1">
      <c r="F388" s="3"/>
    </row>
    <row r="389" ht="15.75" customHeight="1">
      <c r="F389" s="3"/>
    </row>
    <row r="390" ht="15.75" customHeight="1">
      <c r="F390" s="3"/>
    </row>
    <row r="391" ht="15.75" customHeight="1">
      <c r="F391" s="3"/>
    </row>
    <row r="392" ht="15.75" customHeight="1">
      <c r="F392" s="3"/>
    </row>
    <row r="393" ht="15.75" customHeight="1">
      <c r="F393" s="3"/>
    </row>
    <row r="394" ht="15.75" customHeight="1">
      <c r="F394" s="3"/>
    </row>
    <row r="395" ht="15.75" customHeight="1">
      <c r="F395" s="3"/>
    </row>
    <row r="396" ht="15.75" customHeight="1">
      <c r="F396" s="3"/>
    </row>
    <row r="397" ht="15.75" customHeight="1">
      <c r="F397" s="3"/>
    </row>
    <row r="398" ht="15.75" customHeight="1">
      <c r="F398" s="3"/>
    </row>
    <row r="399" ht="15.75" customHeight="1">
      <c r="F399" s="3"/>
    </row>
    <row r="400" ht="15.75" customHeight="1">
      <c r="F400" s="3"/>
    </row>
    <row r="401" ht="15.75" customHeight="1">
      <c r="F401" s="3"/>
    </row>
    <row r="402" ht="15.75" customHeight="1">
      <c r="F402" s="3"/>
    </row>
    <row r="403" ht="15.75" customHeight="1">
      <c r="F403" s="3"/>
    </row>
    <row r="404" ht="15.75" customHeight="1">
      <c r="F404" s="3"/>
    </row>
    <row r="405" ht="15.75" customHeight="1">
      <c r="F405" s="3"/>
    </row>
    <row r="406" ht="15.75" customHeight="1">
      <c r="F406" s="3"/>
    </row>
    <row r="407" ht="15.75" customHeight="1">
      <c r="F407" s="3"/>
    </row>
    <row r="408" ht="15.75" customHeight="1">
      <c r="F408" s="3"/>
    </row>
    <row r="409" ht="15.75" customHeight="1">
      <c r="F409" s="3"/>
    </row>
    <row r="410" ht="15.75" customHeight="1">
      <c r="F410" s="3"/>
    </row>
    <row r="411" ht="15.75" customHeight="1">
      <c r="F411" s="3"/>
    </row>
    <row r="412" ht="15.75" customHeight="1">
      <c r="F412" s="3"/>
    </row>
    <row r="413" ht="15.75" customHeight="1">
      <c r="F413" s="3"/>
    </row>
    <row r="414" ht="15.75" customHeight="1">
      <c r="F414" s="3"/>
    </row>
    <row r="415" ht="15.75" customHeight="1">
      <c r="F415" s="3"/>
    </row>
    <row r="416" ht="15.75" customHeight="1">
      <c r="F416" s="3"/>
    </row>
    <row r="417" ht="15.75" customHeight="1">
      <c r="F417" s="3"/>
    </row>
    <row r="418" ht="15.75" customHeight="1">
      <c r="F418" s="3"/>
    </row>
    <row r="419" ht="15.75" customHeight="1">
      <c r="F419" s="3"/>
    </row>
    <row r="420" ht="15.75" customHeight="1">
      <c r="F420" s="3"/>
    </row>
    <row r="421" ht="15.75" customHeight="1">
      <c r="F421" s="3"/>
    </row>
    <row r="422" ht="15.75" customHeight="1">
      <c r="F422" s="3"/>
    </row>
    <row r="423" ht="15.75" customHeight="1">
      <c r="F423" s="3"/>
    </row>
    <row r="424" ht="15.75" customHeight="1">
      <c r="F424" s="3"/>
    </row>
    <row r="425" ht="15.75" customHeight="1">
      <c r="F425" s="3"/>
    </row>
    <row r="426" ht="15.75" customHeight="1">
      <c r="F426" s="3"/>
    </row>
    <row r="427" ht="15.75" customHeight="1">
      <c r="F427" s="3"/>
    </row>
    <row r="428" ht="15.75" customHeight="1">
      <c r="F428" s="3"/>
    </row>
    <row r="429" ht="15.75" customHeight="1">
      <c r="F429" s="3"/>
    </row>
    <row r="430" ht="15.75" customHeight="1">
      <c r="F430" s="3"/>
    </row>
    <row r="431" ht="15.75" customHeight="1">
      <c r="F431" s="3"/>
    </row>
    <row r="432" ht="15.75" customHeight="1">
      <c r="F432" s="3"/>
    </row>
    <row r="433" ht="15.75" customHeight="1">
      <c r="F433" s="3"/>
    </row>
    <row r="434" ht="15.75" customHeight="1">
      <c r="F434" s="3"/>
    </row>
    <row r="435" ht="15.75" customHeight="1">
      <c r="F435" s="3"/>
    </row>
    <row r="436" ht="15.75" customHeight="1">
      <c r="F436" s="3"/>
    </row>
    <row r="437" ht="15.75" customHeight="1">
      <c r="F437" s="3"/>
    </row>
    <row r="438" ht="15.75" customHeight="1">
      <c r="F438" s="3"/>
    </row>
    <row r="439" ht="15.75" customHeight="1">
      <c r="F439" s="3"/>
    </row>
    <row r="440" ht="15.75" customHeight="1">
      <c r="F440" s="3"/>
    </row>
    <row r="441" ht="15.75" customHeight="1">
      <c r="F441" s="3"/>
    </row>
    <row r="442" ht="15.75" customHeight="1">
      <c r="F442" s="3"/>
    </row>
    <row r="443" ht="15.75" customHeight="1">
      <c r="F443" s="3"/>
    </row>
    <row r="444" ht="15.75" customHeight="1">
      <c r="F444" s="3"/>
    </row>
    <row r="445" ht="15.75" customHeight="1">
      <c r="F445" s="3"/>
    </row>
    <row r="446" ht="15.75" customHeight="1">
      <c r="F446" s="3"/>
    </row>
    <row r="447" ht="15.75" customHeight="1">
      <c r="F447" s="3"/>
    </row>
    <row r="448" ht="15.75" customHeight="1">
      <c r="F448" s="3"/>
    </row>
    <row r="449" ht="15.75" customHeight="1">
      <c r="F449" s="3"/>
    </row>
    <row r="450" ht="15.75" customHeight="1">
      <c r="F450" s="3"/>
    </row>
    <row r="451" ht="15.75" customHeight="1">
      <c r="F451" s="3"/>
    </row>
    <row r="452" ht="15.75" customHeight="1">
      <c r="F452" s="3"/>
    </row>
    <row r="453" ht="15.75" customHeight="1">
      <c r="F453" s="3"/>
    </row>
    <row r="454" ht="15.75" customHeight="1">
      <c r="F454" s="3"/>
    </row>
    <row r="455" ht="15.75" customHeight="1">
      <c r="F455" s="3"/>
    </row>
    <row r="456" ht="15.75" customHeight="1">
      <c r="F456" s="3"/>
    </row>
    <row r="457" ht="15.75" customHeight="1">
      <c r="F457" s="3"/>
    </row>
    <row r="458" ht="15.75" customHeight="1">
      <c r="F458" s="3"/>
    </row>
    <row r="459" ht="15.75" customHeight="1">
      <c r="F459" s="3"/>
    </row>
    <row r="460" ht="15.75" customHeight="1">
      <c r="F460" s="3"/>
    </row>
    <row r="461" ht="15.75" customHeight="1">
      <c r="F461" s="3"/>
    </row>
    <row r="462" ht="15.75" customHeight="1">
      <c r="F462" s="3"/>
    </row>
    <row r="463" ht="15.75" customHeight="1">
      <c r="F463" s="3"/>
    </row>
    <row r="464" ht="15.75" customHeight="1">
      <c r="F464" s="3"/>
    </row>
    <row r="465" ht="15.75" customHeight="1">
      <c r="F465" s="3"/>
    </row>
    <row r="466" ht="15.75" customHeight="1">
      <c r="F466" s="3"/>
    </row>
    <row r="467" ht="15.75" customHeight="1">
      <c r="F467" s="3"/>
    </row>
    <row r="468" ht="15.75" customHeight="1">
      <c r="F468" s="3"/>
    </row>
    <row r="469" ht="15.75" customHeight="1">
      <c r="F469" s="3"/>
    </row>
    <row r="470" ht="15.75" customHeight="1">
      <c r="F470" s="3"/>
    </row>
    <row r="471" ht="15.75" customHeight="1">
      <c r="F471" s="3"/>
    </row>
    <row r="472" ht="15.75" customHeight="1">
      <c r="F472" s="3"/>
    </row>
    <row r="473" ht="15.75" customHeight="1">
      <c r="F473" s="3"/>
    </row>
    <row r="474" ht="15.75" customHeight="1">
      <c r="F474" s="3"/>
    </row>
    <row r="475" ht="15.75" customHeight="1">
      <c r="F475" s="3"/>
    </row>
    <row r="476" ht="15.75" customHeight="1">
      <c r="F476" s="3"/>
    </row>
    <row r="477" ht="15.75" customHeight="1">
      <c r="F477" s="3"/>
    </row>
    <row r="478" ht="15.75" customHeight="1">
      <c r="F478" s="3"/>
    </row>
    <row r="479" ht="15.75" customHeight="1">
      <c r="F479" s="3"/>
    </row>
    <row r="480" ht="15.75" customHeight="1">
      <c r="F480" s="3"/>
    </row>
    <row r="481" ht="15.75" customHeight="1">
      <c r="F481" s="3"/>
    </row>
    <row r="482" ht="15.75" customHeight="1">
      <c r="F482" s="3"/>
    </row>
    <row r="483" ht="15.75" customHeight="1">
      <c r="F483" s="3"/>
    </row>
    <row r="484" ht="15.75" customHeight="1">
      <c r="F484" s="3"/>
    </row>
    <row r="485" ht="15.75" customHeight="1">
      <c r="F485" s="3"/>
    </row>
    <row r="486" ht="15.75" customHeight="1">
      <c r="F486" s="3"/>
    </row>
    <row r="487" ht="15.75" customHeight="1">
      <c r="F487" s="3"/>
    </row>
    <row r="488" ht="15.75" customHeight="1">
      <c r="F488" s="3"/>
    </row>
    <row r="489" ht="15.75" customHeight="1">
      <c r="F489" s="3"/>
    </row>
    <row r="490" ht="15.75" customHeight="1">
      <c r="F490" s="3"/>
    </row>
    <row r="491" ht="15.75" customHeight="1">
      <c r="F491" s="3"/>
    </row>
    <row r="492" ht="15.75" customHeight="1">
      <c r="F492" s="3"/>
    </row>
    <row r="493" ht="15.75" customHeight="1">
      <c r="F493" s="3"/>
    </row>
    <row r="494" ht="15.75" customHeight="1">
      <c r="F494" s="3"/>
    </row>
    <row r="495" ht="15.75" customHeight="1">
      <c r="F495" s="3"/>
    </row>
    <row r="496" ht="15.75" customHeight="1">
      <c r="F496" s="3"/>
    </row>
    <row r="497" ht="15.75" customHeight="1">
      <c r="F497" s="3"/>
    </row>
    <row r="498" ht="15.75" customHeight="1">
      <c r="F498" s="3"/>
    </row>
    <row r="499" ht="15.75" customHeight="1">
      <c r="F499" s="3"/>
    </row>
    <row r="500" ht="15.75" customHeight="1">
      <c r="F500" s="3"/>
    </row>
    <row r="501" ht="15.75" customHeight="1">
      <c r="F501" s="3"/>
    </row>
    <row r="502" ht="15.75" customHeight="1">
      <c r="F502" s="3"/>
    </row>
    <row r="503" ht="15.75" customHeight="1">
      <c r="F503" s="3"/>
    </row>
    <row r="504" ht="15.75" customHeight="1">
      <c r="F504" s="3"/>
    </row>
    <row r="505" ht="15.75" customHeight="1">
      <c r="F505" s="3"/>
    </row>
    <row r="506" ht="15.75" customHeight="1">
      <c r="F506" s="3"/>
    </row>
    <row r="507" ht="15.75" customHeight="1">
      <c r="F507" s="3"/>
    </row>
    <row r="508" ht="15.75" customHeight="1">
      <c r="F508" s="3"/>
    </row>
    <row r="509" ht="15.75" customHeight="1">
      <c r="F509" s="3"/>
    </row>
    <row r="510" ht="15.75" customHeight="1">
      <c r="F510" s="3"/>
    </row>
    <row r="511" ht="15.75" customHeight="1">
      <c r="F511" s="3"/>
    </row>
    <row r="512" ht="15.75" customHeight="1">
      <c r="F512" s="3"/>
    </row>
    <row r="513" ht="15.75" customHeight="1">
      <c r="F513" s="3"/>
    </row>
    <row r="514" ht="15.75" customHeight="1">
      <c r="F514" s="3"/>
    </row>
    <row r="515" ht="15.75" customHeight="1">
      <c r="F515" s="3"/>
    </row>
    <row r="516" ht="15.75" customHeight="1">
      <c r="F516" s="3"/>
    </row>
    <row r="517" ht="15.75" customHeight="1">
      <c r="F517" s="3"/>
    </row>
    <row r="518" ht="15.75" customHeight="1">
      <c r="F518" s="3"/>
    </row>
    <row r="519" ht="15.75" customHeight="1">
      <c r="F519" s="3"/>
    </row>
    <row r="520" ht="15.75" customHeight="1">
      <c r="F520" s="3"/>
    </row>
    <row r="521" ht="15.75" customHeight="1">
      <c r="F521" s="3"/>
    </row>
    <row r="522" ht="15.75" customHeight="1">
      <c r="F522" s="3"/>
    </row>
    <row r="523" ht="15.75" customHeight="1">
      <c r="F523" s="3"/>
    </row>
    <row r="524" ht="15.75" customHeight="1">
      <c r="F524" s="3"/>
    </row>
    <row r="525" ht="15.75" customHeight="1">
      <c r="F525" s="3"/>
    </row>
    <row r="526" ht="15.75" customHeight="1">
      <c r="F526" s="3"/>
    </row>
    <row r="527" ht="15.75" customHeight="1">
      <c r="F527" s="3"/>
    </row>
    <row r="528" ht="15.75" customHeight="1">
      <c r="F528" s="3"/>
    </row>
    <row r="529" ht="15.75" customHeight="1">
      <c r="F529" s="3"/>
    </row>
    <row r="530" ht="15.75" customHeight="1">
      <c r="F530" s="3"/>
    </row>
    <row r="531" ht="15.75" customHeight="1">
      <c r="F531" s="3"/>
    </row>
    <row r="532" ht="15.75" customHeight="1">
      <c r="F532" s="3"/>
    </row>
    <row r="533" ht="15.75" customHeight="1">
      <c r="F533" s="3"/>
    </row>
    <row r="534" ht="15.75" customHeight="1">
      <c r="F534" s="3"/>
    </row>
    <row r="535" ht="15.75" customHeight="1">
      <c r="F535" s="3"/>
    </row>
    <row r="536" ht="15.75" customHeight="1">
      <c r="F536" s="3"/>
    </row>
    <row r="537" ht="15.75" customHeight="1">
      <c r="F537" s="3"/>
    </row>
    <row r="538" ht="15.75" customHeight="1">
      <c r="F538" s="3"/>
    </row>
    <row r="539" ht="15.75" customHeight="1">
      <c r="F539" s="3"/>
    </row>
    <row r="540" ht="15.75" customHeight="1">
      <c r="F540" s="3"/>
    </row>
    <row r="541" ht="15.75" customHeight="1">
      <c r="F541" s="3"/>
    </row>
    <row r="542" ht="15.75" customHeight="1">
      <c r="F542" s="3"/>
    </row>
    <row r="543" ht="15.75" customHeight="1">
      <c r="F543" s="3"/>
    </row>
    <row r="544" ht="15.75" customHeight="1">
      <c r="F544" s="3"/>
    </row>
    <row r="545" ht="15.75" customHeight="1">
      <c r="F545" s="3"/>
    </row>
    <row r="546" ht="15.75" customHeight="1">
      <c r="F546" s="3"/>
    </row>
    <row r="547" ht="15.75" customHeight="1">
      <c r="F547" s="3"/>
    </row>
    <row r="548" ht="15.75" customHeight="1">
      <c r="F548" s="3"/>
    </row>
    <row r="549" ht="15.75" customHeight="1">
      <c r="F549" s="3"/>
    </row>
    <row r="550" ht="15.75" customHeight="1">
      <c r="F550" s="3"/>
    </row>
    <row r="551" ht="15.75" customHeight="1">
      <c r="F551" s="3"/>
    </row>
    <row r="552" ht="15.75" customHeight="1">
      <c r="F552" s="3"/>
    </row>
    <row r="553" ht="15.75" customHeight="1">
      <c r="F553" s="3"/>
    </row>
    <row r="554" ht="15.75" customHeight="1">
      <c r="F554" s="3"/>
    </row>
    <row r="555" ht="15.75" customHeight="1">
      <c r="F555" s="3"/>
    </row>
    <row r="556" ht="15.75" customHeight="1">
      <c r="F556" s="3"/>
    </row>
    <row r="557" ht="15.75" customHeight="1">
      <c r="F557" s="3"/>
    </row>
    <row r="558" ht="15.75" customHeight="1">
      <c r="F558" s="3"/>
    </row>
    <row r="559" ht="15.75" customHeight="1">
      <c r="F559" s="3"/>
    </row>
    <row r="560" ht="15.75" customHeight="1">
      <c r="F560" s="3"/>
    </row>
    <row r="561" ht="15.75" customHeight="1">
      <c r="F561" s="3"/>
    </row>
    <row r="562" ht="15.75" customHeight="1">
      <c r="F562" s="3"/>
    </row>
    <row r="563" ht="15.75" customHeight="1">
      <c r="F563" s="3"/>
    </row>
    <row r="564" ht="15.75" customHeight="1">
      <c r="F564" s="3"/>
    </row>
    <row r="565" ht="15.75" customHeight="1">
      <c r="F565" s="3"/>
    </row>
    <row r="566" ht="15.75" customHeight="1">
      <c r="F566" s="3"/>
    </row>
    <row r="567" ht="15.75" customHeight="1">
      <c r="F567" s="3"/>
    </row>
    <row r="568" ht="15.75" customHeight="1">
      <c r="F568" s="3"/>
    </row>
    <row r="569" ht="15.75" customHeight="1">
      <c r="F569" s="3"/>
    </row>
    <row r="570" ht="15.75" customHeight="1">
      <c r="F570" s="3"/>
    </row>
    <row r="571" ht="15.75" customHeight="1">
      <c r="F571" s="3"/>
    </row>
    <row r="572" ht="15.75" customHeight="1">
      <c r="F572" s="3"/>
    </row>
    <row r="573" ht="15.75" customHeight="1">
      <c r="F573" s="3"/>
    </row>
    <row r="574" ht="15.75" customHeight="1">
      <c r="F574" s="3"/>
    </row>
    <row r="575" ht="15.75" customHeight="1">
      <c r="F575" s="3"/>
    </row>
    <row r="576" ht="15.75" customHeight="1">
      <c r="F576" s="3"/>
    </row>
    <row r="577" ht="15.75" customHeight="1">
      <c r="F577" s="3"/>
    </row>
    <row r="578" ht="15.75" customHeight="1">
      <c r="F578" s="3"/>
    </row>
    <row r="579" ht="15.75" customHeight="1">
      <c r="F579" s="3"/>
    </row>
    <row r="580" ht="15.75" customHeight="1">
      <c r="F580" s="3"/>
    </row>
    <row r="581" ht="15.75" customHeight="1">
      <c r="F581" s="3"/>
    </row>
    <row r="582" ht="15.75" customHeight="1">
      <c r="F582" s="3"/>
    </row>
    <row r="583" ht="15.75" customHeight="1">
      <c r="F583" s="3"/>
    </row>
    <row r="584" ht="15.75" customHeight="1">
      <c r="F584" s="3"/>
    </row>
    <row r="585" ht="15.75" customHeight="1">
      <c r="F585" s="3"/>
    </row>
    <row r="586" ht="15.75" customHeight="1">
      <c r="F586" s="3"/>
    </row>
    <row r="587" ht="15.75" customHeight="1">
      <c r="F587" s="3"/>
    </row>
    <row r="588" ht="15.75" customHeight="1">
      <c r="F588" s="3"/>
    </row>
    <row r="589" ht="15.75" customHeight="1">
      <c r="F589" s="3"/>
    </row>
    <row r="590" ht="15.75" customHeight="1">
      <c r="F590" s="3"/>
    </row>
    <row r="591" ht="15.75" customHeight="1">
      <c r="F591" s="3"/>
    </row>
    <row r="592" ht="15.75" customHeight="1">
      <c r="F592" s="3"/>
    </row>
    <row r="593" ht="15.75" customHeight="1">
      <c r="F593" s="3"/>
    </row>
    <row r="594" ht="15.75" customHeight="1">
      <c r="F594" s="3"/>
    </row>
    <row r="595" ht="15.75" customHeight="1">
      <c r="F595" s="3"/>
    </row>
    <row r="596" ht="15.75" customHeight="1">
      <c r="F596" s="3"/>
    </row>
    <row r="597" ht="15.75" customHeight="1">
      <c r="F597" s="3"/>
    </row>
    <row r="598" ht="15.75" customHeight="1">
      <c r="F598" s="3"/>
    </row>
    <row r="599" ht="15.75" customHeight="1">
      <c r="F599" s="3"/>
    </row>
    <row r="600" ht="15.75" customHeight="1">
      <c r="F600" s="3"/>
    </row>
    <row r="601" ht="15.75" customHeight="1">
      <c r="F601" s="3"/>
    </row>
    <row r="602" ht="15.75" customHeight="1">
      <c r="F602" s="3"/>
    </row>
    <row r="603" ht="15.75" customHeight="1">
      <c r="F603" s="3"/>
    </row>
    <row r="604" ht="15.75" customHeight="1">
      <c r="F604" s="3"/>
    </row>
    <row r="605" ht="15.75" customHeight="1">
      <c r="F605" s="3"/>
    </row>
    <row r="606" ht="15.75" customHeight="1">
      <c r="F606" s="3"/>
    </row>
    <row r="607" ht="15.75" customHeight="1">
      <c r="F607" s="3"/>
    </row>
    <row r="608" ht="15.75" customHeight="1">
      <c r="F608" s="3"/>
    </row>
    <row r="609" ht="15.75" customHeight="1">
      <c r="F609" s="3"/>
    </row>
    <row r="610" ht="15.75" customHeight="1">
      <c r="F610" s="3"/>
    </row>
    <row r="611" ht="15.75" customHeight="1">
      <c r="F611" s="3"/>
    </row>
    <row r="612" ht="15.75" customHeight="1">
      <c r="F612" s="3"/>
    </row>
    <row r="613" ht="15.75" customHeight="1">
      <c r="F613" s="3"/>
    </row>
    <row r="614" ht="15.75" customHeight="1">
      <c r="F614" s="3"/>
    </row>
    <row r="615" ht="15.75" customHeight="1">
      <c r="F615" s="3"/>
    </row>
    <row r="616" ht="15.75" customHeight="1">
      <c r="F616" s="3"/>
    </row>
    <row r="617" ht="15.75" customHeight="1">
      <c r="F617" s="3"/>
    </row>
    <row r="618" ht="15.75" customHeight="1">
      <c r="F618" s="3"/>
    </row>
    <row r="619" ht="15.75" customHeight="1">
      <c r="F619" s="3"/>
    </row>
    <row r="620" ht="15.75" customHeight="1">
      <c r="F620" s="3"/>
    </row>
    <row r="621" ht="15.75" customHeight="1">
      <c r="F621" s="3"/>
    </row>
    <row r="622" ht="15.75" customHeight="1">
      <c r="F622" s="3"/>
    </row>
    <row r="623" ht="15.75" customHeight="1">
      <c r="F623" s="3"/>
    </row>
    <row r="624" ht="15.75" customHeight="1">
      <c r="F624" s="3"/>
    </row>
    <row r="625" ht="15.75" customHeight="1">
      <c r="F625" s="3"/>
    </row>
    <row r="626" ht="15.75" customHeight="1">
      <c r="F626" s="3"/>
    </row>
    <row r="627" ht="15.75" customHeight="1">
      <c r="F627" s="3"/>
    </row>
    <row r="628" ht="15.75" customHeight="1">
      <c r="F628" s="3"/>
    </row>
    <row r="629" ht="15.75" customHeight="1">
      <c r="F629" s="3"/>
    </row>
    <row r="630" ht="15.75" customHeight="1">
      <c r="F630" s="3"/>
    </row>
    <row r="631" ht="15.75" customHeight="1">
      <c r="F631" s="3"/>
    </row>
    <row r="632" ht="15.75" customHeight="1">
      <c r="F632" s="3"/>
    </row>
    <row r="633" ht="15.75" customHeight="1">
      <c r="F633" s="3"/>
    </row>
    <row r="634" ht="15.75" customHeight="1">
      <c r="F634" s="3"/>
    </row>
    <row r="635" ht="15.75" customHeight="1">
      <c r="F635" s="3"/>
    </row>
    <row r="636" ht="15.75" customHeight="1">
      <c r="F636" s="3"/>
    </row>
    <row r="637" ht="15.75" customHeight="1">
      <c r="F637" s="3"/>
    </row>
    <row r="638" ht="15.75" customHeight="1">
      <c r="F638" s="3"/>
    </row>
    <row r="639" ht="15.75" customHeight="1">
      <c r="F639" s="3"/>
    </row>
    <row r="640" ht="15.75" customHeight="1">
      <c r="F640" s="3"/>
    </row>
    <row r="641" ht="15.75" customHeight="1">
      <c r="F641" s="3"/>
    </row>
    <row r="642" ht="15.75" customHeight="1">
      <c r="F642" s="3"/>
    </row>
    <row r="643" ht="15.75" customHeight="1">
      <c r="F643" s="3"/>
    </row>
    <row r="644" ht="15.75" customHeight="1">
      <c r="F644" s="3"/>
    </row>
    <row r="645" ht="15.75" customHeight="1">
      <c r="F645" s="3"/>
    </row>
    <row r="646" ht="15.75" customHeight="1">
      <c r="F646" s="3"/>
    </row>
    <row r="647" ht="15.75" customHeight="1">
      <c r="F647" s="3"/>
    </row>
    <row r="648" ht="15.75" customHeight="1">
      <c r="F648" s="3"/>
    </row>
    <row r="649" ht="15.75" customHeight="1">
      <c r="F649" s="3"/>
    </row>
    <row r="650" ht="15.75" customHeight="1">
      <c r="F650" s="3"/>
    </row>
    <row r="651" ht="15.75" customHeight="1">
      <c r="F651" s="3"/>
    </row>
    <row r="652" ht="15.75" customHeight="1">
      <c r="F652" s="3"/>
    </row>
    <row r="653" ht="15.75" customHeight="1">
      <c r="F653" s="3"/>
    </row>
    <row r="654" ht="15.75" customHeight="1">
      <c r="F654" s="3"/>
    </row>
    <row r="655" ht="15.75" customHeight="1">
      <c r="F655" s="3"/>
    </row>
    <row r="656" ht="15.75" customHeight="1">
      <c r="F656" s="3"/>
    </row>
    <row r="657" ht="15.75" customHeight="1">
      <c r="F657" s="3"/>
    </row>
    <row r="658" ht="15.75" customHeight="1">
      <c r="F658" s="3"/>
    </row>
    <row r="659" ht="15.75" customHeight="1">
      <c r="F659" s="3"/>
    </row>
    <row r="660" ht="15.75" customHeight="1">
      <c r="F660" s="3"/>
    </row>
    <row r="661" ht="15.75" customHeight="1">
      <c r="F661" s="3"/>
    </row>
    <row r="662" ht="15.75" customHeight="1">
      <c r="F662" s="3"/>
    </row>
    <row r="663" ht="15.75" customHeight="1">
      <c r="F663" s="3"/>
    </row>
    <row r="664" ht="15.75" customHeight="1">
      <c r="F664" s="3"/>
    </row>
    <row r="665" ht="15.75" customHeight="1">
      <c r="F665" s="3"/>
    </row>
    <row r="666" ht="15.75" customHeight="1">
      <c r="F666" s="3"/>
    </row>
    <row r="667" ht="15.75" customHeight="1">
      <c r="F667" s="3"/>
    </row>
    <row r="668" ht="15.75" customHeight="1">
      <c r="F668" s="3"/>
    </row>
    <row r="669" ht="15.75" customHeight="1">
      <c r="F669" s="3"/>
    </row>
    <row r="670" ht="15.75" customHeight="1">
      <c r="F670" s="3"/>
    </row>
    <row r="671" ht="15.75" customHeight="1">
      <c r="F671" s="3"/>
    </row>
    <row r="672" ht="15.75" customHeight="1">
      <c r="F672" s="3"/>
    </row>
    <row r="673" ht="15.75" customHeight="1">
      <c r="F673" s="3"/>
    </row>
    <row r="674" ht="15.75" customHeight="1">
      <c r="F674" s="3"/>
    </row>
    <row r="675" ht="15.75" customHeight="1">
      <c r="F675" s="3"/>
    </row>
    <row r="676" ht="15.75" customHeight="1">
      <c r="F676" s="3"/>
    </row>
    <row r="677" ht="15.75" customHeight="1">
      <c r="F677" s="3"/>
    </row>
    <row r="678" ht="15.75" customHeight="1">
      <c r="F678" s="3"/>
    </row>
    <row r="679" ht="15.75" customHeight="1">
      <c r="F679" s="3"/>
    </row>
    <row r="680" ht="15.75" customHeight="1">
      <c r="F680" s="3"/>
    </row>
    <row r="681" ht="15.75" customHeight="1">
      <c r="F681" s="3"/>
    </row>
    <row r="682" ht="15.75" customHeight="1">
      <c r="F682" s="3"/>
    </row>
    <row r="683" ht="15.75" customHeight="1">
      <c r="F683" s="3"/>
    </row>
    <row r="684" ht="15.75" customHeight="1">
      <c r="F684" s="3"/>
    </row>
    <row r="685" ht="15.75" customHeight="1">
      <c r="F685" s="3"/>
    </row>
    <row r="686" ht="15.75" customHeight="1">
      <c r="F686" s="3"/>
    </row>
    <row r="687" ht="15.75" customHeight="1">
      <c r="F687" s="3"/>
    </row>
    <row r="688" ht="15.75" customHeight="1">
      <c r="F688" s="3"/>
    </row>
    <row r="689" ht="15.75" customHeight="1">
      <c r="F689" s="3"/>
    </row>
    <row r="690" ht="15.75" customHeight="1">
      <c r="F690" s="3"/>
    </row>
    <row r="691" ht="15.75" customHeight="1">
      <c r="F691" s="3"/>
    </row>
    <row r="692" ht="15.75" customHeight="1">
      <c r="F692" s="3"/>
    </row>
    <row r="693" ht="15.75" customHeight="1">
      <c r="F693" s="3"/>
    </row>
    <row r="694" ht="15.75" customHeight="1">
      <c r="F694" s="3"/>
    </row>
    <row r="695" ht="15.75" customHeight="1">
      <c r="F695" s="3"/>
    </row>
    <row r="696" ht="15.75" customHeight="1">
      <c r="F696" s="3"/>
    </row>
    <row r="697" ht="15.75" customHeight="1">
      <c r="F697" s="3"/>
    </row>
    <row r="698" ht="15.75" customHeight="1">
      <c r="F698" s="3"/>
    </row>
    <row r="699" ht="15.75" customHeight="1">
      <c r="F699" s="3"/>
    </row>
    <row r="700" ht="15.75" customHeight="1">
      <c r="F700" s="3"/>
    </row>
    <row r="701" ht="15.75" customHeight="1">
      <c r="F701" s="3"/>
    </row>
    <row r="702" ht="15.75" customHeight="1">
      <c r="F702" s="3"/>
    </row>
    <row r="703" ht="15.75" customHeight="1">
      <c r="F703" s="3"/>
    </row>
    <row r="704" ht="15.75" customHeight="1">
      <c r="F704" s="3"/>
    </row>
    <row r="705" ht="15.75" customHeight="1">
      <c r="F705" s="3"/>
    </row>
    <row r="706" ht="15.75" customHeight="1">
      <c r="F706" s="3"/>
    </row>
    <row r="707" ht="15.75" customHeight="1">
      <c r="F707" s="3"/>
    </row>
    <row r="708" ht="15.75" customHeight="1">
      <c r="F708" s="3"/>
    </row>
    <row r="709" ht="15.75" customHeight="1">
      <c r="F709" s="3"/>
    </row>
    <row r="710" ht="15.75" customHeight="1">
      <c r="F710" s="3"/>
    </row>
    <row r="711" ht="15.75" customHeight="1">
      <c r="F711" s="3"/>
    </row>
    <row r="712" ht="15.75" customHeight="1">
      <c r="F712" s="3"/>
    </row>
    <row r="713" ht="15.75" customHeight="1">
      <c r="F713" s="3"/>
    </row>
    <row r="714" ht="15.75" customHeight="1">
      <c r="F714" s="3"/>
    </row>
    <row r="715" ht="15.75" customHeight="1">
      <c r="F715" s="3"/>
    </row>
    <row r="716" ht="15.75" customHeight="1">
      <c r="F716" s="3"/>
    </row>
    <row r="717" ht="15.75" customHeight="1">
      <c r="F717" s="3"/>
    </row>
    <row r="718" ht="15.75" customHeight="1">
      <c r="F718" s="3"/>
    </row>
    <row r="719" ht="15.75" customHeight="1">
      <c r="F719" s="3"/>
    </row>
    <row r="720" ht="15.75" customHeight="1">
      <c r="F720" s="3"/>
    </row>
    <row r="721" ht="15.75" customHeight="1">
      <c r="F721" s="3"/>
    </row>
    <row r="722" ht="15.75" customHeight="1">
      <c r="F722" s="3"/>
    </row>
    <row r="723" ht="15.75" customHeight="1">
      <c r="F723" s="3"/>
    </row>
    <row r="724" ht="15.75" customHeight="1">
      <c r="F724" s="3"/>
    </row>
    <row r="725" ht="15.75" customHeight="1">
      <c r="F725" s="3"/>
    </row>
    <row r="726" ht="15.75" customHeight="1">
      <c r="F726" s="3"/>
    </row>
    <row r="727" ht="15.75" customHeight="1">
      <c r="F727" s="3"/>
    </row>
    <row r="728" ht="15.75" customHeight="1">
      <c r="F728" s="3"/>
    </row>
    <row r="729" ht="15.75" customHeight="1">
      <c r="F729" s="3"/>
    </row>
    <row r="730" ht="15.75" customHeight="1">
      <c r="F730" s="3"/>
    </row>
    <row r="731" ht="15.75" customHeight="1">
      <c r="F731" s="3"/>
    </row>
    <row r="732" ht="15.75" customHeight="1">
      <c r="F732" s="3"/>
    </row>
    <row r="733" ht="15.75" customHeight="1">
      <c r="F733" s="3"/>
    </row>
    <row r="734" ht="15.75" customHeight="1">
      <c r="F734" s="3"/>
    </row>
    <row r="735" ht="15.75" customHeight="1">
      <c r="F735" s="3"/>
    </row>
    <row r="736" ht="15.75" customHeight="1">
      <c r="F736" s="3"/>
    </row>
    <row r="737" ht="15.75" customHeight="1">
      <c r="F737" s="3"/>
    </row>
    <row r="738" ht="15.75" customHeight="1">
      <c r="F738" s="3"/>
    </row>
    <row r="739" ht="15.75" customHeight="1">
      <c r="F739" s="3"/>
    </row>
    <row r="740" ht="15.75" customHeight="1">
      <c r="F740" s="3"/>
    </row>
    <row r="741" ht="15.75" customHeight="1">
      <c r="F741" s="3"/>
    </row>
    <row r="742" ht="15.75" customHeight="1">
      <c r="F742" s="3"/>
    </row>
    <row r="743" ht="15.75" customHeight="1">
      <c r="F743" s="3"/>
    </row>
    <row r="744" ht="15.75" customHeight="1">
      <c r="F744" s="3"/>
    </row>
    <row r="745" ht="15.75" customHeight="1">
      <c r="F745" s="3"/>
    </row>
    <row r="746" ht="15.75" customHeight="1">
      <c r="F746" s="3"/>
    </row>
    <row r="747" ht="15.75" customHeight="1">
      <c r="F747" s="3"/>
    </row>
    <row r="748" ht="15.75" customHeight="1">
      <c r="F748" s="3"/>
    </row>
    <row r="749" ht="15.75" customHeight="1">
      <c r="F749" s="3"/>
    </row>
    <row r="750" ht="15.75" customHeight="1">
      <c r="F750" s="3"/>
    </row>
    <row r="751" ht="15.75" customHeight="1">
      <c r="F751" s="3"/>
    </row>
    <row r="752" ht="15.75" customHeight="1">
      <c r="F752" s="3"/>
    </row>
    <row r="753" ht="15.75" customHeight="1">
      <c r="F753" s="3"/>
    </row>
    <row r="754" ht="15.75" customHeight="1">
      <c r="F754" s="3"/>
    </row>
    <row r="755" ht="15.75" customHeight="1">
      <c r="F755" s="3"/>
    </row>
    <row r="756" ht="15.75" customHeight="1">
      <c r="F756" s="3"/>
    </row>
    <row r="757" ht="15.75" customHeight="1">
      <c r="F757" s="3"/>
    </row>
    <row r="758" ht="15.75" customHeight="1">
      <c r="F758" s="3"/>
    </row>
    <row r="759" ht="15.75" customHeight="1">
      <c r="F759" s="3"/>
    </row>
    <row r="760" ht="15.75" customHeight="1">
      <c r="F760" s="3"/>
    </row>
    <row r="761" ht="15.75" customHeight="1">
      <c r="F761" s="3"/>
    </row>
    <row r="762" ht="15.75" customHeight="1">
      <c r="F762" s="3"/>
    </row>
    <row r="763" ht="15.75" customHeight="1">
      <c r="F763" s="3"/>
    </row>
    <row r="764" ht="15.75" customHeight="1">
      <c r="F764" s="3"/>
    </row>
    <row r="765" ht="15.75" customHeight="1">
      <c r="F765" s="3"/>
    </row>
    <row r="766" ht="15.75" customHeight="1">
      <c r="F766" s="3"/>
    </row>
    <row r="767" ht="15.75" customHeight="1">
      <c r="F767" s="3"/>
    </row>
    <row r="768" ht="15.75" customHeight="1">
      <c r="F768" s="3"/>
    </row>
    <row r="769" ht="15.75" customHeight="1">
      <c r="F769" s="3"/>
    </row>
    <row r="770" ht="15.75" customHeight="1">
      <c r="F770" s="3"/>
    </row>
    <row r="771" ht="15.75" customHeight="1">
      <c r="F771" s="3"/>
    </row>
    <row r="772" ht="15.75" customHeight="1">
      <c r="F772" s="3"/>
    </row>
    <row r="773" ht="15.75" customHeight="1">
      <c r="F773" s="3"/>
    </row>
    <row r="774" ht="15.75" customHeight="1">
      <c r="F774" s="3"/>
    </row>
    <row r="775" ht="15.75" customHeight="1">
      <c r="F775" s="3"/>
    </row>
    <row r="776" ht="15.75" customHeight="1">
      <c r="F776" s="3"/>
    </row>
    <row r="777" ht="15.75" customHeight="1">
      <c r="F777" s="3"/>
    </row>
    <row r="778" ht="15.75" customHeight="1">
      <c r="F778" s="3"/>
    </row>
    <row r="779" ht="15.75" customHeight="1">
      <c r="F779" s="3"/>
    </row>
    <row r="780" ht="15.75" customHeight="1">
      <c r="F780" s="3"/>
    </row>
    <row r="781" ht="15.75" customHeight="1">
      <c r="F781" s="3"/>
    </row>
    <row r="782" ht="15.75" customHeight="1">
      <c r="F782" s="3"/>
    </row>
    <row r="783" ht="15.75" customHeight="1">
      <c r="F783" s="3"/>
    </row>
    <row r="784" ht="15.75" customHeight="1">
      <c r="F784" s="3"/>
    </row>
    <row r="785" ht="15.75" customHeight="1">
      <c r="F785" s="3"/>
    </row>
    <row r="786" ht="15.75" customHeight="1">
      <c r="F786" s="3"/>
    </row>
    <row r="787" ht="15.75" customHeight="1">
      <c r="F787" s="3"/>
    </row>
    <row r="788" ht="15.75" customHeight="1">
      <c r="F788" s="3"/>
    </row>
    <row r="789" ht="15.75" customHeight="1">
      <c r="F789" s="3"/>
    </row>
    <row r="790" ht="15.75" customHeight="1">
      <c r="F790" s="3"/>
    </row>
    <row r="791" ht="15.75" customHeight="1">
      <c r="F791" s="3"/>
    </row>
    <row r="792" ht="15.75" customHeight="1">
      <c r="F792" s="3"/>
    </row>
    <row r="793" ht="15.75" customHeight="1">
      <c r="F793" s="3"/>
    </row>
    <row r="794" ht="15.75" customHeight="1">
      <c r="F794" s="3"/>
    </row>
    <row r="795" ht="15.75" customHeight="1">
      <c r="F795" s="3"/>
    </row>
    <row r="796" ht="15.75" customHeight="1">
      <c r="F796" s="3"/>
    </row>
    <row r="797" ht="15.75" customHeight="1">
      <c r="F797" s="3"/>
    </row>
    <row r="798" ht="15.75" customHeight="1">
      <c r="F798" s="3"/>
    </row>
    <row r="799" ht="15.75" customHeight="1">
      <c r="F799" s="3"/>
    </row>
    <row r="800" ht="15.75" customHeight="1">
      <c r="F800" s="3"/>
    </row>
    <row r="801" ht="15.75" customHeight="1">
      <c r="F801" s="3"/>
    </row>
    <row r="802" ht="15.75" customHeight="1">
      <c r="F802" s="3"/>
    </row>
    <row r="803" ht="15.75" customHeight="1">
      <c r="F803" s="3"/>
    </row>
    <row r="804" ht="15.75" customHeight="1">
      <c r="F804" s="3"/>
    </row>
    <row r="805" ht="15.75" customHeight="1">
      <c r="F805" s="3"/>
    </row>
    <row r="806" ht="15.75" customHeight="1">
      <c r="F806" s="3"/>
    </row>
    <row r="807" ht="15.75" customHeight="1">
      <c r="F807" s="3"/>
    </row>
    <row r="808" ht="15.75" customHeight="1">
      <c r="F808" s="3"/>
    </row>
    <row r="809" ht="15.75" customHeight="1">
      <c r="F809" s="3"/>
    </row>
    <row r="810" ht="15.75" customHeight="1">
      <c r="F810" s="3"/>
    </row>
    <row r="811" ht="15.75" customHeight="1">
      <c r="F811" s="3"/>
    </row>
    <row r="812" ht="15.75" customHeight="1">
      <c r="F812" s="3"/>
    </row>
    <row r="813" ht="15.75" customHeight="1">
      <c r="F813" s="3"/>
    </row>
    <row r="814" ht="15.75" customHeight="1">
      <c r="F814" s="3"/>
    </row>
    <row r="815" ht="15.75" customHeight="1">
      <c r="F815" s="3"/>
    </row>
    <row r="816" ht="15.75" customHeight="1">
      <c r="F816" s="3"/>
    </row>
    <row r="817" ht="15.75" customHeight="1">
      <c r="F817" s="3"/>
    </row>
    <row r="818" ht="15.75" customHeight="1">
      <c r="F818" s="3"/>
    </row>
    <row r="819" ht="15.75" customHeight="1">
      <c r="F819" s="3"/>
    </row>
    <row r="820" ht="15.75" customHeight="1">
      <c r="F820" s="3"/>
    </row>
    <row r="821" ht="15.75" customHeight="1">
      <c r="F821" s="3"/>
    </row>
    <row r="822" ht="15.75" customHeight="1">
      <c r="F822" s="3"/>
    </row>
    <row r="823" ht="15.75" customHeight="1">
      <c r="F823" s="3"/>
    </row>
    <row r="824" ht="15.75" customHeight="1">
      <c r="F824" s="3"/>
    </row>
    <row r="825" ht="15.75" customHeight="1">
      <c r="F825" s="3"/>
    </row>
    <row r="826" ht="15.75" customHeight="1">
      <c r="F826" s="3"/>
    </row>
    <row r="827" ht="15.75" customHeight="1">
      <c r="F827" s="3"/>
    </row>
    <row r="828" ht="15.75" customHeight="1">
      <c r="F828" s="3"/>
    </row>
    <row r="829" ht="15.75" customHeight="1">
      <c r="F829" s="3"/>
    </row>
    <row r="830" ht="15.75" customHeight="1">
      <c r="F830" s="3"/>
    </row>
    <row r="831" ht="15.75" customHeight="1">
      <c r="F831" s="3"/>
    </row>
    <row r="832" ht="15.75" customHeight="1">
      <c r="F832" s="3"/>
    </row>
    <row r="833" ht="15.75" customHeight="1">
      <c r="F833" s="3"/>
    </row>
    <row r="834" ht="15.75" customHeight="1">
      <c r="F834" s="3"/>
    </row>
    <row r="835" ht="15.75" customHeight="1">
      <c r="F835" s="3"/>
    </row>
    <row r="836" ht="15.75" customHeight="1">
      <c r="F836" s="3"/>
    </row>
    <row r="837" ht="15.75" customHeight="1">
      <c r="F837" s="3"/>
    </row>
    <row r="838" ht="15.75" customHeight="1">
      <c r="F838" s="3"/>
    </row>
    <row r="839" ht="15.75" customHeight="1">
      <c r="F839" s="3"/>
    </row>
    <row r="840" ht="15.75" customHeight="1">
      <c r="F840" s="3"/>
    </row>
    <row r="841" ht="15.75" customHeight="1">
      <c r="F841" s="3"/>
    </row>
    <row r="842" ht="15.75" customHeight="1">
      <c r="F842" s="3"/>
    </row>
    <row r="843" ht="15.75" customHeight="1">
      <c r="F843" s="3"/>
    </row>
    <row r="844" ht="15.75" customHeight="1">
      <c r="F844" s="3"/>
    </row>
    <row r="845" ht="15.75" customHeight="1">
      <c r="F845" s="3"/>
    </row>
    <row r="846" ht="15.75" customHeight="1">
      <c r="F846" s="3"/>
    </row>
    <row r="847" ht="15.75" customHeight="1">
      <c r="F847" s="3"/>
    </row>
    <row r="848" ht="15.75" customHeight="1">
      <c r="F848" s="3"/>
    </row>
    <row r="849" ht="15.75" customHeight="1">
      <c r="F849" s="3"/>
    </row>
    <row r="850" ht="15.75" customHeight="1">
      <c r="F850" s="3"/>
    </row>
    <row r="851" ht="15.75" customHeight="1">
      <c r="F851" s="3"/>
    </row>
    <row r="852" ht="15.75" customHeight="1">
      <c r="F852" s="3"/>
    </row>
    <row r="853" ht="15.75" customHeight="1">
      <c r="F853" s="3"/>
    </row>
    <row r="854" ht="15.75" customHeight="1">
      <c r="F854" s="3"/>
    </row>
    <row r="855" ht="15.75" customHeight="1">
      <c r="F855" s="3"/>
    </row>
    <row r="856" ht="15.75" customHeight="1">
      <c r="F856" s="3"/>
    </row>
    <row r="857" ht="15.75" customHeight="1">
      <c r="F857" s="3"/>
    </row>
    <row r="858" ht="15.75" customHeight="1">
      <c r="F858" s="3"/>
    </row>
    <row r="859" ht="15.75" customHeight="1">
      <c r="F859" s="3"/>
    </row>
    <row r="860" ht="15.75" customHeight="1">
      <c r="F860" s="3"/>
    </row>
    <row r="861" ht="15.75" customHeight="1">
      <c r="F861" s="3"/>
    </row>
    <row r="862" ht="15.75" customHeight="1">
      <c r="F862" s="3"/>
    </row>
    <row r="863" ht="15.75" customHeight="1">
      <c r="F863" s="3"/>
    </row>
    <row r="864" ht="15.75" customHeight="1">
      <c r="F864" s="3"/>
    </row>
    <row r="865" ht="15.75" customHeight="1">
      <c r="F865" s="3"/>
    </row>
    <row r="866" ht="15.75" customHeight="1">
      <c r="F866" s="3"/>
    </row>
    <row r="867" ht="15.75" customHeight="1">
      <c r="F867" s="3"/>
    </row>
    <row r="868" ht="15.75" customHeight="1">
      <c r="F868" s="3"/>
    </row>
    <row r="869" ht="15.75" customHeight="1">
      <c r="F869" s="3"/>
    </row>
    <row r="870" ht="15.75" customHeight="1">
      <c r="F870" s="3"/>
    </row>
    <row r="871" ht="15.75" customHeight="1">
      <c r="F871" s="3"/>
    </row>
    <row r="872" ht="15.75" customHeight="1">
      <c r="F872" s="3"/>
    </row>
    <row r="873" ht="15.75" customHeight="1">
      <c r="F873" s="3"/>
    </row>
    <row r="874" ht="15.75" customHeight="1">
      <c r="F874" s="3"/>
    </row>
    <row r="875" ht="15.75" customHeight="1">
      <c r="F875" s="3"/>
    </row>
    <row r="876" ht="15.75" customHeight="1">
      <c r="F876" s="3"/>
    </row>
    <row r="877" ht="15.75" customHeight="1">
      <c r="F877" s="3"/>
    </row>
    <row r="878" ht="15.75" customHeight="1">
      <c r="F878" s="3"/>
    </row>
    <row r="879" ht="15.75" customHeight="1">
      <c r="F879" s="3"/>
    </row>
    <row r="880" ht="15.75" customHeight="1">
      <c r="F880" s="3"/>
    </row>
    <row r="881" ht="15.75" customHeight="1">
      <c r="F881" s="3"/>
    </row>
    <row r="882" ht="15.75" customHeight="1">
      <c r="F882" s="3"/>
    </row>
    <row r="883" ht="15.75" customHeight="1">
      <c r="F883" s="3"/>
    </row>
    <row r="884" ht="15.75" customHeight="1">
      <c r="F884" s="3"/>
    </row>
    <row r="885" ht="15.75" customHeight="1">
      <c r="F885" s="3"/>
    </row>
    <row r="886" ht="15.75" customHeight="1">
      <c r="F886" s="3"/>
    </row>
    <row r="887" ht="15.75" customHeight="1">
      <c r="F887" s="3"/>
    </row>
    <row r="888" ht="15.75" customHeight="1">
      <c r="F888" s="3"/>
    </row>
    <row r="889" ht="15.75" customHeight="1">
      <c r="F889" s="3"/>
    </row>
    <row r="890" ht="15.75" customHeight="1">
      <c r="F890" s="3"/>
    </row>
    <row r="891" ht="15.75" customHeight="1">
      <c r="F891" s="3"/>
    </row>
    <row r="892" ht="15.75" customHeight="1">
      <c r="F892" s="3"/>
    </row>
    <row r="893" ht="15.75" customHeight="1">
      <c r="F893" s="3"/>
    </row>
    <row r="894" ht="15.75" customHeight="1">
      <c r="F894" s="3"/>
    </row>
    <row r="895" ht="15.75" customHeight="1">
      <c r="F895" s="3"/>
    </row>
    <row r="896" ht="15.75" customHeight="1">
      <c r="F896" s="3"/>
    </row>
    <row r="897" ht="15.75" customHeight="1">
      <c r="F897" s="3"/>
    </row>
    <row r="898" ht="15.75" customHeight="1">
      <c r="F898" s="3"/>
    </row>
    <row r="899" ht="15.75" customHeight="1">
      <c r="F899" s="3"/>
    </row>
    <row r="900" ht="15.75" customHeight="1">
      <c r="F900" s="3"/>
    </row>
    <row r="901" ht="15.75" customHeight="1">
      <c r="F901" s="3"/>
    </row>
    <row r="902" ht="15.75" customHeight="1">
      <c r="F902" s="3"/>
    </row>
    <row r="903" ht="15.75" customHeight="1">
      <c r="F903" s="3"/>
    </row>
    <row r="904" ht="15.75" customHeight="1">
      <c r="F904" s="3"/>
    </row>
    <row r="905" ht="15.75" customHeight="1">
      <c r="F905" s="3"/>
    </row>
    <row r="906" ht="15.75" customHeight="1">
      <c r="F906" s="3"/>
    </row>
    <row r="907" ht="15.75" customHeight="1">
      <c r="F907" s="3"/>
    </row>
    <row r="908" ht="15.75" customHeight="1">
      <c r="F908" s="3"/>
    </row>
    <row r="909" ht="15.75" customHeight="1">
      <c r="F909" s="3"/>
    </row>
    <row r="910" ht="15.75" customHeight="1">
      <c r="F910" s="3"/>
    </row>
    <row r="911" ht="15.75" customHeight="1">
      <c r="F911" s="3"/>
    </row>
    <row r="912" ht="15.75" customHeight="1">
      <c r="F912" s="3"/>
    </row>
    <row r="913" ht="15.75" customHeight="1">
      <c r="F913" s="3"/>
    </row>
    <row r="914" ht="15.75" customHeight="1">
      <c r="F914" s="3"/>
    </row>
    <row r="915" ht="15.75" customHeight="1">
      <c r="F915" s="3"/>
    </row>
    <row r="916" ht="15.75" customHeight="1">
      <c r="F916" s="3"/>
    </row>
    <row r="917" ht="15.75" customHeight="1">
      <c r="F917" s="3"/>
    </row>
    <row r="918" ht="15.75" customHeight="1">
      <c r="F918" s="3"/>
    </row>
    <row r="919" ht="15.75" customHeight="1">
      <c r="F919" s="3"/>
    </row>
    <row r="920" ht="15.75" customHeight="1">
      <c r="F920" s="3"/>
    </row>
    <row r="921" ht="15.75" customHeight="1">
      <c r="F921" s="3"/>
    </row>
    <row r="922" ht="15.75" customHeight="1">
      <c r="F922" s="3"/>
    </row>
    <row r="923" ht="15.75" customHeight="1">
      <c r="F923" s="3"/>
    </row>
    <row r="924" ht="15.75" customHeight="1">
      <c r="F924" s="3"/>
    </row>
    <row r="925" ht="15.75" customHeight="1">
      <c r="F925" s="3"/>
    </row>
    <row r="926" ht="15.75" customHeight="1">
      <c r="F926" s="3"/>
    </row>
    <row r="927" ht="15.75" customHeight="1">
      <c r="F927" s="3"/>
    </row>
    <row r="928" ht="15.75" customHeight="1">
      <c r="F928" s="3"/>
    </row>
    <row r="929" ht="15.75" customHeight="1">
      <c r="F929" s="3"/>
    </row>
    <row r="930" ht="15.75" customHeight="1">
      <c r="F930" s="3"/>
    </row>
    <row r="931" ht="15.75" customHeight="1">
      <c r="F931" s="3"/>
    </row>
    <row r="932" ht="15.75" customHeight="1">
      <c r="F932" s="3"/>
    </row>
    <row r="933" ht="15.75" customHeight="1">
      <c r="F933" s="3"/>
    </row>
    <row r="934" ht="15.75" customHeight="1">
      <c r="F934" s="3"/>
    </row>
    <row r="935" ht="15.75" customHeight="1">
      <c r="F935" s="3"/>
    </row>
    <row r="936" ht="15.75" customHeight="1">
      <c r="F936" s="3"/>
    </row>
    <row r="937" ht="15.75" customHeight="1">
      <c r="F937" s="3"/>
    </row>
    <row r="938" ht="15.75" customHeight="1">
      <c r="F938" s="3"/>
    </row>
    <row r="939" ht="15.75" customHeight="1">
      <c r="F939" s="3"/>
    </row>
    <row r="940" ht="15.75" customHeight="1">
      <c r="F940" s="3"/>
    </row>
    <row r="941" ht="15.75" customHeight="1">
      <c r="F941" s="3"/>
    </row>
    <row r="942" ht="15.75" customHeight="1">
      <c r="F942" s="3"/>
    </row>
    <row r="943" ht="15.75" customHeight="1">
      <c r="F943" s="3"/>
    </row>
    <row r="944" ht="15.75" customHeight="1">
      <c r="F944" s="3"/>
    </row>
    <row r="945" ht="15.75" customHeight="1">
      <c r="F945" s="3"/>
    </row>
    <row r="946" ht="15.75" customHeight="1">
      <c r="F946" s="3"/>
    </row>
    <row r="947" ht="15.75" customHeight="1">
      <c r="F947" s="3"/>
    </row>
    <row r="948" ht="15.75" customHeight="1">
      <c r="F948" s="3"/>
    </row>
    <row r="949" ht="15.75" customHeight="1">
      <c r="F949" s="3"/>
    </row>
    <row r="950" ht="15.75" customHeight="1">
      <c r="F950" s="3"/>
    </row>
    <row r="951" ht="15.75" customHeight="1">
      <c r="F951" s="3"/>
    </row>
    <row r="952" ht="15.75" customHeight="1">
      <c r="F952" s="3"/>
    </row>
    <row r="953" ht="15.75" customHeight="1">
      <c r="F953" s="3"/>
    </row>
    <row r="954" ht="15.75" customHeight="1">
      <c r="F954" s="3"/>
    </row>
    <row r="955" ht="15.75" customHeight="1">
      <c r="F955" s="3"/>
    </row>
    <row r="956" ht="15.75" customHeight="1">
      <c r="F956" s="3"/>
    </row>
    <row r="957" ht="15.75" customHeight="1">
      <c r="F957" s="3"/>
    </row>
    <row r="958" ht="15.75" customHeight="1">
      <c r="F958" s="3"/>
    </row>
    <row r="959" ht="15.75" customHeight="1">
      <c r="F959" s="3"/>
    </row>
    <row r="960" ht="15.75" customHeight="1">
      <c r="F960" s="3"/>
    </row>
    <row r="961" ht="15.75" customHeight="1">
      <c r="F961" s="3"/>
    </row>
    <row r="962" ht="15.75" customHeight="1">
      <c r="F962" s="3"/>
    </row>
    <row r="963" ht="15.75" customHeight="1">
      <c r="F963" s="3"/>
    </row>
    <row r="964" ht="15.75" customHeight="1">
      <c r="F964" s="3"/>
    </row>
    <row r="965" ht="15.75" customHeight="1">
      <c r="F965" s="3"/>
    </row>
    <row r="966" ht="15.75" customHeight="1">
      <c r="F966" s="3"/>
    </row>
    <row r="967" ht="15.75" customHeight="1">
      <c r="F967" s="3"/>
    </row>
    <row r="968" ht="15.75" customHeight="1">
      <c r="F968" s="3"/>
    </row>
    <row r="969" ht="15.75" customHeight="1">
      <c r="F969" s="3"/>
    </row>
    <row r="970" ht="15.75" customHeight="1">
      <c r="F970" s="3"/>
    </row>
    <row r="971" ht="15.75" customHeight="1">
      <c r="F971" s="3"/>
    </row>
    <row r="972" ht="15.75" customHeight="1">
      <c r="F972" s="3"/>
    </row>
    <row r="973" ht="15.75" customHeight="1">
      <c r="F973" s="3"/>
    </row>
    <row r="974" ht="15.75" customHeight="1">
      <c r="F974" s="3"/>
    </row>
    <row r="975" ht="15.75" customHeight="1">
      <c r="F975" s="3"/>
    </row>
    <row r="976" ht="15.75" customHeight="1">
      <c r="F976" s="3"/>
    </row>
    <row r="977" ht="15.75" customHeight="1">
      <c r="F977" s="3"/>
    </row>
    <row r="978" ht="15.75" customHeight="1">
      <c r="F978" s="3"/>
    </row>
    <row r="979" ht="15.75" customHeight="1">
      <c r="F979" s="3"/>
    </row>
    <row r="980" ht="15.75" customHeight="1">
      <c r="F980" s="3"/>
    </row>
    <row r="981" ht="15.75" customHeight="1">
      <c r="F981" s="3"/>
    </row>
    <row r="982" ht="15.75" customHeight="1">
      <c r="F982" s="3"/>
    </row>
    <row r="983" ht="15.75" customHeight="1">
      <c r="F983" s="3"/>
    </row>
    <row r="984" ht="15.75" customHeight="1">
      <c r="F984" s="3"/>
    </row>
    <row r="985" ht="15.75" customHeight="1">
      <c r="F985" s="3"/>
    </row>
    <row r="986" ht="15.75" customHeight="1">
      <c r="F986" s="3"/>
    </row>
    <row r="987" ht="15.75" customHeight="1">
      <c r="F987" s="3"/>
    </row>
    <row r="988" ht="15.75" customHeight="1">
      <c r="F988" s="3"/>
    </row>
    <row r="989" ht="15.75" customHeight="1">
      <c r="F989" s="3"/>
    </row>
    <row r="990" ht="15.75" customHeight="1">
      <c r="F990" s="3"/>
    </row>
    <row r="991" ht="15.75" customHeight="1">
      <c r="F991" s="3"/>
    </row>
    <row r="992" ht="15.75" customHeight="1">
      <c r="F992" s="3"/>
    </row>
    <row r="993" ht="15.75" customHeight="1">
      <c r="F993" s="3"/>
    </row>
    <row r="994" ht="15.75" customHeight="1">
      <c r="F994" s="3"/>
    </row>
    <row r="995" ht="15.75" customHeight="1">
      <c r="F995" s="3"/>
    </row>
    <row r="996" ht="15.75" customHeight="1">
      <c r="F996" s="3"/>
    </row>
    <row r="997" ht="15.75" customHeight="1">
      <c r="F997" s="3"/>
    </row>
  </sheetData>
  <drawing r:id="rId1"/>
</worksheet>
</file>