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myspace/Study/deep-learning/assigments/"/>
    </mc:Choice>
  </mc:AlternateContent>
  <xr:revisionPtr revIDLastSave="0" documentId="13_ncr:1_{4BE1426A-06F4-C54A-A6A7-F3D27F8B6724}" xr6:coauthVersionLast="37" xr6:coauthVersionMax="37" xr10:uidLastSave="{00000000-0000-0000-0000-000000000000}"/>
  <bookViews>
    <workbookView xWindow="380" yWindow="460" windowWidth="28040" windowHeight="15840" xr2:uid="{9ED262EF-124B-1840-9630-BF6689523E97}"/>
  </bookViews>
  <sheets>
    <sheet name="Epoch" sheetId="1" r:id="rId1"/>
    <sheet name="Epoch Visualization" sheetId="2" r:id="rId2"/>
    <sheet name="Test Visualization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9" i="5" l="1"/>
  <c r="M149" i="5"/>
  <c r="L149" i="5"/>
  <c r="K149" i="5"/>
  <c r="M148" i="5"/>
  <c r="L148" i="5"/>
  <c r="K148" i="5"/>
  <c r="P147" i="5"/>
  <c r="O147" i="5"/>
  <c r="M147" i="5"/>
  <c r="L147" i="5"/>
  <c r="K147" i="5"/>
  <c r="K134" i="5"/>
  <c r="P129" i="5"/>
  <c r="O129" i="5"/>
  <c r="N129" i="5"/>
  <c r="M129" i="5"/>
  <c r="L129" i="5"/>
  <c r="K129" i="5"/>
  <c r="M128" i="5"/>
  <c r="L128" i="5"/>
  <c r="K128" i="5"/>
  <c r="R127" i="5"/>
  <c r="M127" i="5"/>
  <c r="L127" i="5"/>
  <c r="K127" i="5"/>
  <c r="Q109" i="5"/>
  <c r="M109" i="5"/>
  <c r="L109" i="5"/>
  <c r="K109" i="5"/>
  <c r="Q108" i="5"/>
  <c r="N108" i="5"/>
  <c r="M108" i="5"/>
  <c r="L108" i="5"/>
  <c r="K108" i="5"/>
  <c r="R107" i="5"/>
  <c r="Q107" i="5"/>
  <c r="P107" i="5"/>
  <c r="O107" i="5"/>
  <c r="M107" i="5"/>
  <c r="L107" i="5"/>
  <c r="K107" i="5"/>
  <c r="K95" i="5"/>
  <c r="Q90" i="5"/>
  <c r="N90" i="5"/>
  <c r="M90" i="5"/>
  <c r="L90" i="5"/>
  <c r="K90" i="5"/>
  <c r="Q89" i="5"/>
  <c r="P89" i="5"/>
  <c r="O89" i="5"/>
  <c r="N89" i="5"/>
  <c r="M89" i="5"/>
  <c r="L89" i="5"/>
  <c r="K89" i="5"/>
  <c r="R88" i="5"/>
  <c r="Q88" i="5"/>
  <c r="M88" i="5"/>
  <c r="L88" i="5"/>
  <c r="K88" i="5"/>
  <c r="L74" i="5"/>
  <c r="K74" i="5"/>
  <c r="Q70" i="5"/>
  <c r="O70" i="5"/>
  <c r="N70" i="5"/>
  <c r="M70" i="5"/>
  <c r="L70" i="5"/>
  <c r="K70" i="5"/>
  <c r="Q69" i="5"/>
  <c r="P69" i="5"/>
  <c r="O69" i="5"/>
  <c r="M69" i="5"/>
  <c r="L69" i="5"/>
  <c r="K69" i="5"/>
  <c r="R68" i="5"/>
  <c r="Q68" i="5"/>
  <c r="N68" i="5"/>
  <c r="M68" i="5"/>
  <c r="L68" i="5"/>
  <c r="K68" i="5"/>
  <c r="K61" i="5"/>
  <c r="Q56" i="5"/>
  <c r="P56" i="5"/>
  <c r="M62" i="5" s="1"/>
  <c r="M56" i="5"/>
  <c r="L56" i="5"/>
  <c r="K56" i="5"/>
  <c r="Q55" i="5"/>
  <c r="N55" i="5"/>
  <c r="K75" i="5" s="1"/>
  <c r="M55" i="5"/>
  <c r="L55" i="5"/>
  <c r="K55" i="5"/>
  <c r="R54" i="5"/>
  <c r="Q54" i="5"/>
  <c r="O54" i="5"/>
  <c r="L60" i="5" s="1"/>
  <c r="N54" i="5"/>
  <c r="K60" i="5" s="1"/>
  <c r="M54" i="5"/>
  <c r="L54" i="5"/>
  <c r="K54" i="5"/>
  <c r="Q47" i="5"/>
  <c r="P47" i="5"/>
  <c r="O47" i="5"/>
  <c r="M47" i="5"/>
  <c r="L47" i="5"/>
  <c r="K47" i="5"/>
  <c r="Q46" i="5"/>
  <c r="M46" i="5"/>
  <c r="L46" i="5"/>
  <c r="K46" i="5"/>
  <c r="R45" i="5"/>
  <c r="Q45" i="5"/>
  <c r="P45" i="5"/>
  <c r="N45" i="5"/>
  <c r="M45" i="5"/>
  <c r="L45" i="5"/>
  <c r="K45" i="5"/>
  <c r="Q39" i="5"/>
  <c r="O39" i="5"/>
  <c r="N39" i="5"/>
  <c r="M39" i="5"/>
  <c r="L39" i="5"/>
  <c r="K39" i="5"/>
  <c r="Q38" i="5"/>
  <c r="P38" i="5"/>
  <c r="O38" i="5"/>
  <c r="N38" i="5"/>
  <c r="S128" i="5" s="1"/>
  <c r="T128" i="5" s="1"/>
  <c r="M38" i="5"/>
  <c r="L38" i="5"/>
  <c r="K38" i="5"/>
  <c r="R37" i="5"/>
  <c r="Q37" i="5"/>
  <c r="P37" i="5"/>
  <c r="N37" i="5"/>
  <c r="M37" i="5"/>
  <c r="L37" i="5"/>
  <c r="K37" i="5"/>
  <c r="Q30" i="5"/>
  <c r="P30" i="5"/>
  <c r="O30" i="5"/>
  <c r="M30" i="5"/>
  <c r="P109" i="5" s="1"/>
  <c r="L30" i="5"/>
  <c r="O56" i="5" s="1"/>
  <c r="K30" i="5"/>
  <c r="N47" i="5" s="1"/>
  <c r="Q29" i="5"/>
  <c r="P29" i="5"/>
  <c r="O29" i="5"/>
  <c r="N29" i="5"/>
  <c r="M29" i="5"/>
  <c r="P148" i="5" s="1"/>
  <c r="L29" i="5"/>
  <c r="O148" i="5" s="1"/>
  <c r="K29" i="5"/>
  <c r="N69" i="5" s="1"/>
  <c r="R28" i="5"/>
  <c r="Q28" i="5"/>
  <c r="P28" i="5"/>
  <c r="O28" i="5"/>
  <c r="N28" i="5"/>
  <c r="M28" i="5"/>
  <c r="P127" i="5" s="1"/>
  <c r="L28" i="5"/>
  <c r="O37" i="5" s="1"/>
  <c r="K28" i="5"/>
  <c r="N147" i="5" s="1"/>
  <c r="Q22" i="5"/>
  <c r="M22" i="5"/>
  <c r="L22" i="5"/>
  <c r="K22" i="5"/>
  <c r="Q21" i="5"/>
  <c r="M21" i="5"/>
  <c r="L21" i="5"/>
  <c r="K21" i="5"/>
  <c r="R20" i="5"/>
  <c r="Q20" i="5"/>
  <c r="M20" i="5"/>
  <c r="L20" i="5"/>
  <c r="K20" i="5"/>
  <c r="R127" i="4"/>
  <c r="R107" i="4"/>
  <c r="R88" i="4"/>
  <c r="R68" i="4"/>
  <c r="R54" i="4"/>
  <c r="R45" i="4"/>
  <c r="R37" i="4"/>
  <c r="R28" i="4"/>
  <c r="R20" i="4"/>
  <c r="E127" i="2"/>
  <c r="Q109" i="4"/>
  <c r="Q108" i="4"/>
  <c r="Q107" i="4"/>
  <c r="Q90" i="4"/>
  <c r="Q89" i="4"/>
  <c r="Q88" i="4"/>
  <c r="Q70" i="4"/>
  <c r="Q69" i="4"/>
  <c r="Q68" i="4"/>
  <c r="Q56" i="4"/>
  <c r="Q55" i="4"/>
  <c r="Q54" i="4"/>
  <c r="Q47" i="4"/>
  <c r="Q46" i="4"/>
  <c r="Q45" i="4"/>
  <c r="Q39" i="4"/>
  <c r="Q38" i="4"/>
  <c r="Q37" i="4"/>
  <c r="Q30" i="4"/>
  <c r="Q29" i="4"/>
  <c r="Q28" i="4"/>
  <c r="Q22" i="4"/>
  <c r="Q21" i="4"/>
  <c r="Q20" i="4"/>
  <c r="L20" i="4"/>
  <c r="M149" i="4"/>
  <c r="L149" i="4"/>
  <c r="K149" i="4"/>
  <c r="M148" i="4"/>
  <c r="L148" i="4"/>
  <c r="K148" i="4"/>
  <c r="M147" i="4"/>
  <c r="L147" i="4"/>
  <c r="K147" i="4"/>
  <c r="M129" i="4"/>
  <c r="L129" i="4"/>
  <c r="K129" i="4"/>
  <c r="M128" i="4"/>
  <c r="L128" i="4"/>
  <c r="K128" i="4"/>
  <c r="M127" i="4"/>
  <c r="L127" i="4"/>
  <c r="K127" i="4"/>
  <c r="M109" i="4"/>
  <c r="L109" i="4"/>
  <c r="K109" i="4"/>
  <c r="M108" i="4"/>
  <c r="L108" i="4"/>
  <c r="K108" i="4"/>
  <c r="M107" i="4"/>
  <c r="L107" i="4"/>
  <c r="K107" i="4"/>
  <c r="M90" i="4"/>
  <c r="L90" i="4"/>
  <c r="K90" i="4"/>
  <c r="M89" i="4"/>
  <c r="L89" i="4"/>
  <c r="K89" i="4"/>
  <c r="M88" i="4"/>
  <c r="L88" i="4"/>
  <c r="K88" i="4"/>
  <c r="M70" i="4"/>
  <c r="L70" i="4"/>
  <c r="K70" i="4"/>
  <c r="M69" i="4"/>
  <c r="L69" i="4"/>
  <c r="K69" i="4"/>
  <c r="M68" i="4"/>
  <c r="L68" i="4"/>
  <c r="K68" i="4"/>
  <c r="M56" i="4"/>
  <c r="L56" i="4"/>
  <c r="K56" i="4"/>
  <c r="M55" i="4"/>
  <c r="L55" i="4"/>
  <c r="K55" i="4"/>
  <c r="M54" i="4"/>
  <c r="L54" i="4"/>
  <c r="K54" i="4"/>
  <c r="M47" i="4"/>
  <c r="L47" i="4"/>
  <c r="K47" i="4"/>
  <c r="M46" i="4"/>
  <c r="L46" i="4"/>
  <c r="K46" i="4"/>
  <c r="M45" i="4"/>
  <c r="L45" i="4"/>
  <c r="K45" i="4"/>
  <c r="M39" i="4"/>
  <c r="L39" i="4"/>
  <c r="K39" i="4"/>
  <c r="M38" i="4"/>
  <c r="L38" i="4"/>
  <c r="K38" i="4"/>
  <c r="M37" i="4"/>
  <c r="L37" i="4"/>
  <c r="K37" i="4"/>
  <c r="M30" i="4"/>
  <c r="P56" i="4" s="1"/>
  <c r="M135" i="4" s="1"/>
  <c r="L30" i="4"/>
  <c r="O109" i="4" s="1"/>
  <c r="K30" i="4"/>
  <c r="N47" i="4" s="1"/>
  <c r="M29" i="4"/>
  <c r="P89" i="4" s="1"/>
  <c r="L29" i="4"/>
  <c r="O128" i="4" s="1"/>
  <c r="K29" i="4"/>
  <c r="N148" i="4" s="1"/>
  <c r="M28" i="4"/>
  <c r="P147" i="4" s="1"/>
  <c r="L28" i="4"/>
  <c r="O37" i="4" s="1"/>
  <c r="K28" i="4"/>
  <c r="N54" i="4" s="1"/>
  <c r="K94" i="4" s="1"/>
  <c r="M22" i="4"/>
  <c r="L22" i="4"/>
  <c r="K22" i="4"/>
  <c r="M21" i="4"/>
  <c r="L21" i="4"/>
  <c r="K21" i="4"/>
  <c r="M20" i="4"/>
  <c r="K20" i="4"/>
  <c r="J147" i="2"/>
  <c r="I147" i="2"/>
  <c r="H147" i="2"/>
  <c r="R147" i="2"/>
  <c r="U161" i="2"/>
  <c r="N161" i="2"/>
  <c r="M161" i="2"/>
  <c r="L161" i="2"/>
  <c r="U160" i="2"/>
  <c r="N160" i="2"/>
  <c r="M160" i="2"/>
  <c r="L160" i="2"/>
  <c r="U159" i="2"/>
  <c r="N159" i="2"/>
  <c r="M159" i="2"/>
  <c r="L159" i="2"/>
  <c r="V155" i="2"/>
  <c r="T155" i="2"/>
  <c r="P155" i="2"/>
  <c r="O155" i="2"/>
  <c r="N155" i="2"/>
  <c r="M155" i="2"/>
  <c r="L155" i="2"/>
  <c r="K155" i="2"/>
  <c r="V154" i="2"/>
  <c r="T154" i="2"/>
  <c r="P154" i="2"/>
  <c r="O154" i="2"/>
  <c r="N154" i="2"/>
  <c r="M154" i="2"/>
  <c r="L154" i="2"/>
  <c r="K154" i="2"/>
  <c r="V153" i="2"/>
  <c r="T153" i="2"/>
  <c r="P153" i="2"/>
  <c r="O153" i="2"/>
  <c r="N153" i="2"/>
  <c r="M153" i="2"/>
  <c r="L153" i="2"/>
  <c r="K153" i="2"/>
  <c r="G150" i="2"/>
  <c r="F150" i="2"/>
  <c r="E150" i="2"/>
  <c r="V149" i="2"/>
  <c r="S149" i="2"/>
  <c r="T149" i="2" s="1"/>
  <c r="Q149" i="2"/>
  <c r="P149" i="2"/>
  <c r="O149" i="2"/>
  <c r="N149" i="2"/>
  <c r="M149" i="2"/>
  <c r="L149" i="2"/>
  <c r="K149" i="2"/>
  <c r="G149" i="2"/>
  <c r="F149" i="2"/>
  <c r="E149" i="2"/>
  <c r="V148" i="2"/>
  <c r="S148" i="2"/>
  <c r="T148" i="2" s="1"/>
  <c r="Q148" i="2"/>
  <c r="P148" i="2"/>
  <c r="O148" i="2"/>
  <c r="N148" i="2"/>
  <c r="M148" i="2"/>
  <c r="L148" i="2"/>
  <c r="K148" i="2"/>
  <c r="G148" i="2"/>
  <c r="F148" i="2"/>
  <c r="E148" i="2"/>
  <c r="V147" i="2"/>
  <c r="S147" i="2"/>
  <c r="T147" i="2" s="1"/>
  <c r="Q147" i="2"/>
  <c r="P147" i="2"/>
  <c r="O147" i="2"/>
  <c r="N147" i="2"/>
  <c r="M147" i="2"/>
  <c r="L147" i="2"/>
  <c r="K147" i="2"/>
  <c r="G147" i="2"/>
  <c r="F147" i="2"/>
  <c r="E147" i="2"/>
  <c r="G130" i="2"/>
  <c r="G129" i="2"/>
  <c r="G128" i="2"/>
  <c r="G127" i="2"/>
  <c r="F130" i="2"/>
  <c r="F129" i="2"/>
  <c r="F128" i="2"/>
  <c r="F127" i="2"/>
  <c r="E130" i="2"/>
  <c r="E129" i="2"/>
  <c r="E128" i="2"/>
  <c r="Q129" i="2"/>
  <c r="Q128" i="2"/>
  <c r="Q127" i="2"/>
  <c r="U141" i="2"/>
  <c r="N141" i="2"/>
  <c r="M141" i="2"/>
  <c r="L141" i="2"/>
  <c r="U140" i="2"/>
  <c r="N140" i="2"/>
  <c r="M140" i="2"/>
  <c r="L140" i="2"/>
  <c r="U139" i="2"/>
  <c r="N139" i="2"/>
  <c r="M139" i="2"/>
  <c r="L139" i="2"/>
  <c r="V135" i="2"/>
  <c r="T135" i="2"/>
  <c r="P135" i="2"/>
  <c r="O135" i="2"/>
  <c r="N135" i="2"/>
  <c r="M135" i="2"/>
  <c r="L135" i="2"/>
  <c r="K135" i="2"/>
  <c r="V134" i="2"/>
  <c r="T134" i="2"/>
  <c r="P134" i="2"/>
  <c r="O134" i="2"/>
  <c r="N134" i="2"/>
  <c r="M134" i="2"/>
  <c r="L134" i="2"/>
  <c r="K134" i="2"/>
  <c r="V133" i="2"/>
  <c r="T133" i="2"/>
  <c r="P133" i="2"/>
  <c r="O133" i="2"/>
  <c r="N133" i="2"/>
  <c r="M133" i="2"/>
  <c r="L133" i="2"/>
  <c r="K133" i="2"/>
  <c r="V129" i="2"/>
  <c r="S129" i="2"/>
  <c r="T129" i="2" s="1"/>
  <c r="P129" i="2"/>
  <c r="O129" i="2"/>
  <c r="N129" i="2"/>
  <c r="M129" i="2"/>
  <c r="L129" i="2"/>
  <c r="K129" i="2"/>
  <c r="V128" i="2"/>
  <c r="S128" i="2"/>
  <c r="T128" i="2" s="1"/>
  <c r="P128" i="2"/>
  <c r="O128" i="2"/>
  <c r="N128" i="2"/>
  <c r="M128" i="2"/>
  <c r="L128" i="2"/>
  <c r="K128" i="2"/>
  <c r="V127" i="2"/>
  <c r="T127" i="2"/>
  <c r="S127" i="2"/>
  <c r="P127" i="2"/>
  <c r="O127" i="2"/>
  <c r="N127" i="2"/>
  <c r="M127" i="2"/>
  <c r="L127" i="2"/>
  <c r="K127" i="2"/>
  <c r="N121" i="2"/>
  <c r="M121" i="2"/>
  <c r="L121" i="2"/>
  <c r="N120" i="2"/>
  <c r="M120" i="2"/>
  <c r="L120" i="2"/>
  <c r="N119" i="2"/>
  <c r="M119" i="2"/>
  <c r="L119" i="2"/>
  <c r="P115" i="2"/>
  <c r="O115" i="2"/>
  <c r="N115" i="2"/>
  <c r="P114" i="2"/>
  <c r="O114" i="2"/>
  <c r="N114" i="2"/>
  <c r="P113" i="2"/>
  <c r="O113" i="2"/>
  <c r="N113" i="2"/>
  <c r="P96" i="2"/>
  <c r="O96" i="2"/>
  <c r="N109" i="2"/>
  <c r="M109" i="2"/>
  <c r="L109" i="2"/>
  <c r="K109" i="2"/>
  <c r="P108" i="2"/>
  <c r="O108" i="2"/>
  <c r="N108" i="2"/>
  <c r="M108" i="2"/>
  <c r="L108" i="2"/>
  <c r="K108" i="2"/>
  <c r="P107" i="2"/>
  <c r="O107" i="2"/>
  <c r="N107" i="2"/>
  <c r="M107" i="2"/>
  <c r="L107" i="2"/>
  <c r="K107" i="2"/>
  <c r="P90" i="2"/>
  <c r="N90" i="2"/>
  <c r="M90" i="2"/>
  <c r="L90" i="2"/>
  <c r="K90" i="2"/>
  <c r="P89" i="2"/>
  <c r="M89" i="2"/>
  <c r="L89" i="2"/>
  <c r="K89" i="2"/>
  <c r="P88" i="2"/>
  <c r="M88" i="2"/>
  <c r="L88" i="2"/>
  <c r="K88" i="2"/>
  <c r="N70" i="2"/>
  <c r="M70" i="2"/>
  <c r="L70" i="2"/>
  <c r="K70" i="2"/>
  <c r="M69" i="2"/>
  <c r="L69" i="2"/>
  <c r="K69" i="2"/>
  <c r="M68" i="2"/>
  <c r="L68" i="2"/>
  <c r="K68" i="2"/>
  <c r="M56" i="2"/>
  <c r="L56" i="2"/>
  <c r="K56" i="2"/>
  <c r="P55" i="2"/>
  <c r="M75" i="2" s="1"/>
  <c r="M55" i="2"/>
  <c r="L55" i="2"/>
  <c r="K55" i="2"/>
  <c r="P54" i="2"/>
  <c r="M113" i="2" s="1"/>
  <c r="M54" i="2"/>
  <c r="L54" i="2"/>
  <c r="K54" i="2"/>
  <c r="N47" i="2"/>
  <c r="M47" i="2"/>
  <c r="L47" i="2"/>
  <c r="K47" i="2"/>
  <c r="M46" i="2"/>
  <c r="L46" i="2"/>
  <c r="K46" i="2"/>
  <c r="P45" i="2"/>
  <c r="M45" i="2"/>
  <c r="L45" i="2"/>
  <c r="K45" i="2"/>
  <c r="N39" i="2"/>
  <c r="M39" i="2"/>
  <c r="L39" i="2"/>
  <c r="K39" i="2"/>
  <c r="M38" i="2"/>
  <c r="L38" i="2"/>
  <c r="K38" i="2"/>
  <c r="P37" i="2"/>
  <c r="M37" i="2"/>
  <c r="L37" i="2"/>
  <c r="K37" i="2"/>
  <c r="N30" i="2"/>
  <c r="M30" i="2"/>
  <c r="P70" i="2" s="1"/>
  <c r="L30" i="2"/>
  <c r="O90" i="2" s="1"/>
  <c r="K30" i="2"/>
  <c r="N56" i="2" s="1"/>
  <c r="M29" i="2"/>
  <c r="P46" i="2" s="1"/>
  <c r="L29" i="2"/>
  <c r="O89" i="2" s="1"/>
  <c r="K29" i="2"/>
  <c r="N89" i="2" s="1"/>
  <c r="M28" i="2"/>
  <c r="P28" i="2" s="1"/>
  <c r="L28" i="2"/>
  <c r="O88" i="2" s="1"/>
  <c r="K28" i="2"/>
  <c r="N88" i="2" s="1"/>
  <c r="M22" i="2"/>
  <c r="L22" i="2"/>
  <c r="K22" i="2"/>
  <c r="M21" i="2"/>
  <c r="L21" i="2"/>
  <c r="K21" i="2"/>
  <c r="M20" i="2"/>
  <c r="L20" i="2"/>
  <c r="K20" i="2"/>
  <c r="L62" i="5" l="1"/>
  <c r="L96" i="5"/>
  <c r="L155" i="5"/>
  <c r="L115" i="5"/>
  <c r="L135" i="5"/>
  <c r="L76" i="5"/>
  <c r="S45" i="5"/>
  <c r="T45" i="5" s="1"/>
  <c r="S127" i="5"/>
  <c r="T127" i="5" s="1"/>
  <c r="S68" i="5"/>
  <c r="T68" i="5" s="1"/>
  <c r="S88" i="5"/>
  <c r="T88" i="5" s="1"/>
  <c r="K94" i="5"/>
  <c r="S37" i="5"/>
  <c r="T37" i="5" s="1"/>
  <c r="P39" i="5"/>
  <c r="S109" i="5" s="1"/>
  <c r="T109" i="5" s="1"/>
  <c r="O45" i="5"/>
  <c r="S47" i="5"/>
  <c r="T47" i="5" s="1"/>
  <c r="P54" i="5"/>
  <c r="S69" i="5"/>
  <c r="T69" i="5" s="1"/>
  <c r="P70" i="5"/>
  <c r="O90" i="5"/>
  <c r="M96" i="5"/>
  <c r="O108" i="5"/>
  <c r="K113" i="5"/>
  <c r="K114" i="5"/>
  <c r="N128" i="5"/>
  <c r="L133" i="5"/>
  <c r="O149" i="5"/>
  <c r="S38" i="5"/>
  <c r="T38" i="5" s="1"/>
  <c r="M76" i="5"/>
  <c r="S89" i="5"/>
  <c r="T89" i="5" s="1"/>
  <c r="P90" i="5"/>
  <c r="S107" i="5"/>
  <c r="T107" i="5" s="1"/>
  <c r="P108" i="5"/>
  <c r="N109" i="5"/>
  <c r="L113" i="5"/>
  <c r="O128" i="5"/>
  <c r="S129" i="5"/>
  <c r="T129" i="5" s="1"/>
  <c r="M135" i="5"/>
  <c r="S147" i="5"/>
  <c r="T147" i="5" s="1"/>
  <c r="P149" i="5"/>
  <c r="K153" i="5"/>
  <c r="K154" i="5"/>
  <c r="S55" i="5"/>
  <c r="T55" i="5" s="1"/>
  <c r="S46" i="5"/>
  <c r="T46" i="5" s="1"/>
  <c r="L94" i="5"/>
  <c r="K133" i="5"/>
  <c r="S39" i="5"/>
  <c r="T39" i="5" s="1"/>
  <c r="N46" i="5"/>
  <c r="O55" i="5"/>
  <c r="O68" i="5"/>
  <c r="N88" i="5"/>
  <c r="O109" i="5"/>
  <c r="M115" i="5"/>
  <c r="N127" i="5"/>
  <c r="P128" i="5"/>
  <c r="N148" i="5"/>
  <c r="L153" i="5"/>
  <c r="O46" i="5"/>
  <c r="S54" i="5"/>
  <c r="T54" i="5" s="1"/>
  <c r="P55" i="5"/>
  <c r="N56" i="5"/>
  <c r="P68" i="5"/>
  <c r="O88" i="5"/>
  <c r="S90" i="5"/>
  <c r="T90" i="5" s="1"/>
  <c r="S108" i="5"/>
  <c r="T108" i="5" s="1"/>
  <c r="O127" i="5"/>
  <c r="M155" i="5"/>
  <c r="S148" i="5"/>
  <c r="T148" i="5" s="1"/>
  <c r="N30" i="5"/>
  <c r="P46" i="5"/>
  <c r="P88" i="5"/>
  <c r="N107" i="5"/>
  <c r="O90" i="4"/>
  <c r="O39" i="4"/>
  <c r="O47" i="4"/>
  <c r="N68" i="4"/>
  <c r="N55" i="4"/>
  <c r="K114" i="4" s="1"/>
  <c r="O38" i="4"/>
  <c r="O30" i="4"/>
  <c r="N69" i="4"/>
  <c r="N28" i="4"/>
  <c r="O69" i="4"/>
  <c r="O29" i="4"/>
  <c r="N46" i="4"/>
  <c r="O68" i="4"/>
  <c r="O129" i="4"/>
  <c r="O55" i="4"/>
  <c r="L154" i="4" s="1"/>
  <c r="P29" i="4"/>
  <c r="P39" i="4"/>
  <c r="O46" i="4"/>
  <c r="O70" i="4"/>
  <c r="P70" i="4"/>
  <c r="O149" i="4"/>
  <c r="O56" i="4"/>
  <c r="L96" i="4" s="1"/>
  <c r="N108" i="4"/>
  <c r="K113" i="4"/>
  <c r="P127" i="4"/>
  <c r="P28" i="4"/>
  <c r="P107" i="4"/>
  <c r="N39" i="4"/>
  <c r="N109" i="4"/>
  <c r="P46" i="4"/>
  <c r="O54" i="4"/>
  <c r="P55" i="4"/>
  <c r="P68" i="4"/>
  <c r="P69" i="4"/>
  <c r="N128" i="4"/>
  <c r="O28" i="4"/>
  <c r="P38" i="4"/>
  <c r="P47" i="4"/>
  <c r="P54" i="4"/>
  <c r="K60" i="4"/>
  <c r="M62" i="4"/>
  <c r="K74" i="4"/>
  <c r="O89" i="4"/>
  <c r="N90" i="4"/>
  <c r="P45" i="4"/>
  <c r="N89" i="4"/>
  <c r="N38" i="4"/>
  <c r="P128" i="4"/>
  <c r="M155" i="4"/>
  <c r="M115" i="4"/>
  <c r="P37" i="4"/>
  <c r="P88" i="4"/>
  <c r="O148" i="4"/>
  <c r="O108" i="4"/>
  <c r="N30" i="4"/>
  <c r="M76" i="4"/>
  <c r="P90" i="4"/>
  <c r="M96" i="4"/>
  <c r="P109" i="4"/>
  <c r="N129" i="4"/>
  <c r="K133" i="4"/>
  <c r="N149" i="4"/>
  <c r="K153" i="4"/>
  <c r="P148" i="4"/>
  <c r="P108" i="4"/>
  <c r="N147" i="4"/>
  <c r="N45" i="4"/>
  <c r="N37" i="4"/>
  <c r="N127" i="4"/>
  <c r="N88" i="4"/>
  <c r="N29" i="4"/>
  <c r="P30" i="4"/>
  <c r="N56" i="4"/>
  <c r="N70" i="4"/>
  <c r="N107" i="4"/>
  <c r="P129" i="4"/>
  <c r="P149" i="4"/>
  <c r="O127" i="4"/>
  <c r="O88" i="4"/>
  <c r="O45" i="4"/>
  <c r="O107" i="4"/>
  <c r="O147" i="4"/>
  <c r="K115" i="2"/>
  <c r="K76" i="2"/>
  <c r="K96" i="2"/>
  <c r="K62" i="2"/>
  <c r="O109" i="2"/>
  <c r="P56" i="2"/>
  <c r="O56" i="2"/>
  <c r="M61" i="2"/>
  <c r="N28" i="2"/>
  <c r="M95" i="2"/>
  <c r="O39" i="2"/>
  <c r="S90" i="2" s="1"/>
  <c r="T90" i="2" s="1"/>
  <c r="N68" i="2"/>
  <c r="M74" i="2"/>
  <c r="S109" i="2"/>
  <c r="T109" i="2" s="1"/>
  <c r="P109" i="2"/>
  <c r="P39" i="2"/>
  <c r="M114" i="2"/>
  <c r="N46" i="2"/>
  <c r="P68" i="2"/>
  <c r="O69" i="2"/>
  <c r="O70" i="2"/>
  <c r="M94" i="2"/>
  <c r="O30" i="2"/>
  <c r="P30" i="2"/>
  <c r="N38" i="2"/>
  <c r="O28" i="2"/>
  <c r="O68" i="2"/>
  <c r="N69" i="2"/>
  <c r="N29" i="2"/>
  <c r="O38" i="2"/>
  <c r="O47" i="2"/>
  <c r="O29" i="2"/>
  <c r="N37" i="2"/>
  <c r="P38" i="2"/>
  <c r="N45" i="2"/>
  <c r="O46" i="2"/>
  <c r="P47" i="2"/>
  <c r="N54" i="2"/>
  <c r="N55" i="2"/>
  <c r="M60" i="2"/>
  <c r="P69" i="2"/>
  <c r="P29" i="2"/>
  <c r="O37" i="2"/>
  <c r="S39" i="2"/>
  <c r="T39" i="2" s="1"/>
  <c r="O45" i="2"/>
  <c r="S47" i="2"/>
  <c r="T47" i="2" s="1"/>
  <c r="O54" i="2"/>
  <c r="O55" i="2"/>
  <c r="M60" i="5" l="1"/>
  <c r="M153" i="5"/>
  <c r="M113" i="5"/>
  <c r="M74" i="5"/>
  <c r="M133" i="5"/>
  <c r="M94" i="5"/>
  <c r="L75" i="5"/>
  <c r="L154" i="5"/>
  <c r="L114" i="5"/>
  <c r="L95" i="5"/>
  <c r="L61" i="5"/>
  <c r="L134" i="5"/>
  <c r="V70" i="5"/>
  <c r="V115" i="5"/>
  <c r="V129" i="5"/>
  <c r="V76" i="5"/>
  <c r="V90" i="5"/>
  <c r="V47" i="5"/>
  <c r="V149" i="5"/>
  <c r="V56" i="5"/>
  <c r="V155" i="5"/>
  <c r="V109" i="5"/>
  <c r="V135" i="5"/>
  <c r="V96" i="5"/>
  <c r="K76" i="5"/>
  <c r="K62" i="5"/>
  <c r="K96" i="5"/>
  <c r="K155" i="5"/>
  <c r="K115" i="5"/>
  <c r="K135" i="5"/>
  <c r="M75" i="5"/>
  <c r="M154" i="5"/>
  <c r="M114" i="5"/>
  <c r="M134" i="5"/>
  <c r="M95" i="5"/>
  <c r="M61" i="5"/>
  <c r="S149" i="5"/>
  <c r="T149" i="5" s="1"/>
  <c r="V54" i="5"/>
  <c r="V147" i="5"/>
  <c r="V107" i="5"/>
  <c r="V113" i="5"/>
  <c r="V133" i="5"/>
  <c r="V127" i="5"/>
  <c r="V88" i="5"/>
  <c r="V74" i="5"/>
  <c r="V45" i="5"/>
  <c r="V153" i="5"/>
  <c r="V68" i="5"/>
  <c r="V94" i="5"/>
  <c r="V55" i="5"/>
  <c r="V134" i="5"/>
  <c r="V75" i="5"/>
  <c r="V89" i="5"/>
  <c r="V108" i="5"/>
  <c r="V95" i="5"/>
  <c r="V69" i="5"/>
  <c r="V114" i="5"/>
  <c r="V128" i="5"/>
  <c r="V154" i="5"/>
  <c r="V148" i="5"/>
  <c r="V46" i="5"/>
  <c r="T94" i="5"/>
  <c r="T153" i="5"/>
  <c r="T60" i="5"/>
  <c r="T133" i="5"/>
  <c r="T113" i="5"/>
  <c r="T74" i="5"/>
  <c r="S56" i="5"/>
  <c r="T56" i="5" s="1"/>
  <c r="S70" i="5"/>
  <c r="T70" i="5" s="1"/>
  <c r="T95" i="5"/>
  <c r="T154" i="5"/>
  <c r="T114" i="5"/>
  <c r="T61" i="5"/>
  <c r="T134" i="5"/>
  <c r="T75" i="5"/>
  <c r="K61" i="4"/>
  <c r="L135" i="4"/>
  <c r="L76" i="4"/>
  <c r="L114" i="4"/>
  <c r="K134" i="4"/>
  <c r="K154" i="4"/>
  <c r="K75" i="4"/>
  <c r="K95" i="4"/>
  <c r="L134" i="4"/>
  <c r="L155" i="4"/>
  <c r="L62" i="4"/>
  <c r="L95" i="4"/>
  <c r="L61" i="4"/>
  <c r="L75" i="4"/>
  <c r="L115" i="4"/>
  <c r="M154" i="4"/>
  <c r="M114" i="4"/>
  <c r="M75" i="4"/>
  <c r="M95" i="4"/>
  <c r="M61" i="4"/>
  <c r="M134" i="4"/>
  <c r="S128" i="4"/>
  <c r="T128" i="4" s="1"/>
  <c r="S55" i="4"/>
  <c r="T55" i="4" s="1"/>
  <c r="S108" i="4"/>
  <c r="T108" i="4" s="1"/>
  <c r="S148" i="4"/>
  <c r="T148" i="4" s="1"/>
  <c r="S89" i="4"/>
  <c r="T89" i="4" s="1"/>
  <c r="S38" i="4"/>
  <c r="T38" i="4" s="1"/>
  <c r="S69" i="4"/>
  <c r="T69" i="4" s="1"/>
  <c r="S46" i="4"/>
  <c r="T46" i="4" s="1"/>
  <c r="S56" i="4"/>
  <c r="T56" i="4" s="1"/>
  <c r="S149" i="4"/>
  <c r="T149" i="4" s="1"/>
  <c r="S70" i="4"/>
  <c r="T70" i="4" s="1"/>
  <c r="S90" i="4"/>
  <c r="T90" i="4" s="1"/>
  <c r="S109" i="4"/>
  <c r="T109" i="4" s="1"/>
  <c r="S47" i="4"/>
  <c r="T47" i="4" s="1"/>
  <c r="S39" i="4"/>
  <c r="T39" i="4" s="1"/>
  <c r="S129" i="4"/>
  <c r="T129" i="4" s="1"/>
  <c r="L94" i="4"/>
  <c r="L133" i="4"/>
  <c r="L153" i="4"/>
  <c r="L74" i="4"/>
  <c r="L60" i="4"/>
  <c r="L113" i="4"/>
  <c r="S107" i="4"/>
  <c r="T107" i="4" s="1"/>
  <c r="S88" i="4"/>
  <c r="T88" i="4" s="1"/>
  <c r="S37" i="4"/>
  <c r="T37" i="4" s="1"/>
  <c r="S54" i="4"/>
  <c r="T54" i="4" s="1"/>
  <c r="S147" i="4"/>
  <c r="T147" i="4" s="1"/>
  <c r="S127" i="4"/>
  <c r="T127" i="4" s="1"/>
  <c r="S68" i="4"/>
  <c r="T68" i="4" s="1"/>
  <c r="S45" i="4"/>
  <c r="T45" i="4" s="1"/>
  <c r="K96" i="4"/>
  <c r="K115" i="4"/>
  <c r="K62" i="4"/>
  <c r="K76" i="4"/>
  <c r="K155" i="4"/>
  <c r="K135" i="4"/>
  <c r="M153" i="4"/>
  <c r="M113" i="4"/>
  <c r="M133" i="4"/>
  <c r="M74" i="4"/>
  <c r="M60" i="4"/>
  <c r="M94" i="4"/>
  <c r="L96" i="2"/>
  <c r="L115" i="2"/>
  <c r="L62" i="2"/>
  <c r="L76" i="2"/>
  <c r="M96" i="2"/>
  <c r="M62" i="2"/>
  <c r="M76" i="2"/>
  <c r="M115" i="2"/>
  <c r="V76" i="2"/>
  <c r="V90" i="2"/>
  <c r="V109" i="2"/>
  <c r="V47" i="2"/>
  <c r="V96" i="2"/>
  <c r="V70" i="2"/>
  <c r="V115" i="2"/>
  <c r="V56" i="2"/>
  <c r="S69" i="2"/>
  <c r="T69" i="2" s="1"/>
  <c r="S38" i="2"/>
  <c r="T38" i="2" s="1"/>
  <c r="S55" i="2"/>
  <c r="T55" i="2" s="1"/>
  <c r="S108" i="2"/>
  <c r="T108" i="2" s="1"/>
  <c r="S46" i="2"/>
  <c r="T46" i="2" s="1"/>
  <c r="S89" i="2"/>
  <c r="T89" i="2" s="1"/>
  <c r="K60" i="2"/>
  <c r="K113" i="2"/>
  <c r="K94" i="2"/>
  <c r="K74" i="2"/>
  <c r="S68" i="2"/>
  <c r="T68" i="2" s="1"/>
  <c r="S88" i="2"/>
  <c r="T88" i="2" s="1"/>
  <c r="S45" i="2"/>
  <c r="T45" i="2" s="1"/>
  <c r="S37" i="2"/>
  <c r="T37" i="2" s="1"/>
  <c r="S54" i="2"/>
  <c r="T54" i="2" s="1"/>
  <c r="S107" i="2"/>
  <c r="T107" i="2" s="1"/>
  <c r="L75" i="2"/>
  <c r="L61" i="2"/>
  <c r="L114" i="2"/>
  <c r="L95" i="2"/>
  <c r="S56" i="2"/>
  <c r="T56" i="2" s="1"/>
  <c r="L113" i="2"/>
  <c r="L60" i="2"/>
  <c r="L94" i="2"/>
  <c r="L74" i="2"/>
  <c r="K61" i="2"/>
  <c r="K95" i="2"/>
  <c r="K75" i="2"/>
  <c r="K114" i="2"/>
  <c r="S70" i="2"/>
  <c r="T70" i="2" s="1"/>
  <c r="T96" i="5" l="1"/>
  <c r="T135" i="5"/>
  <c r="T62" i="5"/>
  <c r="T76" i="5"/>
  <c r="T155" i="5"/>
  <c r="T115" i="5"/>
  <c r="U140" i="5"/>
  <c r="U120" i="5"/>
  <c r="U160" i="5"/>
  <c r="U101" i="5"/>
  <c r="U81" i="5"/>
  <c r="U159" i="5"/>
  <c r="U80" i="5"/>
  <c r="U100" i="5"/>
  <c r="U119" i="5"/>
  <c r="U139" i="5"/>
  <c r="V69" i="4"/>
  <c r="V154" i="4"/>
  <c r="V134" i="4"/>
  <c r="V148" i="4"/>
  <c r="V89" i="4"/>
  <c r="V128" i="4"/>
  <c r="V46" i="4"/>
  <c r="V114" i="4"/>
  <c r="V95" i="4"/>
  <c r="V55" i="4"/>
  <c r="V75" i="4"/>
  <c r="V108" i="4"/>
  <c r="V76" i="4"/>
  <c r="V129" i="4"/>
  <c r="V47" i="4"/>
  <c r="V109" i="4"/>
  <c r="V90" i="4"/>
  <c r="V135" i="4"/>
  <c r="V155" i="4"/>
  <c r="V115" i="4"/>
  <c r="V96" i="4"/>
  <c r="V70" i="4"/>
  <c r="V56" i="4"/>
  <c r="V149" i="4"/>
  <c r="V54" i="4"/>
  <c r="V147" i="4"/>
  <c r="V68" i="4"/>
  <c r="V88" i="4"/>
  <c r="V74" i="4"/>
  <c r="V113" i="4"/>
  <c r="V94" i="4"/>
  <c r="V127" i="4"/>
  <c r="V45" i="4"/>
  <c r="V153" i="4"/>
  <c r="V133" i="4"/>
  <c r="V107" i="4"/>
  <c r="T74" i="4"/>
  <c r="T60" i="4"/>
  <c r="T113" i="4"/>
  <c r="T94" i="4"/>
  <c r="T153" i="4"/>
  <c r="T133" i="4"/>
  <c r="T61" i="4"/>
  <c r="T154" i="4"/>
  <c r="T134" i="4"/>
  <c r="T114" i="4"/>
  <c r="T95" i="4"/>
  <c r="T75" i="4"/>
  <c r="T76" i="4"/>
  <c r="T155" i="4"/>
  <c r="T135" i="4"/>
  <c r="T62" i="4"/>
  <c r="T115" i="4"/>
  <c r="T96" i="4"/>
  <c r="T94" i="2"/>
  <c r="T60" i="2"/>
  <c r="T74" i="2"/>
  <c r="T113" i="2"/>
  <c r="V114" i="2"/>
  <c r="V75" i="2"/>
  <c r="V46" i="2"/>
  <c r="V89" i="2"/>
  <c r="V108" i="2"/>
  <c r="V95" i="2"/>
  <c r="V55" i="2"/>
  <c r="V69" i="2"/>
  <c r="T62" i="2"/>
  <c r="T76" i="2"/>
  <c r="T96" i="2"/>
  <c r="T115" i="2"/>
  <c r="V94" i="2"/>
  <c r="V54" i="2"/>
  <c r="V68" i="2"/>
  <c r="V74" i="2"/>
  <c r="V107" i="2"/>
  <c r="V88" i="2"/>
  <c r="V45" i="2"/>
  <c r="V113" i="2"/>
  <c r="T61" i="2"/>
  <c r="T75" i="2"/>
  <c r="T114" i="2"/>
  <c r="T95" i="2"/>
  <c r="N154" i="5" l="1"/>
  <c r="P134" i="5"/>
  <c r="O114" i="5"/>
  <c r="O134" i="5"/>
  <c r="N114" i="5"/>
  <c r="P95" i="5"/>
  <c r="P154" i="5"/>
  <c r="N134" i="5"/>
  <c r="O95" i="5"/>
  <c r="O154" i="5"/>
  <c r="P114" i="5"/>
  <c r="N95" i="5"/>
  <c r="U161" i="5"/>
  <c r="R147" i="5" s="1"/>
  <c r="U121" i="5"/>
  <c r="U141" i="5"/>
  <c r="Q129" i="5" s="1"/>
  <c r="U102" i="5"/>
  <c r="U82" i="5"/>
  <c r="Q128" i="5"/>
  <c r="N153" i="5"/>
  <c r="P133" i="5"/>
  <c r="O113" i="5"/>
  <c r="P113" i="5"/>
  <c r="O133" i="5"/>
  <c r="N113" i="5"/>
  <c r="P94" i="5"/>
  <c r="O153" i="5"/>
  <c r="N133" i="5"/>
  <c r="O94" i="5"/>
  <c r="N94" i="5"/>
  <c r="P153" i="5"/>
  <c r="U101" i="4"/>
  <c r="U160" i="4"/>
  <c r="U120" i="4"/>
  <c r="U81" i="4"/>
  <c r="U140" i="4"/>
  <c r="U161" i="4"/>
  <c r="U121" i="4"/>
  <c r="U141" i="4"/>
  <c r="U82" i="4"/>
  <c r="U102" i="4"/>
  <c r="U159" i="4"/>
  <c r="U119" i="4"/>
  <c r="U100" i="4"/>
  <c r="N153" i="4" s="1"/>
  <c r="U80" i="4"/>
  <c r="U139" i="4"/>
  <c r="U82" i="2"/>
  <c r="U121" i="2"/>
  <c r="U102" i="2"/>
  <c r="N96" i="2" s="1"/>
  <c r="U80" i="2"/>
  <c r="U119" i="2"/>
  <c r="U100" i="2"/>
  <c r="U120" i="2"/>
  <c r="U81" i="2"/>
  <c r="U101" i="2"/>
  <c r="Q148" i="5" l="1"/>
  <c r="M120" i="5"/>
  <c r="M140" i="5"/>
  <c r="M160" i="5"/>
  <c r="Q147" i="5"/>
  <c r="Q127" i="5"/>
  <c r="N159" i="5"/>
  <c r="N119" i="5"/>
  <c r="N139" i="5"/>
  <c r="N140" i="5"/>
  <c r="N160" i="5"/>
  <c r="N120" i="5"/>
  <c r="Q149" i="5"/>
  <c r="L139" i="5"/>
  <c r="L159" i="5"/>
  <c r="L119" i="5"/>
  <c r="L120" i="5"/>
  <c r="L160" i="5"/>
  <c r="L140" i="5"/>
  <c r="M119" i="5"/>
  <c r="M159" i="5"/>
  <c r="M139" i="5"/>
  <c r="N155" i="5"/>
  <c r="P135" i="5"/>
  <c r="O115" i="5"/>
  <c r="O135" i="5"/>
  <c r="N115" i="5"/>
  <c r="P96" i="5"/>
  <c r="P115" i="5"/>
  <c r="N135" i="5"/>
  <c r="O96" i="5"/>
  <c r="N96" i="5"/>
  <c r="P155" i="5"/>
  <c r="O155" i="5"/>
  <c r="Q149" i="4"/>
  <c r="Q129" i="4"/>
  <c r="Q127" i="4"/>
  <c r="Q147" i="4"/>
  <c r="Q148" i="4"/>
  <c r="Q128" i="4"/>
  <c r="P133" i="4"/>
  <c r="N113" i="4"/>
  <c r="O133" i="4"/>
  <c r="P153" i="4"/>
  <c r="N133" i="4"/>
  <c r="O153" i="4"/>
  <c r="P113" i="4"/>
  <c r="P94" i="4"/>
  <c r="O113" i="4"/>
  <c r="O94" i="4"/>
  <c r="N94" i="4"/>
  <c r="R147" i="4"/>
  <c r="N155" i="4"/>
  <c r="P135" i="4"/>
  <c r="N115" i="4"/>
  <c r="O135" i="4"/>
  <c r="P115" i="4"/>
  <c r="P96" i="4"/>
  <c r="O115" i="4"/>
  <c r="O96" i="4"/>
  <c r="N96" i="4"/>
  <c r="P155" i="4"/>
  <c r="N135" i="4"/>
  <c r="O155" i="4"/>
  <c r="N154" i="4"/>
  <c r="P134" i="4"/>
  <c r="N114" i="4"/>
  <c r="O134" i="4"/>
  <c r="N95" i="4"/>
  <c r="N134" i="4"/>
  <c r="P154" i="4"/>
  <c r="O154" i="4"/>
  <c r="P114" i="4"/>
  <c r="P95" i="4"/>
  <c r="O114" i="4"/>
  <c r="O95" i="4"/>
  <c r="O94" i="2"/>
  <c r="P94" i="2"/>
  <c r="N94" i="2"/>
  <c r="P95" i="2"/>
  <c r="O95" i="2"/>
  <c r="N95" i="2"/>
  <c r="J147" i="5" l="1"/>
  <c r="F128" i="5"/>
  <c r="F149" i="5"/>
  <c r="F148" i="5"/>
  <c r="F150" i="5"/>
  <c r="F127" i="5"/>
  <c r="E150" i="5"/>
  <c r="N161" i="5"/>
  <c r="N121" i="5"/>
  <c r="N141" i="5"/>
  <c r="G129" i="5" s="1"/>
  <c r="I147" i="5"/>
  <c r="L141" i="5"/>
  <c r="E149" i="5" s="1"/>
  <c r="L161" i="5"/>
  <c r="H147" i="5" s="1"/>
  <c r="L121" i="5"/>
  <c r="M161" i="5"/>
  <c r="M121" i="5"/>
  <c r="M141" i="5"/>
  <c r="F129" i="5" s="1"/>
  <c r="G128" i="5"/>
  <c r="G147" i="5"/>
  <c r="G149" i="5"/>
  <c r="G148" i="5"/>
  <c r="G127" i="5"/>
  <c r="N141" i="4"/>
  <c r="N121" i="4"/>
  <c r="N161" i="4"/>
  <c r="L141" i="4"/>
  <c r="L121" i="4"/>
  <c r="L161" i="4"/>
  <c r="N159" i="4"/>
  <c r="N139" i="4"/>
  <c r="N119" i="4"/>
  <c r="M120" i="4"/>
  <c r="M160" i="4"/>
  <c r="M140" i="4"/>
  <c r="N160" i="4"/>
  <c r="N120" i="4"/>
  <c r="N140" i="4"/>
  <c r="M139" i="4"/>
  <c r="M119" i="4"/>
  <c r="M159" i="4"/>
  <c r="L140" i="4"/>
  <c r="L160" i="4"/>
  <c r="L120" i="4"/>
  <c r="M161" i="4"/>
  <c r="M141" i="4"/>
  <c r="M121" i="4"/>
  <c r="L159" i="4"/>
  <c r="L139" i="4"/>
  <c r="E127" i="4" s="1"/>
  <c r="L119" i="4"/>
  <c r="E147" i="5" l="1"/>
  <c r="F130" i="5"/>
  <c r="E127" i="5"/>
  <c r="G130" i="5"/>
  <c r="E130" i="5"/>
  <c r="G150" i="5"/>
  <c r="E148" i="5"/>
  <c r="F147" i="5"/>
  <c r="E128" i="5"/>
  <c r="E129" i="5"/>
  <c r="J147" i="4"/>
  <c r="G128" i="4"/>
  <c r="G149" i="4"/>
  <c r="G148" i="4"/>
  <c r="G127" i="4"/>
  <c r="G150" i="4"/>
  <c r="G130" i="4"/>
  <c r="G147" i="4"/>
  <c r="G129" i="4"/>
  <c r="E148" i="4"/>
  <c r="E130" i="4"/>
  <c r="E147" i="4"/>
  <c r="E149" i="4"/>
  <c r="E129" i="4"/>
  <c r="E128" i="4"/>
  <c r="E150" i="4"/>
  <c r="F147" i="4"/>
  <c r="F128" i="4"/>
  <c r="F129" i="4"/>
  <c r="F148" i="4"/>
  <c r="F127" i="4"/>
  <c r="F150" i="4"/>
  <c r="F130" i="4"/>
  <c r="F149" i="4"/>
  <c r="I147" i="4"/>
  <c r="H147" i="4"/>
</calcChain>
</file>

<file path=xl/sharedStrings.xml><?xml version="1.0" encoding="utf-8"?>
<sst xmlns="http://schemas.openxmlformats.org/spreadsheetml/2006/main" count="533" uniqueCount="44">
  <si>
    <t>Forward Propagation</t>
  </si>
  <si>
    <t>Initialize weights and biases with random values</t>
  </si>
  <si>
    <t>Perform Linear Transformation (Dot matrix product of input and hidden layer, then add biases)</t>
  </si>
  <si>
    <t>Perform Non-Linear Transformation using Activation functions</t>
  </si>
  <si>
    <t>Peform Linear and Non-Linear Transformation on Input layer</t>
  </si>
  <si>
    <t>Peform Linear and Non-Linear Transformation on hidden layer</t>
  </si>
  <si>
    <t>Back Propagation</t>
  </si>
  <si>
    <t>Calculate the error by comparing the actual output with the expected output</t>
  </si>
  <si>
    <t>Identify the slope at the output and hidden layer using Gradient Descent algorithm</t>
  </si>
  <si>
    <t>Calculate the deltas weights at the output layer</t>
  </si>
  <si>
    <t>Propagate the error into the Hidden layer</t>
  </si>
  <si>
    <t>Calculate the deltas weights at the hidden layer</t>
  </si>
  <si>
    <t>Update the delta weights in output and hidden layer</t>
  </si>
  <si>
    <t>Update the biases in output and hidden layer</t>
  </si>
  <si>
    <t>0) Read Input and Output</t>
  </si>
  <si>
    <t>x</t>
  </si>
  <si>
    <t>wh</t>
  </si>
  <si>
    <t>bh</t>
  </si>
  <si>
    <t>hidden_layer_input</t>
  </si>
  <si>
    <t>hidden_layer_activations</t>
  </si>
  <si>
    <t>wout</t>
  </si>
  <si>
    <t>bout</t>
  </si>
  <si>
    <t>output</t>
  </si>
  <si>
    <t>Y</t>
  </si>
  <si>
    <t>E</t>
  </si>
  <si>
    <t>1) Initialize weights and biases with Random values</t>
  </si>
  <si>
    <t>2) Calculate Hidden Layer input</t>
  </si>
  <si>
    <t>3) Perform Non-Linear Operation on Hidden Linear Input</t>
  </si>
  <si>
    <t>4) Peform Linear and Non Linear transformation of hidden layers activation at output layer</t>
  </si>
  <si>
    <t>5) Calculate gradient of error at output layer</t>
  </si>
  <si>
    <t>ouput_layer_input</t>
  </si>
  <si>
    <t>output_layer_activations</t>
  </si>
  <si>
    <t>6) Compute slope at output and hidden layer</t>
  </si>
  <si>
    <t>Slope hidden layer</t>
  </si>
  <si>
    <t>Slope</t>
  </si>
  <si>
    <t>7) Compute delta at output layer</t>
  </si>
  <si>
    <t>Delta output</t>
  </si>
  <si>
    <t>8) Calculate Error at hidden layer</t>
  </si>
  <si>
    <t>Error at hidden layer</t>
  </si>
  <si>
    <t>9) Compute delta at hidden layer</t>
  </si>
  <si>
    <t>Delta hidden layer</t>
  </si>
  <si>
    <t>10) Update weight at both output and hidden layer</t>
  </si>
  <si>
    <t>Learning Rate</t>
  </si>
  <si>
    <t>11) Update biases at both input and hidden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</si>
</sst>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E8A9-6732-1A41-8954-48BCF0D4C903}">
  <dimension ref="A1:B14"/>
  <sheetViews>
    <sheetView tabSelected="1" workbookViewId="0"/>
  </sheetViews>
  <sheetFormatPr baseColWidth="10" defaultRowHeight="16" x14ac:dyDescent="0.2"/>
  <cols>
    <col min="1" max="1" width="70.33203125" bestFit="1" customWidth="1"/>
    <col min="2" max="2" width="80.5" bestFit="1" customWidth="1"/>
  </cols>
  <sheetData>
    <row r="1" spans="1:2" x14ac:dyDescent="0.2">
      <c r="A1" s="1" t="s">
        <v>0</v>
      </c>
    </row>
    <row r="2" spans="1:2" x14ac:dyDescent="0.2">
      <c r="A2" t="s">
        <v>1</v>
      </c>
    </row>
    <row r="3" spans="1:2" x14ac:dyDescent="0.2">
      <c r="A3" t="s">
        <v>4</v>
      </c>
      <c r="B3" t="s">
        <v>2</v>
      </c>
    </row>
    <row r="4" spans="1:2" x14ac:dyDescent="0.2">
      <c r="B4" t="s">
        <v>3</v>
      </c>
    </row>
    <row r="5" spans="1:2" x14ac:dyDescent="0.2">
      <c r="A5" t="s">
        <v>5</v>
      </c>
    </row>
    <row r="7" spans="1:2" x14ac:dyDescent="0.2">
      <c r="A7" s="1" t="s">
        <v>6</v>
      </c>
    </row>
    <row r="8" spans="1:2" x14ac:dyDescent="0.2">
      <c r="A8" t="s">
        <v>7</v>
      </c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0EDB-5DE4-684A-8D98-2E6B0E101B90}">
  <dimension ref="A1:V161"/>
  <sheetViews>
    <sheetView workbookViewId="0">
      <selection activeCell="E147" sqref="E147"/>
    </sheetView>
  </sheetViews>
  <sheetFormatPr baseColWidth="10" defaultRowHeight="16" x14ac:dyDescent="0.2"/>
  <cols>
    <col min="1" max="1" width="8.83203125" customWidth="1"/>
    <col min="4" max="4" width="10.1640625" customWidth="1"/>
    <col min="5" max="5" width="11" customWidth="1"/>
  </cols>
  <sheetData>
    <row r="1" spans="1:21" x14ac:dyDescent="0.2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4" spans="1:21" x14ac:dyDescent="0.2">
      <c r="A4" s="12" t="s">
        <v>15</v>
      </c>
      <c r="B4" s="12"/>
      <c r="C4" s="12"/>
      <c r="D4" s="12"/>
      <c r="E4" s="13" t="s">
        <v>16</v>
      </c>
      <c r="F4" s="13"/>
      <c r="G4" s="13"/>
      <c r="H4" s="13" t="s">
        <v>17</v>
      </c>
      <c r="I4" s="13"/>
      <c r="J4" s="13"/>
      <c r="K4" s="13" t="s">
        <v>18</v>
      </c>
      <c r="L4" s="13"/>
      <c r="M4" s="13"/>
      <c r="N4" s="13" t="s">
        <v>19</v>
      </c>
      <c r="O4" s="13"/>
      <c r="P4" s="13"/>
      <c r="Q4" s="14" t="s">
        <v>20</v>
      </c>
      <c r="R4" s="14" t="s">
        <v>21</v>
      </c>
      <c r="S4" s="14" t="s">
        <v>22</v>
      </c>
      <c r="T4" s="15" t="s">
        <v>23</v>
      </c>
      <c r="U4" s="14" t="s">
        <v>24</v>
      </c>
    </row>
    <row r="5" spans="1:21" x14ac:dyDescent="0.2">
      <c r="A5" s="16">
        <v>1</v>
      </c>
      <c r="B5" s="16">
        <v>0</v>
      </c>
      <c r="C5" s="16">
        <v>1</v>
      </c>
      <c r="D5" s="16">
        <v>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>
        <v>1</v>
      </c>
      <c r="U5" s="17"/>
    </row>
    <row r="6" spans="1:21" x14ac:dyDescent="0.2">
      <c r="A6" s="16">
        <v>1</v>
      </c>
      <c r="B6" s="16">
        <v>0</v>
      </c>
      <c r="C6" s="16">
        <v>1</v>
      </c>
      <c r="D6" s="16">
        <v>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6">
        <v>1</v>
      </c>
      <c r="U6" s="17"/>
    </row>
    <row r="7" spans="1:21" x14ac:dyDescent="0.2">
      <c r="A7" s="16">
        <v>0</v>
      </c>
      <c r="B7" s="16">
        <v>1</v>
      </c>
      <c r="C7" s="16">
        <v>0</v>
      </c>
      <c r="D7" s="16">
        <v>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6">
        <v>0</v>
      </c>
      <c r="U7" s="17"/>
    </row>
    <row r="9" spans="1:21" x14ac:dyDescent="0.2">
      <c r="A9" s="2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1" x14ac:dyDescent="0.2">
      <c r="A11" s="13" t="s">
        <v>15</v>
      </c>
      <c r="B11" s="13"/>
      <c r="C11" s="13"/>
      <c r="D11" s="13"/>
      <c r="E11" s="12" t="s">
        <v>16</v>
      </c>
      <c r="F11" s="12"/>
      <c r="G11" s="12"/>
      <c r="H11" s="13" t="s">
        <v>17</v>
      </c>
      <c r="I11" s="13"/>
      <c r="J11" s="13"/>
      <c r="K11" s="13" t="s">
        <v>18</v>
      </c>
      <c r="L11" s="13"/>
      <c r="M11" s="13"/>
      <c r="N11" s="13" t="s">
        <v>19</v>
      </c>
      <c r="O11" s="13"/>
      <c r="P11" s="13"/>
      <c r="Q11" s="15" t="s">
        <v>20</v>
      </c>
      <c r="R11" s="15" t="s">
        <v>21</v>
      </c>
      <c r="S11" s="14" t="s">
        <v>22</v>
      </c>
      <c r="T11" s="14" t="s">
        <v>23</v>
      </c>
      <c r="U11" s="14" t="s">
        <v>24</v>
      </c>
    </row>
    <row r="12" spans="1:21" x14ac:dyDescent="0.2">
      <c r="A12" s="17">
        <v>1</v>
      </c>
      <c r="B12" s="17">
        <v>0</v>
      </c>
      <c r="C12" s="17">
        <v>1</v>
      </c>
      <c r="D12" s="17">
        <v>0</v>
      </c>
      <c r="E12" s="16">
        <v>0.42</v>
      </c>
      <c r="F12" s="16">
        <v>0.88</v>
      </c>
      <c r="G12" s="16">
        <v>0.55000000000000004</v>
      </c>
      <c r="H12" s="17">
        <v>0.46</v>
      </c>
      <c r="I12" s="17">
        <v>0.72</v>
      </c>
      <c r="J12" s="17">
        <v>0.08</v>
      </c>
      <c r="K12" s="17"/>
      <c r="L12" s="17"/>
      <c r="M12" s="17"/>
      <c r="N12" s="17"/>
      <c r="O12" s="17"/>
      <c r="P12" s="17"/>
      <c r="Q12" s="16">
        <v>0.3</v>
      </c>
      <c r="R12" s="16">
        <v>0.69</v>
      </c>
      <c r="S12" s="17"/>
      <c r="T12" s="17">
        <v>1</v>
      </c>
      <c r="U12" s="17"/>
    </row>
    <row r="13" spans="1:21" x14ac:dyDescent="0.2">
      <c r="A13" s="17">
        <v>1</v>
      </c>
      <c r="B13" s="17">
        <v>0</v>
      </c>
      <c r="C13" s="17">
        <v>1</v>
      </c>
      <c r="D13" s="17">
        <v>1</v>
      </c>
      <c r="E13" s="16">
        <v>0.1</v>
      </c>
      <c r="F13" s="16">
        <v>0.73</v>
      </c>
      <c r="G13" s="16">
        <v>0.68</v>
      </c>
      <c r="H13" s="17"/>
      <c r="I13" s="17"/>
      <c r="J13" s="17"/>
      <c r="K13" s="17"/>
      <c r="L13" s="17"/>
      <c r="M13" s="17"/>
      <c r="N13" s="17"/>
      <c r="O13" s="17"/>
      <c r="P13" s="17"/>
      <c r="Q13" s="16">
        <v>0.25</v>
      </c>
      <c r="R13" s="16"/>
      <c r="S13" s="17"/>
      <c r="T13" s="17">
        <v>1</v>
      </c>
      <c r="U13" s="17"/>
    </row>
    <row r="14" spans="1:21" x14ac:dyDescent="0.2">
      <c r="A14" s="17">
        <v>0</v>
      </c>
      <c r="B14" s="17">
        <v>1</v>
      </c>
      <c r="C14" s="17">
        <v>0</v>
      </c>
      <c r="D14" s="17">
        <v>1</v>
      </c>
      <c r="E14" s="16">
        <v>0.6</v>
      </c>
      <c r="F14" s="16">
        <v>0.18</v>
      </c>
      <c r="G14" s="16">
        <v>0.47</v>
      </c>
      <c r="H14" s="17"/>
      <c r="I14" s="17"/>
      <c r="J14" s="17"/>
      <c r="K14" s="17"/>
      <c r="L14" s="17"/>
      <c r="M14" s="17"/>
      <c r="N14" s="17"/>
      <c r="O14" s="17"/>
      <c r="P14" s="17"/>
      <c r="Q14" s="16">
        <v>0.23</v>
      </c>
      <c r="R14" s="16"/>
      <c r="S14" s="17"/>
      <c r="T14" s="17">
        <v>0</v>
      </c>
      <c r="U14" s="17"/>
    </row>
    <row r="15" spans="1:21" x14ac:dyDescent="0.2">
      <c r="E15" s="16">
        <v>0.92</v>
      </c>
      <c r="F15" s="16">
        <v>0.11</v>
      </c>
      <c r="G15" s="16">
        <v>0.52</v>
      </c>
    </row>
    <row r="17" spans="1:22" x14ac:dyDescent="0.2">
      <c r="A17" s="2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9" spans="1:22" x14ac:dyDescent="0.2">
      <c r="A19" s="18" t="s">
        <v>15</v>
      </c>
      <c r="B19" s="18"/>
      <c r="C19" s="18"/>
      <c r="D19" s="18"/>
      <c r="E19" s="18" t="s">
        <v>16</v>
      </c>
      <c r="F19" s="18"/>
      <c r="G19" s="18"/>
      <c r="H19" s="18" t="s">
        <v>17</v>
      </c>
      <c r="I19" s="18"/>
      <c r="J19" s="18"/>
      <c r="K19" s="12" t="s">
        <v>18</v>
      </c>
      <c r="L19" s="12"/>
      <c r="M19" s="12"/>
      <c r="N19" s="13" t="s">
        <v>19</v>
      </c>
      <c r="O19" s="13"/>
      <c r="P19" s="13"/>
      <c r="Q19" s="19" t="s">
        <v>20</v>
      </c>
      <c r="R19" s="19" t="s">
        <v>21</v>
      </c>
      <c r="S19" s="14" t="s">
        <v>30</v>
      </c>
      <c r="T19" s="14" t="s">
        <v>31</v>
      </c>
      <c r="U19" s="14" t="s">
        <v>23</v>
      </c>
      <c r="V19" s="14" t="s">
        <v>24</v>
      </c>
    </row>
    <row r="20" spans="1:22" x14ac:dyDescent="0.2">
      <c r="A20" s="20">
        <v>1</v>
      </c>
      <c r="B20" s="20">
        <v>0</v>
      </c>
      <c r="C20" s="20">
        <v>1</v>
      </c>
      <c r="D20" s="20">
        <v>0</v>
      </c>
      <c r="E20" s="20">
        <v>0.42</v>
      </c>
      <c r="F20" s="20">
        <v>0.88</v>
      </c>
      <c r="G20" s="20">
        <v>0.55000000000000004</v>
      </c>
      <c r="H20" s="20">
        <v>0.46</v>
      </c>
      <c r="I20" s="20">
        <v>0.72</v>
      </c>
      <c r="J20" s="20">
        <v>0.08</v>
      </c>
      <c r="K20" s="16">
        <f>($A$20*$E$20+$B$20*$E$21+$C$20*$E$22+$D$20*$E$23)+$H$20</f>
        <v>1.48</v>
      </c>
      <c r="L20" s="16">
        <f>($A$20*$F$20+$B$20*$F$21+$C$20*$F$22+$D$20*$F$23)+$I$20</f>
        <v>1.78</v>
      </c>
      <c r="M20" s="16">
        <f>($A$20*$G$20+$B$20*$G$21+$C$20*$G$22+$D$20*$G$23)+$J$20</f>
        <v>1.1000000000000001</v>
      </c>
      <c r="N20" s="21"/>
      <c r="O20" s="21"/>
      <c r="P20" s="21"/>
      <c r="Q20" s="21">
        <v>0.3</v>
      </c>
      <c r="R20" s="21">
        <v>0.69</v>
      </c>
      <c r="S20" s="21"/>
      <c r="T20" s="21"/>
      <c r="U20" s="21">
        <v>1</v>
      </c>
      <c r="V20" s="21"/>
    </row>
    <row r="21" spans="1:22" x14ac:dyDescent="0.2">
      <c r="A21" s="20">
        <v>1</v>
      </c>
      <c r="B21" s="20">
        <v>0</v>
      </c>
      <c r="C21" s="20">
        <v>1</v>
      </c>
      <c r="D21" s="20">
        <v>1</v>
      </c>
      <c r="E21" s="20">
        <v>0.1</v>
      </c>
      <c r="F21" s="20">
        <v>0.73</v>
      </c>
      <c r="G21" s="20">
        <v>0.68</v>
      </c>
      <c r="H21" s="20"/>
      <c r="I21" s="20"/>
      <c r="J21" s="20"/>
      <c r="K21" s="16">
        <f>($A$21*$E$20+$B$21*$E$21+$C$21*$E$22+$D$21*$E$23)+$H$20</f>
        <v>2.4</v>
      </c>
      <c r="L21" s="16">
        <f>($A$21*$F$20+$B$21*$F$21+$C$21*$F$22+$D$21*$F$23)+$I$20</f>
        <v>1.8900000000000001</v>
      </c>
      <c r="M21" s="16">
        <f>($A$21*$G$20+$B$21*$G$21+$C$21*$G$22+$D$21*$G$23)+$J$20</f>
        <v>1.62</v>
      </c>
      <c r="N21" s="21"/>
      <c r="O21" s="21"/>
      <c r="P21" s="21"/>
      <c r="Q21" s="21">
        <v>0.25</v>
      </c>
      <c r="R21" s="21"/>
      <c r="S21" s="21"/>
      <c r="T21" s="21"/>
      <c r="U21" s="21">
        <v>1</v>
      </c>
      <c r="V21" s="21"/>
    </row>
    <row r="22" spans="1:22" x14ac:dyDescent="0.2">
      <c r="A22" s="20">
        <v>0</v>
      </c>
      <c r="B22" s="20">
        <v>1</v>
      </c>
      <c r="C22" s="20">
        <v>0</v>
      </c>
      <c r="D22" s="20">
        <v>1</v>
      </c>
      <c r="E22" s="20">
        <v>0.6</v>
      </c>
      <c r="F22" s="20">
        <v>0.18</v>
      </c>
      <c r="G22" s="20">
        <v>0.47</v>
      </c>
      <c r="H22" s="20"/>
      <c r="I22" s="20"/>
      <c r="J22" s="20"/>
      <c r="K22" s="16">
        <f>($A$22*$E$20+$B$22*$E$21+$C$22*$E$22+$D$22*$E$23)+$H$20</f>
        <v>1.48</v>
      </c>
      <c r="L22" s="16">
        <f>($A$22*$F$20+$B$22*$F$21+$C$22*$F$22+$D$22*$F$23)+$I$20</f>
        <v>1.56</v>
      </c>
      <c r="M22" s="16">
        <f>($A$22*$G$20+$B$22*$G$21+$C$22*$G$22+$D$22*$G$23)+$J$20</f>
        <v>1.2800000000000002</v>
      </c>
      <c r="N22" s="21"/>
      <c r="O22" s="21"/>
      <c r="P22" s="21"/>
      <c r="Q22" s="21">
        <v>0.23</v>
      </c>
      <c r="R22" s="21"/>
      <c r="S22" s="21"/>
      <c r="T22" s="21"/>
      <c r="U22" s="21">
        <v>0</v>
      </c>
      <c r="V22" s="21"/>
    </row>
    <row r="23" spans="1:22" x14ac:dyDescent="0.2">
      <c r="E23" s="20">
        <v>0.92</v>
      </c>
      <c r="F23" s="20">
        <v>0.11</v>
      </c>
      <c r="G23" s="20">
        <v>0.52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5" spans="1:22" x14ac:dyDescent="0.2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2" x14ac:dyDescent="0.2">
      <c r="A27" s="13" t="s">
        <v>15</v>
      </c>
      <c r="B27" s="13"/>
      <c r="C27" s="13"/>
      <c r="D27" s="13"/>
      <c r="E27" s="22" t="s">
        <v>16</v>
      </c>
      <c r="F27" s="22"/>
      <c r="G27" s="22"/>
      <c r="H27" s="13" t="s">
        <v>17</v>
      </c>
      <c r="I27" s="13"/>
      <c r="J27" s="13"/>
      <c r="K27" s="18" t="s">
        <v>18</v>
      </c>
      <c r="L27" s="18"/>
      <c r="M27" s="18"/>
      <c r="N27" s="12" t="s">
        <v>19</v>
      </c>
      <c r="O27" s="12"/>
      <c r="P27" s="12"/>
      <c r="Q27" s="19" t="s">
        <v>20</v>
      </c>
      <c r="R27" s="19" t="s">
        <v>21</v>
      </c>
      <c r="S27" s="14" t="s">
        <v>30</v>
      </c>
      <c r="T27" s="14" t="s">
        <v>31</v>
      </c>
      <c r="U27" s="14" t="s">
        <v>23</v>
      </c>
      <c r="V27" s="14" t="s">
        <v>24</v>
      </c>
    </row>
    <row r="28" spans="1:22" x14ac:dyDescent="0.2">
      <c r="A28" s="21">
        <v>1</v>
      </c>
      <c r="B28" s="21">
        <v>0</v>
      </c>
      <c r="C28" s="21">
        <v>1</v>
      </c>
      <c r="D28" s="21">
        <v>0</v>
      </c>
      <c r="E28" s="21">
        <v>0.42</v>
      </c>
      <c r="F28" s="21">
        <v>0.88</v>
      </c>
      <c r="G28" s="21">
        <v>0.55000000000000004</v>
      </c>
      <c r="H28" s="21">
        <v>0.46</v>
      </c>
      <c r="I28" s="21">
        <v>0.72</v>
      </c>
      <c r="J28" s="21">
        <v>0.08</v>
      </c>
      <c r="K28" s="20">
        <f>($A$20*$E$20+$B$20*$E$21+$C$20*$E$22+$D$20*$E$23)+$H$20</f>
        <v>1.48</v>
      </c>
      <c r="L28" s="20">
        <f>($A$20*$F$20+$B$20*$F$21+$C$20*$F$22+$D$20*$F$23)+$I$20</f>
        <v>1.78</v>
      </c>
      <c r="M28" s="20">
        <f>($A$20*$G$20+$B$20*$G$21+$C$20*$G$22+$D$20*$G$23)+$J$20</f>
        <v>1.1000000000000001</v>
      </c>
      <c r="N28" s="16">
        <f>1/(1+EXP(-$K$28))</f>
        <v>0.81457258070701777</v>
      </c>
      <c r="O28" s="16">
        <f>1/(1+EXP(-$L$28))</f>
        <v>0.85569686590948124</v>
      </c>
      <c r="P28" s="16">
        <f>1/(1+EXP(-$M$28))</f>
        <v>0.75026010559511769</v>
      </c>
      <c r="Q28" s="21">
        <v>0.3</v>
      </c>
      <c r="R28" s="21">
        <v>0.69</v>
      </c>
      <c r="S28" s="21"/>
      <c r="T28" s="21"/>
      <c r="U28" s="21">
        <v>1</v>
      </c>
      <c r="V28" s="21"/>
    </row>
    <row r="29" spans="1:22" x14ac:dyDescent="0.2">
      <c r="A29" s="21">
        <v>1</v>
      </c>
      <c r="B29" s="21">
        <v>0</v>
      </c>
      <c r="C29" s="21">
        <v>1</v>
      </c>
      <c r="D29" s="21">
        <v>1</v>
      </c>
      <c r="E29" s="21">
        <v>0.1</v>
      </c>
      <c r="F29" s="21">
        <v>0.73</v>
      </c>
      <c r="G29" s="21">
        <v>0.68</v>
      </c>
      <c r="H29" s="21"/>
      <c r="I29" s="21"/>
      <c r="J29" s="21"/>
      <c r="K29" s="20">
        <f>($A$21*$E$20+$B$21*$E$21+$C$21*$E$22+$D$21*$E$23)+$H$20</f>
        <v>2.4</v>
      </c>
      <c r="L29" s="20">
        <f>($A$21*$F$20+$B$21*$F$21+$C$21*$F$22+$D$21*$F$23)+$I$20</f>
        <v>1.8900000000000001</v>
      </c>
      <c r="M29" s="20">
        <f>($A$21*$G$20+$B$21*$G$21+$C$21*$G$22+$D$21*$G$23)+$J$20</f>
        <v>1.62</v>
      </c>
      <c r="N29" s="16">
        <f>1/(1+EXP(-$K$29))</f>
        <v>0.91682730350607766</v>
      </c>
      <c r="O29" s="16">
        <f>1/(1+EXP(-$L$29))</f>
        <v>0.86875553056147681</v>
      </c>
      <c r="P29" s="16">
        <f>1/(1+EXP(-$M$29))</f>
        <v>0.83479512980938542</v>
      </c>
      <c r="Q29" s="21">
        <v>0.25</v>
      </c>
      <c r="R29" s="21"/>
      <c r="S29" s="21"/>
      <c r="T29" s="21"/>
      <c r="U29" s="21">
        <v>1</v>
      </c>
      <c r="V29" s="21"/>
    </row>
    <row r="30" spans="1:22" x14ac:dyDescent="0.2">
      <c r="A30" s="21">
        <v>0</v>
      </c>
      <c r="B30" s="21">
        <v>1</v>
      </c>
      <c r="C30" s="21">
        <v>0</v>
      </c>
      <c r="D30" s="21">
        <v>1</v>
      </c>
      <c r="E30" s="21">
        <v>0.6</v>
      </c>
      <c r="F30" s="21">
        <v>0.18</v>
      </c>
      <c r="G30" s="21">
        <v>0.47</v>
      </c>
      <c r="H30" s="21"/>
      <c r="I30" s="21"/>
      <c r="J30" s="21"/>
      <c r="K30" s="20">
        <f>($A$22*$E$20+$B$22*$E$21+$C$22*$E$22+$D$22*$E$23)+$H$20</f>
        <v>1.48</v>
      </c>
      <c r="L30" s="20">
        <f>($A$22*$F$20+$B$22*$F$21+$C$22*$F$22+$D$22*$F$23)+$I$20</f>
        <v>1.56</v>
      </c>
      <c r="M30" s="20">
        <f>($A$22*$G$20+$B$22*$G$21+$C$22*$G$22+$D$22*$G$23)+$J$20</f>
        <v>1.2800000000000002</v>
      </c>
      <c r="N30" s="16">
        <f>1/(1+EXP(-$K$30))</f>
        <v>0.81457258070701777</v>
      </c>
      <c r="O30" s="16">
        <f>1/(1+EXP(-$L$30))</f>
        <v>0.82635335298099499</v>
      </c>
      <c r="P30" s="16">
        <f>1/(1+EXP(-$M$30))</f>
        <v>0.78244977642311242</v>
      </c>
      <c r="Q30" s="21">
        <v>0.23</v>
      </c>
      <c r="R30" s="21"/>
      <c r="S30" s="21"/>
      <c r="T30" s="21"/>
      <c r="U30" s="21">
        <v>0</v>
      </c>
      <c r="V30" s="21"/>
    </row>
    <row r="31" spans="1:22" x14ac:dyDescent="0.2">
      <c r="A31" s="6"/>
      <c r="B31" s="6"/>
      <c r="C31" s="6"/>
      <c r="D31" s="6"/>
      <c r="E31" s="21">
        <v>0.92</v>
      </c>
      <c r="F31" s="21">
        <v>0.11</v>
      </c>
      <c r="G31" s="21">
        <v>0.52</v>
      </c>
      <c r="H31" s="6"/>
    </row>
    <row r="34" spans="1:22" x14ac:dyDescent="0.2">
      <c r="A34" s="2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6" spans="1:22" x14ac:dyDescent="0.2">
      <c r="A36" s="13" t="s">
        <v>15</v>
      </c>
      <c r="B36" s="13"/>
      <c r="C36" s="13"/>
      <c r="D36" s="13"/>
      <c r="E36" s="22" t="s">
        <v>16</v>
      </c>
      <c r="F36" s="22"/>
      <c r="G36" s="22"/>
      <c r="H36" s="13" t="s">
        <v>17</v>
      </c>
      <c r="I36" s="13"/>
      <c r="J36" s="13"/>
      <c r="K36" s="13" t="s">
        <v>18</v>
      </c>
      <c r="L36" s="13"/>
      <c r="M36" s="13"/>
      <c r="N36" s="18" t="s">
        <v>19</v>
      </c>
      <c r="O36" s="18"/>
      <c r="P36" s="18"/>
      <c r="Q36" s="26" t="s">
        <v>20</v>
      </c>
      <c r="R36" s="26" t="s">
        <v>21</v>
      </c>
      <c r="S36" s="15" t="s">
        <v>30</v>
      </c>
      <c r="T36" s="15" t="s">
        <v>31</v>
      </c>
      <c r="U36" s="14" t="s">
        <v>23</v>
      </c>
      <c r="V36" s="14" t="s">
        <v>24</v>
      </c>
    </row>
    <row r="37" spans="1:22" x14ac:dyDescent="0.2">
      <c r="A37" s="21">
        <v>1</v>
      </c>
      <c r="B37" s="21">
        <v>0</v>
      </c>
      <c r="C37" s="21">
        <v>1</v>
      </c>
      <c r="D37" s="21">
        <v>0</v>
      </c>
      <c r="E37" s="21">
        <v>0.42</v>
      </c>
      <c r="F37" s="21">
        <v>0.88</v>
      </c>
      <c r="G37" s="21">
        <v>0.55000000000000004</v>
      </c>
      <c r="H37" s="21">
        <v>0.46</v>
      </c>
      <c r="I37" s="21">
        <v>0.72</v>
      </c>
      <c r="J37" s="21">
        <v>0.08</v>
      </c>
      <c r="K37" s="21">
        <f>($A$20*$E$20+$B$20*$E$21+$C$20*$E$22+$D$20*$E$23)+$H$20</f>
        <v>1.48</v>
      </c>
      <c r="L37" s="21">
        <f>($A$20*$F$20+$B$20*$F$21+$C$20*$F$22+$D$20*$F$23)+$I$20</f>
        <v>1.78</v>
      </c>
      <c r="M37" s="21">
        <f>($A$20*$G$20+$B$20*$G$21+$C$20*$G$22+$D$20*$G$23)+$J$20</f>
        <v>1.1000000000000001</v>
      </c>
      <c r="N37" s="20">
        <f>1/(1+EXP(-$K$28))</f>
        <v>0.81457258070701777</v>
      </c>
      <c r="O37" s="20">
        <f>1/(1+EXP(-$L$28))</f>
        <v>0.85569686590948124</v>
      </c>
      <c r="P37" s="20">
        <f>1/(1+EXP(-$M$28))</f>
        <v>0.75026010559511769</v>
      </c>
      <c r="Q37" s="20">
        <v>0.3</v>
      </c>
      <c r="R37" s="20">
        <v>0.69</v>
      </c>
      <c r="S37" s="16">
        <f>($N$37*$Q$20+$O$37*$Q$21+$P$37*$Q$22)+$R$20</f>
        <v>1.3208558149763525</v>
      </c>
      <c r="T37" s="16">
        <f>1/(1+EXP(-$S37))</f>
        <v>0.78932405659396099</v>
      </c>
      <c r="U37" s="17">
        <v>1</v>
      </c>
      <c r="V37" s="17"/>
    </row>
    <row r="38" spans="1:22" x14ac:dyDescent="0.2">
      <c r="A38" s="21">
        <v>1</v>
      </c>
      <c r="B38" s="21">
        <v>0</v>
      </c>
      <c r="C38" s="21">
        <v>1</v>
      </c>
      <c r="D38" s="21">
        <v>1</v>
      </c>
      <c r="E38" s="21">
        <v>0.1</v>
      </c>
      <c r="F38" s="21">
        <v>0.73</v>
      </c>
      <c r="G38" s="21">
        <v>0.68</v>
      </c>
      <c r="H38" s="21"/>
      <c r="I38" s="21"/>
      <c r="J38" s="21"/>
      <c r="K38" s="21">
        <f>($A$21*$E$20+$B$21*$E$21+$C$21*$E$22+$D$21*$E$23)+$H$20</f>
        <v>2.4</v>
      </c>
      <c r="L38" s="21">
        <f>($A$21*$F$20+$B$21*$F$21+$C$21*$F$22+$D$21*$F$23)+$I$20</f>
        <v>1.8900000000000001</v>
      </c>
      <c r="M38" s="21">
        <f>($A$21*$G$20+$B$21*$G$21+$C$21*$G$22+$D$21*$G$23)+$J$20</f>
        <v>1.62</v>
      </c>
      <c r="N38" s="20">
        <f>1/(1+EXP(-$K$29))</f>
        <v>0.91682730350607766</v>
      </c>
      <c r="O38" s="20">
        <f>1/(1+EXP(-$L$29))</f>
        <v>0.86875553056147681</v>
      </c>
      <c r="P38" s="20">
        <f>1/(1+EXP(-$M$29))</f>
        <v>0.83479512980938542</v>
      </c>
      <c r="Q38" s="20">
        <v>0.25</v>
      </c>
      <c r="R38" s="20"/>
      <c r="S38" s="16">
        <f>($N$38*$Q$20+$O$38*$Q$21+$P$38*$Q$22)+$R$20</f>
        <v>1.3742399535483512</v>
      </c>
      <c r="T38" s="16">
        <f>1/(1+EXP(-$S38))</f>
        <v>0.7980643181785062</v>
      </c>
      <c r="U38" s="17">
        <v>1</v>
      </c>
      <c r="V38" s="17"/>
    </row>
    <row r="39" spans="1:22" x14ac:dyDescent="0.2">
      <c r="A39" s="21">
        <v>0</v>
      </c>
      <c r="B39" s="21">
        <v>1</v>
      </c>
      <c r="C39" s="21">
        <v>0</v>
      </c>
      <c r="D39" s="21">
        <v>1</v>
      </c>
      <c r="E39" s="21">
        <v>0.6</v>
      </c>
      <c r="F39" s="21">
        <v>0.18</v>
      </c>
      <c r="G39" s="21">
        <v>0.47</v>
      </c>
      <c r="H39" s="21"/>
      <c r="I39" s="21"/>
      <c r="J39" s="21"/>
      <c r="K39" s="21">
        <f>($A$22*$E$20+$B$22*$E$21+$C$22*$E$22+$D$22*$E$23)+$H$20</f>
        <v>1.48</v>
      </c>
      <c r="L39" s="21">
        <f>($A$22*$F$20+$B$22*$F$21+$C$22*$F$22+$D$22*$F$23)+$I$20</f>
        <v>1.56</v>
      </c>
      <c r="M39" s="21">
        <f>($A$22*$G$20+$B$22*$G$21+$C$22*$G$22+$D$22*$G$23)+$J$20</f>
        <v>1.2800000000000002</v>
      </c>
      <c r="N39" s="20">
        <f>1/(1+EXP(-$K$30))</f>
        <v>0.81457258070701777</v>
      </c>
      <c r="O39" s="20">
        <f>1/(1+EXP(-$L$30))</f>
        <v>0.82635335298099499</v>
      </c>
      <c r="P39" s="20">
        <f>1/(1+EXP(-$M$30))</f>
        <v>0.78244977642311242</v>
      </c>
      <c r="Q39" s="20">
        <v>0.23</v>
      </c>
      <c r="R39" s="20"/>
      <c r="S39" s="16">
        <f>($N$39*$Q$20+$O$39*$Q$21+$P$39*$Q$22)+$R$20</f>
        <v>1.3209235610346699</v>
      </c>
      <c r="T39" s="16">
        <f>1/(1+EXP(-$S39))</f>
        <v>0.78933532197292133</v>
      </c>
      <c r="U39" s="17">
        <v>0</v>
      </c>
      <c r="V39" s="17"/>
    </row>
    <row r="40" spans="1:22" x14ac:dyDescent="0.2">
      <c r="A40" s="6"/>
      <c r="B40" s="6"/>
      <c r="C40" s="6"/>
      <c r="D40" s="6"/>
      <c r="E40" s="21">
        <v>0.92</v>
      </c>
      <c r="F40" s="21">
        <v>0.11</v>
      </c>
      <c r="G40" s="21">
        <v>0.52</v>
      </c>
      <c r="H40" s="6"/>
      <c r="I40" s="6"/>
      <c r="J40" s="6"/>
    </row>
    <row r="42" spans="1:22" x14ac:dyDescent="0.2">
      <c r="A42" s="8" t="s">
        <v>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"/>
    </row>
    <row r="43" spans="1:2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13" t="s">
        <v>15</v>
      </c>
      <c r="B44" s="13"/>
      <c r="C44" s="13"/>
      <c r="D44" s="13"/>
      <c r="E44" s="22" t="s">
        <v>16</v>
      </c>
      <c r="F44" s="22"/>
      <c r="G44" s="22"/>
      <c r="H44" s="13" t="s">
        <v>17</v>
      </c>
      <c r="I44" s="13"/>
      <c r="J44" s="13"/>
      <c r="K44" s="13" t="s">
        <v>18</v>
      </c>
      <c r="L44" s="13"/>
      <c r="M44" s="13"/>
      <c r="N44" s="36" t="s">
        <v>19</v>
      </c>
      <c r="O44" s="37"/>
      <c r="P44" s="38"/>
      <c r="Q44" s="19" t="s">
        <v>20</v>
      </c>
      <c r="R44" s="19" t="s">
        <v>21</v>
      </c>
      <c r="S44" s="26" t="s">
        <v>30</v>
      </c>
      <c r="T44" s="26" t="s">
        <v>31</v>
      </c>
      <c r="U44" s="26" t="s">
        <v>23</v>
      </c>
      <c r="V44" s="15" t="s">
        <v>24</v>
      </c>
    </row>
    <row r="45" spans="1:22" x14ac:dyDescent="0.2">
      <c r="A45" s="21">
        <v>1</v>
      </c>
      <c r="B45" s="21">
        <v>0</v>
      </c>
      <c r="C45" s="21">
        <v>1</v>
      </c>
      <c r="D45" s="21">
        <v>0</v>
      </c>
      <c r="E45" s="21">
        <v>0.42</v>
      </c>
      <c r="F45" s="21">
        <v>0.88</v>
      </c>
      <c r="G45" s="21">
        <v>0.55000000000000004</v>
      </c>
      <c r="H45" s="21">
        <v>0.46</v>
      </c>
      <c r="I45" s="21">
        <v>0.72</v>
      </c>
      <c r="J45" s="21">
        <v>0.08</v>
      </c>
      <c r="K45" s="21">
        <f>($A$20*$E$20+$B$20*$E$21+$C$20*$E$22+$D$20*$E$23)+$H$20</f>
        <v>1.48</v>
      </c>
      <c r="L45" s="21">
        <f>($A$20*$F$20+$B$20*$F$21+$C$20*$F$22+$D$20*$F$23)+$I$20</f>
        <v>1.78</v>
      </c>
      <c r="M45" s="21">
        <f>($A$20*$G$20+$B$20*$G$21+$C$20*$G$22+$D$20*$G$23)+$J$20</f>
        <v>1.1000000000000001</v>
      </c>
      <c r="N45" s="21">
        <f>1/(1+EXP(-$K$28))</f>
        <v>0.81457258070701777</v>
      </c>
      <c r="O45" s="21">
        <f>1/(1+EXP(-$L$28))</f>
        <v>0.85569686590948124</v>
      </c>
      <c r="P45" s="21">
        <f>1/(1+EXP(-$M$28))</f>
        <v>0.75026010559511769</v>
      </c>
      <c r="Q45" s="21">
        <v>0.3</v>
      </c>
      <c r="R45" s="21">
        <v>0.69</v>
      </c>
      <c r="S45" s="20">
        <f>($N$37*$Q$20+$O$37*$Q$21+$P$37*$Q$22)+$R$20</f>
        <v>1.3208558149763525</v>
      </c>
      <c r="T45" s="20">
        <f>1/(1+EXP(-$S45))</f>
        <v>0.78932405659396099</v>
      </c>
      <c r="U45" s="20">
        <v>1</v>
      </c>
      <c r="V45" s="16">
        <f>$U$45-$T$45</f>
        <v>0.21067594340603901</v>
      </c>
    </row>
    <row r="46" spans="1:22" x14ac:dyDescent="0.2">
      <c r="A46" s="21">
        <v>1</v>
      </c>
      <c r="B46" s="21">
        <v>0</v>
      </c>
      <c r="C46" s="21">
        <v>1</v>
      </c>
      <c r="D46" s="21">
        <v>1</v>
      </c>
      <c r="E46" s="21">
        <v>0.1</v>
      </c>
      <c r="F46" s="21">
        <v>0.73</v>
      </c>
      <c r="G46" s="21">
        <v>0.68</v>
      </c>
      <c r="H46" s="21"/>
      <c r="I46" s="21"/>
      <c r="J46" s="21"/>
      <c r="K46" s="21">
        <f>($A$21*$E$20+$B$21*$E$21+$C$21*$E$22+$D$21*$E$23)+$H$20</f>
        <v>2.4</v>
      </c>
      <c r="L46" s="21">
        <f>($A$21*$F$20+$B$21*$F$21+$C$21*$F$22+$D$21*$F$23)+$I$20</f>
        <v>1.8900000000000001</v>
      </c>
      <c r="M46" s="21">
        <f>($A$21*$G$20+$B$21*$G$21+$C$21*$G$22+$D$21*$G$23)+$J$20</f>
        <v>1.62</v>
      </c>
      <c r="N46" s="21">
        <f>1/(1+EXP(-$K$29))</f>
        <v>0.91682730350607766</v>
      </c>
      <c r="O46" s="21">
        <f>1/(1+EXP(-$L$29))</f>
        <v>0.86875553056147681</v>
      </c>
      <c r="P46" s="21">
        <f>1/(1+EXP(-$M$29))</f>
        <v>0.83479512980938542</v>
      </c>
      <c r="Q46" s="21">
        <v>0.25</v>
      </c>
      <c r="R46" s="21"/>
      <c r="S46" s="20">
        <f>($N$38*$Q$20+$O$38*$Q$21+$P$38*$Q$22)+$R$20</f>
        <v>1.3742399535483512</v>
      </c>
      <c r="T46" s="20">
        <f>1/(1+EXP(-$S46))</f>
        <v>0.7980643181785062</v>
      </c>
      <c r="U46" s="20">
        <v>1</v>
      </c>
      <c r="V46" s="16">
        <f>$U$46-$T$46</f>
        <v>0.2019356818214938</v>
      </c>
    </row>
    <row r="47" spans="1:22" x14ac:dyDescent="0.2">
      <c r="A47" s="21">
        <v>0</v>
      </c>
      <c r="B47" s="21">
        <v>1</v>
      </c>
      <c r="C47" s="21">
        <v>0</v>
      </c>
      <c r="D47" s="21">
        <v>1</v>
      </c>
      <c r="E47" s="21">
        <v>0.6</v>
      </c>
      <c r="F47" s="21">
        <v>0.18</v>
      </c>
      <c r="G47" s="21">
        <v>0.47</v>
      </c>
      <c r="H47" s="21"/>
      <c r="I47" s="21"/>
      <c r="J47" s="21"/>
      <c r="K47" s="21">
        <f>($A$22*$E$20+$B$22*$E$21+$C$22*$E$22+$D$22*$E$23)+$H$20</f>
        <v>1.48</v>
      </c>
      <c r="L47" s="21">
        <f>($A$22*$F$20+$B$22*$F$21+$C$22*$F$22+$D$22*$F$23)+$I$20</f>
        <v>1.56</v>
      </c>
      <c r="M47" s="21">
        <f>($A$22*$G$20+$B$22*$G$21+$C$22*$G$22+$D$22*$G$23)+$J$20</f>
        <v>1.2800000000000002</v>
      </c>
      <c r="N47" s="21">
        <f>1/(1+EXP(-$K$30))</f>
        <v>0.81457258070701777</v>
      </c>
      <c r="O47" s="21">
        <f>1/(1+EXP(-$L$30))</f>
        <v>0.82635335298099499</v>
      </c>
      <c r="P47" s="21">
        <f>1/(1+EXP(-$M$30))</f>
        <v>0.78244977642311242</v>
      </c>
      <c r="Q47" s="21">
        <v>0.23</v>
      </c>
      <c r="R47" s="21"/>
      <c r="S47" s="20">
        <f>($N$39*$Q$20+$O$39*$Q$21+$P$39*$Q$22)+$R$20</f>
        <v>1.3209235610346699</v>
      </c>
      <c r="T47" s="20">
        <f>1/(1+EXP(-$S47))</f>
        <v>0.78933532197292133</v>
      </c>
      <c r="U47" s="20">
        <v>0</v>
      </c>
      <c r="V47" s="16">
        <f>$U$47-$T$47</f>
        <v>-0.78933532197292133</v>
      </c>
    </row>
    <row r="48" spans="1:22" x14ac:dyDescent="0.2">
      <c r="A48" s="6"/>
      <c r="B48" s="6"/>
      <c r="C48" s="6"/>
      <c r="D48" s="6"/>
      <c r="E48" s="21">
        <v>0.92</v>
      </c>
      <c r="F48" s="21">
        <v>0.11</v>
      </c>
      <c r="G48" s="21">
        <v>0.52</v>
      </c>
      <c r="H48" s="6"/>
      <c r="I48" s="6"/>
      <c r="J48" s="6"/>
    </row>
    <row r="51" spans="1:22" x14ac:dyDescent="0.2">
      <c r="A51" s="2" t="s">
        <v>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3" spans="1:22" x14ac:dyDescent="0.2">
      <c r="A53" s="23" t="s">
        <v>15</v>
      </c>
      <c r="B53" s="23"/>
      <c r="C53" s="23"/>
      <c r="D53" s="23"/>
      <c r="E53" s="23" t="s">
        <v>16</v>
      </c>
      <c r="F53" s="23"/>
      <c r="G53" s="23"/>
      <c r="H53" s="23" t="s">
        <v>17</v>
      </c>
      <c r="I53" s="23"/>
      <c r="J53" s="23"/>
      <c r="K53" s="23" t="s">
        <v>18</v>
      </c>
      <c r="L53" s="23"/>
      <c r="M53" s="23"/>
      <c r="N53" s="30" t="s">
        <v>19</v>
      </c>
      <c r="O53" s="30"/>
      <c r="P53" s="30"/>
      <c r="Q53" s="24" t="s">
        <v>20</v>
      </c>
      <c r="R53" s="24" t="s">
        <v>21</v>
      </c>
      <c r="S53" s="14" t="s">
        <v>30</v>
      </c>
      <c r="T53" s="26" t="s">
        <v>31</v>
      </c>
      <c r="U53" s="32" t="s">
        <v>23</v>
      </c>
      <c r="V53" s="28" t="s">
        <v>24</v>
      </c>
    </row>
    <row r="54" spans="1:22" x14ac:dyDescent="0.2">
      <c r="A54" s="25">
        <v>1</v>
      </c>
      <c r="B54" s="25">
        <v>0</v>
      </c>
      <c r="C54" s="25">
        <v>1</v>
      </c>
      <c r="D54" s="25">
        <v>0</v>
      </c>
      <c r="E54" s="25">
        <v>0.42</v>
      </c>
      <c r="F54" s="25">
        <v>0.88</v>
      </c>
      <c r="G54" s="25">
        <v>0.55000000000000004</v>
      </c>
      <c r="H54" s="25">
        <v>0.46</v>
      </c>
      <c r="I54" s="25">
        <v>0.72</v>
      </c>
      <c r="J54" s="25">
        <v>0.08</v>
      </c>
      <c r="K54" s="21">
        <f>($A$20*$E$20+$B$20*$E$21+$C$20*$E$22+$D$20*$E$23)+$H$20</f>
        <v>1.48</v>
      </c>
      <c r="L54" s="21">
        <f>($A$20*$F$20+$B$20*$F$21+$C$20*$F$22+$D$20*$F$23)+$I$20</f>
        <v>1.78</v>
      </c>
      <c r="M54" s="21">
        <f>($A$20*$G$20+$B$20*$G$21+$C$20*$G$22+$D$20*$G$23)+$J$20</f>
        <v>1.1000000000000001</v>
      </c>
      <c r="N54" s="20">
        <f>1/(1+EXP(-$K$28))</f>
        <v>0.81457258070701777</v>
      </c>
      <c r="O54" s="20">
        <f>1/(1+EXP(-$L$28))</f>
        <v>0.85569686590948124</v>
      </c>
      <c r="P54" s="20">
        <f>1/(1+EXP(-$M$28))</f>
        <v>0.75026010559511769</v>
      </c>
      <c r="Q54" s="21">
        <v>0.3</v>
      </c>
      <c r="R54" s="21">
        <v>0.69</v>
      </c>
      <c r="S54" s="21">
        <f>($N$37*$Q$20+$O$37*$Q$21+$P$37*$Q$22)+$R$20</f>
        <v>1.3208558149763525</v>
      </c>
      <c r="T54" s="20">
        <f>1/(1+EXP(-$S54))</f>
        <v>0.78932405659396099</v>
      </c>
      <c r="U54" s="21">
        <v>1</v>
      </c>
      <c r="V54" s="16">
        <f>$U$45-$T$45</f>
        <v>0.21067594340603901</v>
      </c>
    </row>
    <row r="55" spans="1:22" x14ac:dyDescent="0.2">
      <c r="A55" s="25">
        <v>1</v>
      </c>
      <c r="B55" s="25">
        <v>0</v>
      </c>
      <c r="C55" s="25">
        <v>1</v>
      </c>
      <c r="D55" s="25">
        <v>1</v>
      </c>
      <c r="E55" s="25">
        <v>0.1</v>
      </c>
      <c r="F55" s="25">
        <v>0.73</v>
      </c>
      <c r="G55" s="25">
        <v>0.68</v>
      </c>
      <c r="H55" s="25"/>
      <c r="I55" s="25"/>
      <c r="J55" s="25"/>
      <c r="K55" s="21">
        <f>($A$21*$E$20+$B$21*$E$21+$C$21*$E$22+$D$21*$E$23)+$H$20</f>
        <v>2.4</v>
      </c>
      <c r="L55" s="21">
        <f>($A$21*$F$20+$B$21*$F$21+$C$21*$F$22+$D$21*$F$23)+$I$20</f>
        <v>1.8900000000000001</v>
      </c>
      <c r="M55" s="21">
        <f>($A$21*$G$20+$B$21*$G$21+$C$21*$G$22+$D$21*$G$23)+$J$20</f>
        <v>1.62</v>
      </c>
      <c r="N55" s="20">
        <f>1/(1+EXP(-$K$29))</f>
        <v>0.91682730350607766</v>
      </c>
      <c r="O55" s="20">
        <f>1/(1+EXP(-$L$29))</f>
        <v>0.86875553056147681</v>
      </c>
      <c r="P55" s="20">
        <f>1/(1+EXP(-$M$29))</f>
        <v>0.83479512980938542</v>
      </c>
      <c r="Q55" s="21">
        <v>0.25</v>
      </c>
      <c r="R55" s="21"/>
      <c r="S55" s="21">
        <f>($N$38*$Q$20+$O$38*$Q$21+$P$38*$Q$22)+$R$20</f>
        <v>1.3742399535483512</v>
      </c>
      <c r="T55" s="20">
        <f>1/(1+EXP(-$S55))</f>
        <v>0.7980643181785062</v>
      </c>
      <c r="U55" s="21">
        <v>1</v>
      </c>
      <c r="V55" s="16">
        <f>$U$46-$T$46</f>
        <v>0.2019356818214938</v>
      </c>
    </row>
    <row r="56" spans="1:22" x14ac:dyDescent="0.2">
      <c r="A56" s="25">
        <v>0</v>
      </c>
      <c r="B56" s="25">
        <v>1</v>
      </c>
      <c r="C56" s="25">
        <v>0</v>
      </c>
      <c r="D56" s="25">
        <v>1</v>
      </c>
      <c r="E56" s="25">
        <v>0.6</v>
      </c>
      <c r="F56" s="25">
        <v>0.18</v>
      </c>
      <c r="G56" s="25">
        <v>0.47</v>
      </c>
      <c r="H56" s="25"/>
      <c r="I56" s="25"/>
      <c r="J56" s="25"/>
      <c r="K56" s="21">
        <f>($A$22*$E$20+$B$22*$E$21+$C$22*$E$22+$D$22*$E$23)+$H$20</f>
        <v>1.48</v>
      </c>
      <c r="L56" s="21">
        <f>($A$22*$F$20+$B$22*$F$21+$C$22*$F$22+$D$22*$F$23)+$I$20</f>
        <v>1.56</v>
      </c>
      <c r="M56" s="21">
        <f>($A$22*$G$20+$B$22*$G$21+$C$22*$G$22+$D$22*$G$23)+$J$20</f>
        <v>1.2800000000000002</v>
      </c>
      <c r="N56" s="20">
        <f>1/(1+EXP(-$K$30))</f>
        <v>0.81457258070701777</v>
      </c>
      <c r="O56" s="20">
        <f>1/(1+EXP(-$L$30))</f>
        <v>0.82635335298099499</v>
      </c>
      <c r="P56" s="20">
        <f>1/(1+EXP(-$M$30))</f>
        <v>0.78244977642311242</v>
      </c>
      <c r="Q56" s="21">
        <v>0.23</v>
      </c>
      <c r="R56" s="21"/>
      <c r="S56" s="21">
        <f>($N$39*$Q$20+$O$39*$Q$21+$P$39*$Q$22)+$R$20</f>
        <v>1.3209235610346699</v>
      </c>
      <c r="T56" s="20">
        <f>1/(1+EXP(-$S56))</f>
        <v>0.78933532197292133</v>
      </c>
      <c r="U56" s="21">
        <v>0</v>
      </c>
      <c r="V56" s="16">
        <f>$U$47-$T$47</f>
        <v>-0.78933532197292133</v>
      </c>
    </row>
    <row r="57" spans="1:22" x14ac:dyDescent="0.2">
      <c r="A57" s="9"/>
      <c r="B57" s="9"/>
      <c r="C57" s="9"/>
      <c r="D57" s="9"/>
      <c r="E57" s="25">
        <v>0.92</v>
      </c>
      <c r="F57" s="25">
        <v>0.11</v>
      </c>
      <c r="G57" s="25">
        <v>0.52</v>
      </c>
      <c r="H57" s="9"/>
      <c r="I57" s="9"/>
      <c r="J57" s="9"/>
      <c r="K57" s="9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</row>
    <row r="59" spans="1:22" x14ac:dyDescent="0.2">
      <c r="K59" s="12" t="s">
        <v>33</v>
      </c>
      <c r="L59" s="12"/>
      <c r="M59" s="12"/>
      <c r="T59" s="15" t="s">
        <v>34</v>
      </c>
    </row>
    <row r="60" spans="1:22" x14ac:dyDescent="0.2">
      <c r="K60" s="16">
        <f>$N$54*(1-$N$54)</f>
        <v>0.15104409146732678</v>
      </c>
      <c r="L60" s="16">
        <f>$O$54*(1-$O$54)</f>
        <v>0.12347973958217252</v>
      </c>
      <c r="M60" s="16">
        <f>$P$54*(1-$P$54)</f>
        <v>0.18736987954752055</v>
      </c>
      <c r="T60" s="16">
        <f>$T$54*(1-$T$54)</f>
        <v>0.16629159027601445</v>
      </c>
    </row>
    <row r="61" spans="1:22" x14ac:dyDescent="0.2">
      <c r="K61" s="16">
        <f>$N$55*(1-$N$55)</f>
        <v>7.6254999051852221E-2</v>
      </c>
      <c r="L61" s="16">
        <f>$O$55*(1-$O$55)</f>
        <v>0.11401935868032374</v>
      </c>
      <c r="M61" s="16">
        <f>$P$55*(1-$P$55)</f>
        <v>0.13791222105591677</v>
      </c>
      <c r="T61" s="16">
        <f>$T$55*(1-$T$55)</f>
        <v>0.16115766222878222</v>
      </c>
    </row>
    <row r="62" spans="1:22" x14ac:dyDescent="0.2">
      <c r="K62" s="16">
        <f>$N$56*(1-$N$56)</f>
        <v>0.15104409146732678</v>
      </c>
      <c r="L62" s="16">
        <f>$O$56*(1-$O$56)</f>
        <v>0.14349348899806208</v>
      </c>
      <c r="M62" s="16">
        <f>$P$56*(1-$P$56)</f>
        <v>0.1702221237985338</v>
      </c>
      <c r="T62" s="16">
        <f>$T$56*(1-$T$56)</f>
        <v>0.16628507145882596</v>
      </c>
    </row>
    <row r="65" spans="1:22" x14ac:dyDescent="0.2">
      <c r="A65" s="2" t="s">
        <v>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23" t="s">
        <v>15</v>
      </c>
      <c r="B67" s="23"/>
      <c r="C67" s="23"/>
      <c r="D67" s="23"/>
      <c r="E67" s="23" t="s">
        <v>16</v>
      </c>
      <c r="F67" s="23"/>
      <c r="G67" s="23"/>
      <c r="H67" s="23" t="s">
        <v>17</v>
      </c>
      <c r="I67" s="23"/>
      <c r="J67" s="23"/>
      <c r="K67" s="23" t="s">
        <v>18</v>
      </c>
      <c r="L67" s="23"/>
      <c r="M67" s="23"/>
      <c r="N67" s="39" t="s">
        <v>19</v>
      </c>
      <c r="O67" s="39"/>
      <c r="P67" s="39"/>
      <c r="Q67" s="24" t="s">
        <v>20</v>
      </c>
      <c r="R67" s="24" t="s">
        <v>21</v>
      </c>
      <c r="S67" s="14" t="s">
        <v>30</v>
      </c>
      <c r="T67" s="19" t="s">
        <v>31</v>
      </c>
      <c r="U67" s="32" t="s">
        <v>23</v>
      </c>
      <c r="V67" s="32" t="s">
        <v>24</v>
      </c>
    </row>
    <row r="68" spans="1:22" x14ac:dyDescent="0.2">
      <c r="A68" s="25">
        <v>1</v>
      </c>
      <c r="B68" s="25">
        <v>0</v>
      </c>
      <c r="C68" s="25">
        <v>1</v>
      </c>
      <c r="D68" s="25">
        <v>0</v>
      </c>
      <c r="E68" s="25">
        <v>0.42</v>
      </c>
      <c r="F68" s="25">
        <v>0.88</v>
      </c>
      <c r="G68" s="25">
        <v>0.55000000000000004</v>
      </c>
      <c r="H68" s="25">
        <v>0.46</v>
      </c>
      <c r="I68" s="25">
        <v>0.72</v>
      </c>
      <c r="J68" s="25">
        <v>0.08</v>
      </c>
      <c r="K68" s="21">
        <f>($A$20*$E$20+$B$20*$E$21+$C$20*$E$22+$D$20*$E$23)+$H$20</f>
        <v>1.48</v>
      </c>
      <c r="L68" s="21">
        <f>($A$20*$F$20+$B$20*$F$21+$C$20*$F$22+$D$20*$F$23)+$I$20</f>
        <v>1.78</v>
      </c>
      <c r="M68" s="21">
        <f>($A$20*$G$20+$B$20*$G$21+$C$20*$G$22+$D$20*$G$23)+$J$20</f>
        <v>1.1000000000000001</v>
      </c>
      <c r="N68" s="21">
        <f>1/(1+EXP(-$K$28))</f>
        <v>0.81457258070701777</v>
      </c>
      <c r="O68" s="21">
        <f>1/(1+EXP(-$L$28))</f>
        <v>0.85569686590948124</v>
      </c>
      <c r="P68" s="21">
        <f>1/(1+EXP(-$M$28))</f>
        <v>0.75026010559511769</v>
      </c>
      <c r="Q68" s="21">
        <v>0.3</v>
      </c>
      <c r="R68" s="21">
        <v>0.69</v>
      </c>
      <c r="S68" s="21">
        <f>($N$37*$Q$20+$O$37*$Q$21+$P$37*$Q$22)+$R$20</f>
        <v>1.3208558149763525</v>
      </c>
      <c r="T68" s="21">
        <f>1/(1+EXP(-$S68))</f>
        <v>0.78932405659396099</v>
      </c>
      <c r="U68" s="21">
        <v>1</v>
      </c>
      <c r="V68" s="21">
        <f>$U$45-$T$45</f>
        <v>0.21067594340603901</v>
      </c>
    </row>
    <row r="69" spans="1:22" x14ac:dyDescent="0.2">
      <c r="A69" s="25">
        <v>1</v>
      </c>
      <c r="B69" s="25">
        <v>0</v>
      </c>
      <c r="C69" s="25">
        <v>1</v>
      </c>
      <c r="D69" s="25">
        <v>1</v>
      </c>
      <c r="E69" s="25">
        <v>0.1</v>
      </c>
      <c r="F69" s="25">
        <v>0.73</v>
      </c>
      <c r="G69" s="25">
        <v>0.68</v>
      </c>
      <c r="H69" s="25"/>
      <c r="I69" s="25"/>
      <c r="J69" s="25"/>
      <c r="K69" s="21">
        <f>($A$21*$E$20+$B$21*$E$21+$C$21*$E$22+$D$21*$E$23)+$H$20</f>
        <v>2.4</v>
      </c>
      <c r="L69" s="21">
        <f>($A$21*$F$20+$B$21*$F$21+$C$21*$F$22+$D$21*$F$23)+$I$20</f>
        <v>1.8900000000000001</v>
      </c>
      <c r="M69" s="21">
        <f>($A$21*$G$20+$B$21*$G$21+$C$21*$G$22+$D$21*$G$23)+$J$20</f>
        <v>1.62</v>
      </c>
      <c r="N69" s="21">
        <f>1/(1+EXP(-$K$29))</f>
        <v>0.91682730350607766</v>
      </c>
      <c r="O69" s="21">
        <f>1/(1+EXP(-$L$29))</f>
        <v>0.86875553056147681</v>
      </c>
      <c r="P69" s="21">
        <f>1/(1+EXP(-$M$29))</f>
        <v>0.83479512980938542</v>
      </c>
      <c r="Q69" s="21">
        <v>0.25</v>
      </c>
      <c r="R69" s="21"/>
      <c r="S69" s="21">
        <f>($N$38*$Q$20+$O$38*$Q$21+$P$38*$Q$22)+$R$20</f>
        <v>1.3742399535483512</v>
      </c>
      <c r="T69" s="21">
        <f>1/(1+EXP(-$S69))</f>
        <v>0.7980643181785062</v>
      </c>
      <c r="U69" s="21">
        <v>1</v>
      </c>
      <c r="V69" s="21">
        <f>$U$46-$T$46</f>
        <v>0.2019356818214938</v>
      </c>
    </row>
    <row r="70" spans="1:22" x14ac:dyDescent="0.2">
      <c r="A70" s="25">
        <v>0</v>
      </c>
      <c r="B70" s="25">
        <v>1</v>
      </c>
      <c r="C70" s="25">
        <v>0</v>
      </c>
      <c r="D70" s="25">
        <v>1</v>
      </c>
      <c r="E70" s="25">
        <v>0.6</v>
      </c>
      <c r="F70" s="25">
        <v>0.18</v>
      </c>
      <c r="G70" s="25">
        <v>0.47</v>
      </c>
      <c r="H70" s="25"/>
      <c r="I70" s="25"/>
      <c r="J70" s="25"/>
      <c r="K70" s="21">
        <f>($A$22*$E$20+$B$22*$E$21+$C$22*$E$22+$D$22*$E$23)+$H$20</f>
        <v>1.48</v>
      </c>
      <c r="L70" s="21">
        <f>($A$22*$F$20+$B$22*$F$21+$C$22*$F$22+$D$22*$F$23)+$I$20</f>
        <v>1.56</v>
      </c>
      <c r="M70" s="21">
        <f>($A$22*$G$20+$B$22*$G$21+$C$22*$G$22+$D$22*$G$23)+$J$20</f>
        <v>1.2800000000000002</v>
      </c>
      <c r="N70" s="21">
        <f>1/(1+EXP(-$K$30))</f>
        <v>0.81457258070701777</v>
      </c>
      <c r="O70" s="21">
        <f>1/(1+EXP(-$L$30))</f>
        <v>0.82635335298099499</v>
      </c>
      <c r="P70" s="21">
        <f>1/(1+EXP(-$M$30))</f>
        <v>0.78244977642311242</v>
      </c>
      <c r="Q70" s="21">
        <v>0.23</v>
      </c>
      <c r="R70" s="21"/>
      <c r="S70" s="21">
        <f>($N$39*$Q$20+$O$39*$Q$21+$P$39*$Q$22)+$R$20</f>
        <v>1.3209235610346699</v>
      </c>
      <c r="T70" s="21">
        <f>1/(1+EXP(-$S70))</f>
        <v>0.78933532197292133</v>
      </c>
      <c r="U70" s="21">
        <v>0</v>
      </c>
      <c r="V70" s="21">
        <f>$U$47-$T$47</f>
        <v>-0.78933532197292133</v>
      </c>
    </row>
    <row r="71" spans="1:22" x14ac:dyDescent="0.2">
      <c r="A71" s="9"/>
      <c r="B71" s="9"/>
      <c r="C71" s="9"/>
      <c r="D71" s="9"/>
      <c r="E71" s="25">
        <v>0.92</v>
      </c>
      <c r="F71" s="25">
        <v>0.11</v>
      </c>
      <c r="G71" s="25">
        <v>0.52</v>
      </c>
      <c r="H71" s="9"/>
      <c r="I71" s="9"/>
      <c r="J71" s="9"/>
      <c r="K71" s="9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</row>
    <row r="73" spans="1:22" x14ac:dyDescent="0.2">
      <c r="K73" s="22" t="s">
        <v>33</v>
      </c>
      <c r="L73" s="22"/>
      <c r="M73" s="22"/>
      <c r="T73" s="26" t="s">
        <v>34</v>
      </c>
      <c r="V73" s="27" t="s">
        <v>24</v>
      </c>
    </row>
    <row r="74" spans="1:22" x14ac:dyDescent="0.2">
      <c r="K74" s="21">
        <f>$N$54*(1-$N$54)</f>
        <v>0.15104409146732678</v>
      </c>
      <c r="L74" s="21">
        <f>$O$54*(1-$O$54)</f>
        <v>0.12347973958217252</v>
      </c>
      <c r="M74" s="21">
        <f>$P$54*(1-$P$54)</f>
        <v>0.18736987954752055</v>
      </c>
      <c r="T74" s="20">
        <f>$T$54*(1-$T$54)</f>
        <v>0.16629159027601445</v>
      </c>
      <c r="V74" s="20">
        <f>$U$45-$T$45</f>
        <v>0.21067594340603901</v>
      </c>
    </row>
    <row r="75" spans="1:22" x14ac:dyDescent="0.2">
      <c r="K75" s="21">
        <f>$N$55*(1-$N$55)</f>
        <v>7.6254999051852221E-2</v>
      </c>
      <c r="L75" s="21">
        <f>$O$55*(1-$O$55)</f>
        <v>0.11401935868032374</v>
      </c>
      <c r="M75" s="21">
        <f>$P$55*(1-$P$55)</f>
        <v>0.13791222105591677</v>
      </c>
      <c r="T75" s="20">
        <f>$T$55*(1-$T$55)</f>
        <v>0.16115766222878222</v>
      </c>
      <c r="V75" s="20">
        <f>$U$46-$T$46</f>
        <v>0.2019356818214938</v>
      </c>
    </row>
    <row r="76" spans="1:22" x14ac:dyDescent="0.2">
      <c r="K76" s="21">
        <f>$N$56*(1-$N$56)</f>
        <v>0.15104409146732678</v>
      </c>
      <c r="L76" s="21">
        <f>$O$56*(1-$O$56)</f>
        <v>0.14349348899806208</v>
      </c>
      <c r="M76" s="21">
        <f>$P$56*(1-$P$56)</f>
        <v>0.1702221237985338</v>
      </c>
      <c r="T76" s="20">
        <f>$T$56*(1-$T$56)</f>
        <v>0.16628507145882596</v>
      </c>
      <c r="V76" s="20">
        <f>$U$47-$T$47</f>
        <v>-0.78933532197292133</v>
      </c>
    </row>
    <row r="79" spans="1:22" x14ac:dyDescent="0.2">
      <c r="U79" s="4" t="s">
        <v>36</v>
      </c>
    </row>
    <row r="80" spans="1:22" x14ac:dyDescent="0.2">
      <c r="U80" s="4">
        <f>$T$74*$V$74</f>
        <v>3.5033637661889848E-2</v>
      </c>
    </row>
    <row r="81" spans="1:22" x14ac:dyDescent="0.2">
      <c r="U81" s="4">
        <f>$T$75*$V$75</f>
        <v>3.2543482402927135E-2</v>
      </c>
    </row>
    <row r="82" spans="1:22" x14ac:dyDescent="0.2">
      <c r="U82" s="4">
        <f>$T$76*$V$76</f>
        <v>-0.13125468041924263</v>
      </c>
    </row>
    <row r="85" spans="1:22" x14ac:dyDescent="0.2">
      <c r="A85" s="2" t="s">
        <v>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23" t="s">
        <v>15</v>
      </c>
      <c r="B87" s="23"/>
      <c r="C87" s="23"/>
      <c r="D87" s="23"/>
      <c r="E87" s="23" t="s">
        <v>16</v>
      </c>
      <c r="F87" s="23"/>
      <c r="G87" s="23"/>
      <c r="H87" s="23" t="s">
        <v>17</v>
      </c>
      <c r="I87" s="23"/>
      <c r="J87" s="23"/>
      <c r="K87" s="23" t="s">
        <v>18</v>
      </c>
      <c r="L87" s="23"/>
      <c r="M87" s="23"/>
      <c r="N87" s="39" t="s">
        <v>19</v>
      </c>
      <c r="O87" s="39"/>
      <c r="P87" s="39"/>
      <c r="Q87" s="27" t="s">
        <v>20</v>
      </c>
      <c r="R87" s="24" t="s">
        <v>21</v>
      </c>
      <c r="S87" s="14" t="s">
        <v>30</v>
      </c>
      <c r="T87" s="19" t="s">
        <v>31</v>
      </c>
      <c r="U87" s="32" t="s">
        <v>23</v>
      </c>
      <c r="V87" s="32" t="s">
        <v>24</v>
      </c>
    </row>
    <row r="88" spans="1:22" x14ac:dyDescent="0.2">
      <c r="A88" s="25">
        <v>1</v>
      </c>
      <c r="B88" s="25">
        <v>0</v>
      </c>
      <c r="C88" s="25">
        <v>1</v>
      </c>
      <c r="D88" s="25">
        <v>0</v>
      </c>
      <c r="E88" s="25">
        <v>0.42</v>
      </c>
      <c r="F88" s="25">
        <v>0.88</v>
      </c>
      <c r="G88" s="25">
        <v>0.55000000000000004</v>
      </c>
      <c r="H88" s="25">
        <v>0.46</v>
      </c>
      <c r="I88" s="25">
        <v>0.72</v>
      </c>
      <c r="J88" s="25">
        <v>0.08</v>
      </c>
      <c r="K88" s="21">
        <f>($A$20*$E$20+$B$20*$E$21+$C$20*$E$22+$D$20*$E$23)+$H$20</f>
        <v>1.48</v>
      </c>
      <c r="L88" s="21">
        <f>($A$20*$F$20+$B$20*$F$21+$C$20*$F$22+$D$20*$F$23)+$I$20</f>
        <v>1.78</v>
      </c>
      <c r="M88" s="21">
        <f>($A$20*$G$20+$B$20*$G$21+$C$20*$G$22+$D$20*$G$23)+$J$20</f>
        <v>1.1000000000000001</v>
      </c>
      <c r="N88" s="21">
        <f>1/(1+EXP(-$K$28))</f>
        <v>0.81457258070701777</v>
      </c>
      <c r="O88" s="21">
        <f>1/(1+EXP(-$L$28))</f>
        <v>0.85569686590948124</v>
      </c>
      <c r="P88" s="21">
        <f>1/(1+EXP(-$M$28))</f>
        <v>0.75026010559511769</v>
      </c>
      <c r="Q88" s="20">
        <v>0.3</v>
      </c>
      <c r="R88" s="21">
        <v>0.69</v>
      </c>
      <c r="S88" s="21">
        <f>($N$37*$Q$20+$O$37*$Q$21+$P$37*$Q$22)+$R$20</f>
        <v>1.3208558149763525</v>
      </c>
      <c r="T88" s="21">
        <f>1/(1+EXP(-$S88))</f>
        <v>0.78932405659396099</v>
      </c>
      <c r="U88" s="21">
        <v>1</v>
      </c>
      <c r="V88" s="21">
        <f>$U$45-$T$45</f>
        <v>0.21067594340603901</v>
      </c>
    </row>
    <row r="89" spans="1:22" x14ac:dyDescent="0.2">
      <c r="A89" s="25">
        <v>1</v>
      </c>
      <c r="B89" s="25">
        <v>0</v>
      </c>
      <c r="C89" s="25">
        <v>1</v>
      </c>
      <c r="D89" s="25">
        <v>1</v>
      </c>
      <c r="E89" s="25">
        <v>0.1</v>
      </c>
      <c r="F89" s="25">
        <v>0.73</v>
      </c>
      <c r="G89" s="25">
        <v>0.68</v>
      </c>
      <c r="H89" s="25"/>
      <c r="I89" s="25"/>
      <c r="J89" s="25"/>
      <c r="K89" s="21">
        <f>($A$21*$E$20+$B$21*$E$21+$C$21*$E$22+$D$21*$E$23)+$H$20</f>
        <v>2.4</v>
      </c>
      <c r="L89" s="21">
        <f>($A$21*$F$20+$B$21*$F$21+$C$21*$F$22+$D$21*$F$23)+$I$20</f>
        <v>1.8900000000000001</v>
      </c>
      <c r="M89" s="21">
        <f>($A$21*$G$20+$B$21*$G$21+$C$21*$G$22+$D$21*$G$23)+$J$20</f>
        <v>1.62</v>
      </c>
      <c r="N89" s="21">
        <f>1/(1+EXP(-$K$29))</f>
        <v>0.91682730350607766</v>
      </c>
      <c r="O89" s="21">
        <f>1/(1+EXP(-$L$29))</f>
        <v>0.86875553056147681</v>
      </c>
      <c r="P89" s="21">
        <f>1/(1+EXP(-$M$29))</f>
        <v>0.83479512980938542</v>
      </c>
      <c r="Q89" s="20">
        <v>0.25</v>
      </c>
      <c r="R89" s="21"/>
      <c r="S89" s="21">
        <f>($N$38*$Q$20+$O$38*$Q$21+$P$38*$Q$22)+$R$20</f>
        <v>1.3742399535483512</v>
      </c>
      <c r="T89" s="21">
        <f>1/(1+EXP(-$S89))</f>
        <v>0.7980643181785062</v>
      </c>
      <c r="U89" s="21">
        <v>1</v>
      </c>
      <c r="V89" s="21">
        <f>$U$46-$T$46</f>
        <v>0.2019356818214938</v>
      </c>
    </row>
    <row r="90" spans="1:22" x14ac:dyDescent="0.2">
      <c r="A90" s="25">
        <v>0</v>
      </c>
      <c r="B90" s="25">
        <v>1</v>
      </c>
      <c r="C90" s="25">
        <v>0</v>
      </c>
      <c r="D90" s="25">
        <v>1</v>
      </c>
      <c r="E90" s="25">
        <v>0.6</v>
      </c>
      <c r="F90" s="25">
        <v>0.18</v>
      </c>
      <c r="G90" s="25">
        <v>0.47</v>
      </c>
      <c r="H90" s="25"/>
      <c r="I90" s="25"/>
      <c r="J90" s="25"/>
      <c r="K90" s="21">
        <f>($A$22*$E$20+$B$22*$E$21+$C$22*$E$22+$D$22*$E$23)+$H$20</f>
        <v>1.48</v>
      </c>
      <c r="L90" s="21">
        <f>($A$22*$F$20+$B$22*$F$21+$C$22*$F$22+$D$22*$F$23)+$I$20</f>
        <v>1.56</v>
      </c>
      <c r="M90" s="21">
        <f>($A$22*$G$20+$B$22*$G$21+$C$22*$G$22+$D$22*$G$23)+$J$20</f>
        <v>1.2800000000000002</v>
      </c>
      <c r="N90" s="21">
        <f>1/(1+EXP(-$K$30))</f>
        <v>0.81457258070701777</v>
      </c>
      <c r="O90" s="21">
        <f>1/(1+EXP(-$L$30))</f>
        <v>0.82635335298099499</v>
      </c>
      <c r="P90" s="21">
        <f>1/(1+EXP(-$M$30))</f>
        <v>0.78244977642311242</v>
      </c>
      <c r="Q90" s="20">
        <v>0.23</v>
      </c>
      <c r="R90" s="21"/>
      <c r="S90" s="21">
        <f>($N$39*$Q$20+$O$39*$Q$21+$P$39*$Q$22)+$R$20</f>
        <v>1.3209235610346699</v>
      </c>
      <c r="T90" s="21">
        <f>1/(1+EXP(-$S90))</f>
        <v>0.78933532197292133</v>
      </c>
      <c r="U90" s="21">
        <v>0</v>
      </c>
      <c r="V90" s="21">
        <f>$U$47-$T$47</f>
        <v>-0.78933532197292133</v>
      </c>
    </row>
    <row r="91" spans="1:22" x14ac:dyDescent="0.2">
      <c r="A91" s="9"/>
      <c r="B91" s="9"/>
      <c r="C91" s="9"/>
      <c r="D91" s="9"/>
      <c r="E91" s="25">
        <v>0.92</v>
      </c>
      <c r="F91" s="25">
        <v>0.11</v>
      </c>
      <c r="G91" s="25">
        <v>0.52</v>
      </c>
      <c r="H91" s="9"/>
      <c r="I91" s="9"/>
      <c r="J91" s="9"/>
      <c r="K91" s="9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</row>
    <row r="93" spans="1:22" x14ac:dyDescent="0.2">
      <c r="K93" s="22" t="s">
        <v>33</v>
      </c>
      <c r="L93" s="22"/>
      <c r="M93" s="22"/>
      <c r="N93" s="12" t="s">
        <v>38</v>
      </c>
      <c r="O93" s="12"/>
      <c r="P93" s="12"/>
      <c r="T93" s="19" t="s">
        <v>34</v>
      </c>
      <c r="V93" s="32" t="s">
        <v>24</v>
      </c>
    </row>
    <row r="94" spans="1:22" x14ac:dyDescent="0.2">
      <c r="K94" s="21">
        <f>$N$54*(1-$N$54)</f>
        <v>0.15104409146732678</v>
      </c>
      <c r="L94" s="21">
        <f>$O$54*(1-$O$54)</f>
        <v>0.12347973958217252</v>
      </c>
      <c r="M94" s="21">
        <f>$P$54*(1-$P$54)</f>
        <v>0.18736987954752055</v>
      </c>
      <c r="N94" s="16">
        <f>$U$100*$Q$88</f>
        <v>1.0510091298566953E-2</v>
      </c>
      <c r="O94" s="16">
        <f>$U$100*$Q$89</f>
        <v>8.758409415472462E-3</v>
      </c>
      <c r="P94" s="16">
        <f>$U$100*$Q$90</f>
        <v>8.0577366622346658E-3</v>
      </c>
      <c r="T94" s="21">
        <f>$T$54*(1-$T$54)</f>
        <v>0.16629159027601445</v>
      </c>
      <c r="V94" s="21">
        <f>$U$45-$T$45</f>
        <v>0.21067594340603901</v>
      </c>
    </row>
    <row r="95" spans="1:22" x14ac:dyDescent="0.2">
      <c r="K95" s="21">
        <f>$N$55*(1-$N$55)</f>
        <v>7.6254999051852221E-2</v>
      </c>
      <c r="L95" s="21">
        <f>$O$55*(1-$O$55)</f>
        <v>0.11401935868032374</v>
      </c>
      <c r="M95" s="21">
        <f>$P$55*(1-$P$55)</f>
        <v>0.13791222105591677</v>
      </c>
      <c r="N95" s="16">
        <f>$U$101*$Q$88</f>
        <v>9.7630447208781404E-3</v>
      </c>
      <c r="O95" s="16">
        <f>$U$101*$Q$89</f>
        <v>8.1358706007317837E-3</v>
      </c>
      <c r="P95" s="16">
        <f>$U$101*$Q$90</f>
        <v>7.485000952673241E-3</v>
      </c>
      <c r="T95" s="21">
        <f>$T$55*(1-$T$55)</f>
        <v>0.16115766222878222</v>
      </c>
      <c r="V95" s="21">
        <f>$U$46-$T$46</f>
        <v>0.2019356818214938</v>
      </c>
    </row>
    <row r="96" spans="1:22" x14ac:dyDescent="0.2">
      <c r="K96" s="21">
        <f>$N$56*(1-$N$56)</f>
        <v>0.15104409146732678</v>
      </c>
      <c r="L96" s="21">
        <f>$O$56*(1-$O$56)</f>
        <v>0.14349348899806208</v>
      </c>
      <c r="M96" s="21">
        <f>$P$56*(1-$P$56)</f>
        <v>0.1702221237985338</v>
      </c>
      <c r="N96" s="16">
        <f>$U$102*$Q$88</f>
        <v>-3.9376404125772785E-2</v>
      </c>
      <c r="O96" s="16">
        <f>$U$102*$Q$89</f>
        <v>-3.2813670104810656E-2</v>
      </c>
      <c r="P96" s="16">
        <f>$U$102*$Q$90</f>
        <v>-3.0188576496425805E-2</v>
      </c>
      <c r="T96" s="21">
        <f>$T$56*(1-$T$56)</f>
        <v>0.16628507145882596</v>
      </c>
      <c r="V96" s="21">
        <f>$U$47-$T$47</f>
        <v>-0.78933532197292133</v>
      </c>
    </row>
    <row r="99" spans="1:22" x14ac:dyDescent="0.2">
      <c r="U99" s="10" t="s">
        <v>36</v>
      </c>
    </row>
    <row r="100" spans="1:22" x14ac:dyDescent="0.2">
      <c r="U100" s="10">
        <f>$T$74*$V$74</f>
        <v>3.5033637661889848E-2</v>
      </c>
    </row>
    <row r="101" spans="1:22" x14ac:dyDescent="0.2">
      <c r="U101" s="10">
        <f>$T$75*$V$75</f>
        <v>3.2543482402927135E-2</v>
      </c>
    </row>
    <row r="102" spans="1:22" x14ac:dyDescent="0.2">
      <c r="U102" s="10">
        <f>$T$76*$V$76</f>
        <v>-0.13125468041924263</v>
      </c>
    </row>
    <row r="103" spans="1:22" x14ac:dyDescent="0.2">
      <c r="U103" s="6"/>
    </row>
    <row r="104" spans="1:22" x14ac:dyDescent="0.2">
      <c r="A104" s="2" t="s">
        <v>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6" spans="1:22" x14ac:dyDescent="0.2">
      <c r="A106" s="23" t="s">
        <v>15</v>
      </c>
      <c r="B106" s="23"/>
      <c r="C106" s="23"/>
      <c r="D106" s="23"/>
      <c r="E106" s="23" t="s">
        <v>16</v>
      </c>
      <c r="F106" s="23"/>
      <c r="G106" s="23"/>
      <c r="H106" s="23" t="s">
        <v>17</v>
      </c>
      <c r="I106" s="23"/>
      <c r="J106" s="23"/>
      <c r="K106" s="23" t="s">
        <v>18</v>
      </c>
      <c r="L106" s="23"/>
      <c r="M106" s="23"/>
      <c r="N106" s="39" t="s">
        <v>19</v>
      </c>
      <c r="O106" s="39"/>
      <c r="P106" s="39"/>
      <c r="Q106" s="32" t="s">
        <v>20</v>
      </c>
      <c r="R106" s="24" t="s">
        <v>21</v>
      </c>
      <c r="S106" s="14" t="s">
        <v>30</v>
      </c>
      <c r="T106" s="19" t="s">
        <v>31</v>
      </c>
      <c r="U106" s="32" t="s">
        <v>23</v>
      </c>
      <c r="V106" s="32" t="s">
        <v>24</v>
      </c>
    </row>
    <row r="107" spans="1:22" x14ac:dyDescent="0.2">
      <c r="A107" s="25">
        <v>1</v>
      </c>
      <c r="B107" s="25">
        <v>0</v>
      </c>
      <c r="C107" s="25">
        <v>1</v>
      </c>
      <c r="D107" s="25">
        <v>0</v>
      </c>
      <c r="E107" s="25">
        <v>0.42</v>
      </c>
      <c r="F107" s="25">
        <v>0.88</v>
      </c>
      <c r="G107" s="25">
        <v>0.55000000000000004</v>
      </c>
      <c r="H107" s="25">
        <v>0.46</v>
      </c>
      <c r="I107" s="25">
        <v>0.72</v>
      </c>
      <c r="J107" s="25">
        <v>0.08</v>
      </c>
      <c r="K107" s="21">
        <f>($A$20*$E$20+$B$20*$E$21+$C$20*$E$22+$D$20*$E$23)+$H$20</f>
        <v>1.48</v>
      </c>
      <c r="L107" s="21">
        <f>($A$20*$F$20+$B$20*$F$21+$C$20*$F$22+$D$20*$F$23)+$I$20</f>
        <v>1.78</v>
      </c>
      <c r="M107" s="21">
        <f>($A$20*$G$20+$B$20*$G$21+$C$20*$G$22+$D$20*$G$23)+$J$20</f>
        <v>1.1000000000000001</v>
      </c>
      <c r="N107" s="21">
        <f>1/(1+EXP(-$K$28))</f>
        <v>0.81457258070701777</v>
      </c>
      <c r="O107" s="21">
        <f>1/(1+EXP(-$L$28))</f>
        <v>0.85569686590948124</v>
      </c>
      <c r="P107" s="21">
        <f>1/(1+EXP(-$M$28))</f>
        <v>0.75026010559511769</v>
      </c>
      <c r="Q107" s="21">
        <v>0.3</v>
      </c>
      <c r="R107" s="21">
        <v>0.69</v>
      </c>
      <c r="S107" s="21">
        <f>($N$37*$Q$20+$O$37*$Q$21+$P$37*$Q$22)+$R$20</f>
        <v>1.3208558149763525</v>
      </c>
      <c r="T107" s="21">
        <f>1/(1+EXP(-$S107))</f>
        <v>0.78932405659396099</v>
      </c>
      <c r="U107" s="21">
        <v>1</v>
      </c>
      <c r="V107" s="21">
        <f>$U$45-$T$45</f>
        <v>0.21067594340603901</v>
      </c>
    </row>
    <row r="108" spans="1:22" x14ac:dyDescent="0.2">
      <c r="A108" s="25">
        <v>1</v>
      </c>
      <c r="B108" s="25">
        <v>0</v>
      </c>
      <c r="C108" s="25">
        <v>1</v>
      </c>
      <c r="D108" s="25">
        <v>1</v>
      </c>
      <c r="E108" s="25">
        <v>0.1</v>
      </c>
      <c r="F108" s="25">
        <v>0.73</v>
      </c>
      <c r="G108" s="25">
        <v>0.68</v>
      </c>
      <c r="H108" s="25"/>
      <c r="I108" s="25"/>
      <c r="J108" s="25"/>
      <c r="K108" s="21">
        <f>($A$21*$E$20+$B$21*$E$21+$C$21*$E$22+$D$21*$E$23)+$H$20</f>
        <v>2.4</v>
      </c>
      <c r="L108" s="21">
        <f>($A$21*$F$20+$B$21*$F$21+$C$21*$F$22+$D$21*$F$23)+$I$20</f>
        <v>1.8900000000000001</v>
      </c>
      <c r="M108" s="21">
        <f>($A$21*$G$20+$B$21*$G$21+$C$21*$G$22+$D$21*$G$23)+$J$20</f>
        <v>1.62</v>
      </c>
      <c r="N108" s="21">
        <f>1/(1+EXP(-$K$29))</f>
        <v>0.91682730350607766</v>
      </c>
      <c r="O108" s="21">
        <f>1/(1+EXP(-$L$29))</f>
        <v>0.86875553056147681</v>
      </c>
      <c r="P108" s="21">
        <f>1/(1+EXP(-$M$29))</f>
        <v>0.83479512980938542</v>
      </c>
      <c r="Q108" s="21">
        <v>0.25</v>
      </c>
      <c r="R108" s="21"/>
      <c r="S108" s="21">
        <f>($N$38*$Q$20+$O$38*$Q$21+$P$38*$Q$22)+$R$20</f>
        <v>1.3742399535483512</v>
      </c>
      <c r="T108" s="21">
        <f>1/(1+EXP(-$S108))</f>
        <v>0.7980643181785062</v>
      </c>
      <c r="U108" s="21">
        <v>1</v>
      </c>
      <c r="V108" s="21">
        <f>$U$46-$T$46</f>
        <v>0.2019356818214938</v>
      </c>
    </row>
    <row r="109" spans="1:22" x14ac:dyDescent="0.2">
      <c r="A109" s="25">
        <v>0</v>
      </c>
      <c r="B109" s="25">
        <v>1</v>
      </c>
      <c r="C109" s="25">
        <v>0</v>
      </c>
      <c r="D109" s="25">
        <v>1</v>
      </c>
      <c r="E109" s="25">
        <v>0.6</v>
      </c>
      <c r="F109" s="25">
        <v>0.18</v>
      </c>
      <c r="G109" s="25">
        <v>0.47</v>
      </c>
      <c r="H109" s="25"/>
      <c r="I109" s="25"/>
      <c r="J109" s="25"/>
      <c r="K109" s="21">
        <f>($A$22*$E$20+$B$22*$E$21+$C$22*$E$22+$D$22*$E$23)+$H$20</f>
        <v>1.48</v>
      </c>
      <c r="L109" s="21">
        <f>($A$22*$F$20+$B$22*$F$21+$C$22*$F$22+$D$22*$F$23)+$I$20</f>
        <v>1.56</v>
      </c>
      <c r="M109" s="21">
        <f>($A$22*$G$20+$B$22*$G$21+$C$22*$G$22+$D$22*$G$23)+$J$20</f>
        <v>1.2800000000000002</v>
      </c>
      <c r="N109" s="21">
        <f>1/(1+EXP(-$K$30))</f>
        <v>0.81457258070701777</v>
      </c>
      <c r="O109" s="21">
        <f>1/(1+EXP(-$L$30))</f>
        <v>0.82635335298099499</v>
      </c>
      <c r="P109" s="21">
        <f>1/(1+EXP(-$M$30))</f>
        <v>0.78244977642311242</v>
      </c>
      <c r="Q109" s="21">
        <v>0.23</v>
      </c>
      <c r="R109" s="21"/>
      <c r="S109" s="21">
        <f>($N$39*$Q$20+$O$39*$Q$21+$P$39*$Q$22)+$R$20</f>
        <v>1.3209235610346699</v>
      </c>
      <c r="T109" s="21">
        <f>1/(1+EXP(-$S109))</f>
        <v>0.78933532197292133</v>
      </c>
      <c r="U109" s="21">
        <v>0</v>
      </c>
      <c r="V109" s="21">
        <f>$U$47-$T$47</f>
        <v>-0.78933532197292133</v>
      </c>
    </row>
    <row r="110" spans="1:22" x14ac:dyDescent="0.2">
      <c r="A110" s="9"/>
      <c r="B110" s="9"/>
      <c r="C110" s="9"/>
      <c r="D110" s="9"/>
      <c r="E110" s="25">
        <v>0.92</v>
      </c>
      <c r="F110" s="25">
        <v>0.11</v>
      </c>
      <c r="G110" s="25">
        <v>0.52</v>
      </c>
      <c r="H110" s="9"/>
      <c r="I110" s="9"/>
      <c r="J110" s="9"/>
      <c r="K110" s="9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2" spans="1:22" x14ac:dyDescent="0.2">
      <c r="K112" s="18" t="s">
        <v>33</v>
      </c>
      <c r="L112" s="18"/>
      <c r="M112" s="18"/>
      <c r="N112" s="33" t="s">
        <v>38</v>
      </c>
      <c r="O112" s="34"/>
      <c r="P112" s="35"/>
      <c r="T112" s="19" t="s">
        <v>34</v>
      </c>
      <c r="U112" s="6"/>
      <c r="V112" s="32" t="s">
        <v>24</v>
      </c>
    </row>
    <row r="113" spans="1:22" x14ac:dyDescent="0.2">
      <c r="K113" s="20">
        <f>$N$54*(1-$N$54)</f>
        <v>0.15104409146732678</v>
      </c>
      <c r="L113" s="20">
        <f>$O$54*(1-$O$54)</f>
        <v>0.12347973958217252</v>
      </c>
      <c r="M113" s="20">
        <f>$P$54*(1-$P$54)</f>
        <v>0.18736987954752055</v>
      </c>
      <c r="N113" s="20">
        <f>$U$100*$Q$88</f>
        <v>1.0510091298566953E-2</v>
      </c>
      <c r="O113" s="20">
        <f>$U$100*$Q$89</f>
        <v>8.758409415472462E-3</v>
      </c>
      <c r="P113" s="20">
        <f>$U$100*$Q$90</f>
        <v>8.0577366622346658E-3</v>
      </c>
      <c r="T113" s="21">
        <f>$T$54*(1-$T$54)</f>
        <v>0.16629159027601445</v>
      </c>
      <c r="U113" s="6"/>
      <c r="V113" s="21">
        <f>$U$45-$T$45</f>
        <v>0.21067594340603901</v>
      </c>
    </row>
    <row r="114" spans="1:22" x14ac:dyDescent="0.2">
      <c r="K114" s="20">
        <f>$N$55*(1-$N$55)</f>
        <v>7.6254999051852221E-2</v>
      </c>
      <c r="L114" s="20">
        <f>$O$55*(1-$O$55)</f>
        <v>0.11401935868032374</v>
      </c>
      <c r="M114" s="20">
        <f>$P$55*(1-$P$55)</f>
        <v>0.13791222105591677</v>
      </c>
      <c r="N114" s="20">
        <f>$U$101*$Q$88</f>
        <v>9.7630447208781404E-3</v>
      </c>
      <c r="O114" s="20">
        <f>$U$101*$Q$89</f>
        <v>8.1358706007317837E-3</v>
      </c>
      <c r="P114" s="20">
        <f>$U$101*$Q$90</f>
        <v>7.485000952673241E-3</v>
      </c>
      <c r="T114" s="21">
        <f>$T$55*(1-$T$55)</f>
        <v>0.16115766222878222</v>
      </c>
      <c r="U114" s="6"/>
      <c r="V114" s="21">
        <f>$U$46-$T$46</f>
        <v>0.2019356818214938</v>
      </c>
    </row>
    <row r="115" spans="1:22" x14ac:dyDescent="0.2">
      <c r="K115" s="20">
        <f>$N$56*(1-$N$56)</f>
        <v>0.15104409146732678</v>
      </c>
      <c r="L115" s="20">
        <f>$O$56*(1-$O$56)</f>
        <v>0.14349348899806208</v>
      </c>
      <c r="M115" s="20">
        <f>$P$56*(1-$P$56)</f>
        <v>0.1702221237985338</v>
      </c>
      <c r="N115" s="20">
        <f>$U$102*$Q$88</f>
        <v>-3.9376404125772785E-2</v>
      </c>
      <c r="O115" s="20">
        <f>$U$102*$Q$89</f>
        <v>-3.2813670104810656E-2</v>
      </c>
      <c r="P115" s="20">
        <f>$U$102*$Q$90</f>
        <v>-3.0188576496425805E-2</v>
      </c>
      <c r="T115" s="21">
        <f>$T$56*(1-$T$56)</f>
        <v>0.16628507145882596</v>
      </c>
      <c r="U115" s="6"/>
      <c r="V115" s="21">
        <f>$U$47-$T$47</f>
        <v>-0.78933532197292133</v>
      </c>
    </row>
    <row r="116" spans="1:22" x14ac:dyDescent="0.2">
      <c r="T116" s="6"/>
      <c r="U116" s="6"/>
      <c r="V116" s="6"/>
    </row>
    <row r="117" spans="1:22" x14ac:dyDescent="0.2">
      <c r="T117" s="6"/>
      <c r="U117" s="6"/>
      <c r="V117" s="6"/>
    </row>
    <row r="118" spans="1:22" x14ac:dyDescent="0.2">
      <c r="L118" s="5" t="s">
        <v>40</v>
      </c>
      <c r="M118" s="5"/>
      <c r="N118" s="5"/>
      <c r="T118" s="6"/>
      <c r="U118" s="21" t="s">
        <v>36</v>
      </c>
      <c r="V118" s="6"/>
    </row>
    <row r="119" spans="1:22" x14ac:dyDescent="0.2">
      <c r="L119" s="4">
        <f>$K$113*$N$113</f>
        <v>1.5874871914307023E-3</v>
      </c>
      <c r="M119" s="4">
        <f>$L$113*$O$113</f>
        <v>1.0814861137765875E-3</v>
      </c>
      <c r="N119" s="4">
        <f>$M$113*$P$113</f>
        <v>1.5097771478285497E-3</v>
      </c>
      <c r="T119" s="6"/>
      <c r="U119" s="21">
        <f>$T$74*$V$74</f>
        <v>3.5033637661889848E-2</v>
      </c>
      <c r="V119" s="6"/>
    </row>
    <row r="120" spans="1:22" x14ac:dyDescent="0.2">
      <c r="L120" s="4">
        <f>$K$114*$N$114</f>
        <v>7.4448096593375339E-4</v>
      </c>
      <c r="M120" s="4">
        <f>$L$114*$O$114</f>
        <v>9.2764674820153823E-4</v>
      </c>
      <c r="N120" s="4">
        <f>$M$114*$P$114</f>
        <v>1.0322731059888197E-3</v>
      </c>
      <c r="T120" s="6"/>
      <c r="U120" s="21">
        <f>$T$75*$V$75</f>
        <v>3.2543482402927135E-2</v>
      </c>
      <c r="V120" s="6"/>
    </row>
    <row r="121" spans="1:22" x14ac:dyDescent="0.2">
      <c r="L121" s="4">
        <f>$K$115*$N$115</f>
        <v>-5.9475731864276479E-3</v>
      </c>
      <c r="M121" s="4">
        <f>$L$115*$O$115</f>
        <v>-4.7085480101706862E-3</v>
      </c>
      <c r="N121" s="4">
        <f>$M$115*$P$115</f>
        <v>-5.1387636056761015E-3</v>
      </c>
      <c r="T121" s="6"/>
      <c r="U121" s="21">
        <f>$T$76*$V$76</f>
        <v>-0.13125468041924263</v>
      </c>
      <c r="V121" s="6"/>
    </row>
    <row r="124" spans="1:22" x14ac:dyDescent="0.2">
      <c r="A124" s="2" t="s">
        <v>41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6" spans="1:22" x14ac:dyDescent="0.2">
      <c r="A126" s="30" t="s">
        <v>15</v>
      </c>
      <c r="B126" s="30"/>
      <c r="C126" s="30"/>
      <c r="D126" s="30"/>
      <c r="E126" s="40" t="s">
        <v>16</v>
      </c>
      <c r="F126" s="40"/>
      <c r="G126" s="40"/>
      <c r="H126" s="23" t="s">
        <v>17</v>
      </c>
      <c r="I126" s="23"/>
      <c r="J126" s="23"/>
      <c r="K126" s="23" t="s">
        <v>18</v>
      </c>
      <c r="L126" s="23"/>
      <c r="M126" s="23"/>
      <c r="N126" s="30" t="s">
        <v>19</v>
      </c>
      <c r="O126" s="30"/>
      <c r="P126" s="30"/>
      <c r="Q126" s="28" t="s">
        <v>20</v>
      </c>
      <c r="R126" s="24" t="s">
        <v>21</v>
      </c>
      <c r="S126" s="14" t="s">
        <v>30</v>
      </c>
      <c r="T126" s="19" t="s">
        <v>31</v>
      </c>
      <c r="U126" s="32" t="s">
        <v>23</v>
      </c>
      <c r="V126" s="32" t="s">
        <v>24</v>
      </c>
    </row>
    <row r="127" spans="1:22" x14ac:dyDescent="0.2">
      <c r="A127" s="31">
        <v>1</v>
      </c>
      <c r="B127" s="31">
        <v>0</v>
      </c>
      <c r="C127" s="31">
        <v>1</v>
      </c>
      <c r="D127" s="31">
        <v>0</v>
      </c>
      <c r="E127" s="29">
        <f>$E$107+($A$127*$L$139+$A$128*$L$140+$A$129*$L$141)*$C$137</f>
        <v>0.42023319681573645</v>
      </c>
      <c r="F127" s="29">
        <f>$F$107+($A$127*$M$139+$A$128*$M$140+$A$129*$M$141)*$C$137</f>
        <v>0.88020091328619787</v>
      </c>
      <c r="G127" s="29">
        <f>$G$107+($A$127*$N$139+$A$128*$N$140+$A$129*$N$141)*$C$137</f>
        <v>0.5502542050253818</v>
      </c>
      <c r="H127" s="25">
        <v>0.46</v>
      </c>
      <c r="I127" s="25">
        <v>0.72</v>
      </c>
      <c r="J127" s="25">
        <v>0.08</v>
      </c>
      <c r="K127" s="21">
        <f>($A$20*$E$20+$B$20*$E$21+$C$20*$E$22+$D$20*$E$23)+$H$20</f>
        <v>1.48</v>
      </c>
      <c r="L127" s="21">
        <f>($A$20*$F$20+$B$20*$F$21+$C$20*$F$22+$D$20*$F$23)+$I$20</f>
        <v>1.78</v>
      </c>
      <c r="M127" s="21">
        <f>($A$20*$G$20+$B$20*$G$21+$C$20*$G$22+$D$20*$G$23)+$J$20</f>
        <v>1.1000000000000001</v>
      </c>
      <c r="N127" s="20">
        <f>1/(1+EXP(-$K$28))</f>
        <v>0.81457258070701777</v>
      </c>
      <c r="O127" s="20">
        <f>1/(1+EXP(-$L$28))</f>
        <v>0.85569686590948124</v>
      </c>
      <c r="P127" s="20">
        <f>1/(1+EXP(-$M$28))</f>
        <v>0.75026010559511769</v>
      </c>
      <c r="Q127" s="16">
        <f>$Q$107+(($N$127*$U$139+$N$128*$U$140+$N$129*$U$141)*$C$137)</f>
        <v>0.29514577301009959</v>
      </c>
      <c r="R127" s="21">
        <v>0.69</v>
      </c>
      <c r="S127" s="21">
        <f>($N$37*$Q$20+$O$37*$Q$21+$P$37*$Q$22)+$R$20</f>
        <v>1.3208558149763525</v>
      </c>
      <c r="T127" s="21">
        <f>1/(1+EXP(-$S127))</f>
        <v>0.78932405659396099</v>
      </c>
      <c r="U127" s="21">
        <v>1</v>
      </c>
      <c r="V127" s="21">
        <f>$U$45-$T$45</f>
        <v>0.21067594340603901</v>
      </c>
    </row>
    <row r="128" spans="1:22" x14ac:dyDescent="0.2">
      <c r="A128" s="31">
        <v>1</v>
      </c>
      <c r="B128" s="31">
        <v>0</v>
      </c>
      <c r="C128" s="31">
        <v>1</v>
      </c>
      <c r="D128" s="31">
        <v>1</v>
      </c>
      <c r="E128" s="29">
        <f>$E$108+($B$127*$L$139+$B$128*$L$140+$B$129*$L$141)*$C$137</f>
        <v>9.9405242681357239E-2</v>
      </c>
      <c r="F128" s="29">
        <f>$F$108+($B$127*$M$139+$B$128*$M$140+$B$129*$M$141)*$C$137</f>
        <v>0.72952914519898293</v>
      </c>
      <c r="G128" s="29">
        <f>$G$108+($B$127*$N$139+$B$128*$N$140+$B$129*$N$141)*$C$137</f>
        <v>0.67948612363943239</v>
      </c>
      <c r="H128" s="25"/>
      <c r="I128" s="25"/>
      <c r="J128" s="25"/>
      <c r="K128" s="21">
        <f>($A$21*$E$20+$B$21*$E$21+$C$21*$E$22+$D$21*$E$23)+$H$20</f>
        <v>2.4</v>
      </c>
      <c r="L128" s="21">
        <f>($A$21*$F$20+$B$21*$F$21+$C$21*$F$22+$D$21*$F$23)+$I$20</f>
        <v>1.8900000000000001</v>
      </c>
      <c r="M128" s="21">
        <f>($A$21*$G$20+$B$21*$G$21+$C$21*$G$22+$D$21*$G$23)+$J$20</f>
        <v>1.62</v>
      </c>
      <c r="N128" s="20">
        <f>1/(1+EXP(-$K$29))</f>
        <v>0.91682730350607766</v>
      </c>
      <c r="O128" s="20">
        <f>1/(1+EXP(-$L$29))</f>
        <v>0.86875553056147681</v>
      </c>
      <c r="P128" s="20">
        <f>1/(1+EXP(-$M$29))</f>
        <v>0.83479512980938542</v>
      </c>
      <c r="Q128" s="16">
        <f>$Q$108+(($O$127*$U$139+$O$128*$U$140+$O$129*$U$141)*$C$137)</f>
        <v>0.24497877590110706</v>
      </c>
      <c r="R128" s="21"/>
      <c r="S128" s="21">
        <f>($N$38*$Q$20+$O$38*$Q$21+$P$38*$Q$22)+$R$20</f>
        <v>1.3742399535483512</v>
      </c>
      <c r="T128" s="21">
        <f>1/(1+EXP(-$S128))</f>
        <v>0.7980643181785062</v>
      </c>
      <c r="U128" s="21">
        <v>1</v>
      </c>
      <c r="V128" s="21">
        <f>$U$46-$T$46</f>
        <v>0.2019356818214938</v>
      </c>
    </row>
    <row r="129" spans="1:22" x14ac:dyDescent="0.2">
      <c r="A129" s="31">
        <v>0</v>
      </c>
      <c r="B129" s="31">
        <v>1</v>
      </c>
      <c r="C129" s="31">
        <v>0</v>
      </c>
      <c r="D129" s="31">
        <v>1</v>
      </c>
      <c r="E129" s="29">
        <f>$E$109+($C$127*$L$139+$C$128*$L$140+$C$129*$L$141)*$C$137</f>
        <v>0.60023319681573639</v>
      </c>
      <c r="F129" s="29">
        <f>$F$109+($C$127*$M$139+$C$128*$M$140+$C$129*$M$141)*$C$137</f>
        <v>0.18020091328619781</v>
      </c>
      <c r="G129" s="29">
        <f>$G$109+($C$127*$N$139+$C$128*$N$140+$C$129*$N$141)*$C$137</f>
        <v>0.47025420502538173</v>
      </c>
      <c r="H129" s="25"/>
      <c r="I129" s="25"/>
      <c r="J129" s="25"/>
      <c r="K129" s="21">
        <f>($A$22*$E$20+$B$22*$E$21+$C$22*$E$22+$D$22*$E$23)+$H$20</f>
        <v>1.48</v>
      </c>
      <c r="L129" s="21">
        <f>($A$22*$F$20+$B$22*$F$21+$C$22*$F$22+$D$22*$F$23)+$I$20</f>
        <v>1.56</v>
      </c>
      <c r="M129" s="21">
        <f>($A$22*$G$20+$B$22*$G$21+$C$22*$G$22+$D$22*$G$23)+$J$20</f>
        <v>1.2800000000000002</v>
      </c>
      <c r="N129" s="20">
        <f>1/(1+EXP(-$K$30))</f>
        <v>0.81457258070701777</v>
      </c>
      <c r="O129" s="20">
        <f>1/(1+EXP(-$L$30))</f>
        <v>0.82635335298099499</v>
      </c>
      <c r="P129" s="20">
        <f>1/(1+EXP(-$M$30))</f>
        <v>0.78244977642311242</v>
      </c>
      <c r="Q129" s="16">
        <f>$Q$109+(($P$127*$U$139+$P$128*$U$140+$P$129*$U$141)*$C$137)</f>
        <v>0.22507512859600681</v>
      </c>
      <c r="R129" s="21"/>
      <c r="S129" s="21">
        <f>($N$39*$Q$20+$O$39*$Q$21+$P$39*$Q$22)+$R$20</f>
        <v>1.3209235610346699</v>
      </c>
      <c r="T129" s="21">
        <f>1/(1+EXP(-$S129))</f>
        <v>0.78933532197292133</v>
      </c>
      <c r="U129" s="21">
        <v>0</v>
      </c>
      <c r="V129" s="21">
        <f>$U$47-$T$47</f>
        <v>-0.78933532197292133</v>
      </c>
    </row>
    <row r="130" spans="1:22" x14ac:dyDescent="0.2">
      <c r="A130" s="9"/>
      <c r="B130" s="9"/>
      <c r="C130" s="9"/>
      <c r="D130" s="9"/>
      <c r="E130" s="29">
        <f>$E$110+($D$127*$L$139+$D$128*$L$140+$D$129*$L$141)*$C$137</f>
        <v>0.91947969077795066</v>
      </c>
      <c r="F130" s="29">
        <f>$F$110+($D$127*$M$139+$D$128*$M$140+$D$129*$M$141)*$C$137</f>
        <v>0.10962190987380309</v>
      </c>
      <c r="G130" s="29">
        <f>$G$110+($D$127*$N$139+$D$128*$N$140+$D$129*$N$141)*$C$137</f>
        <v>0.51958935095003134</v>
      </c>
      <c r="H130" s="9"/>
      <c r="I130" s="9"/>
      <c r="J130" s="9"/>
      <c r="K130" s="9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2" spans="1:22" x14ac:dyDescent="0.2">
      <c r="K132" s="22" t="s">
        <v>33</v>
      </c>
      <c r="L132" s="22"/>
      <c r="M132" s="22"/>
      <c r="N132" s="36" t="s">
        <v>38</v>
      </c>
      <c r="O132" s="37"/>
      <c r="P132" s="38"/>
      <c r="T132" s="19" t="s">
        <v>34</v>
      </c>
      <c r="U132" s="6"/>
      <c r="V132" s="32" t="s">
        <v>24</v>
      </c>
    </row>
    <row r="133" spans="1:22" x14ac:dyDescent="0.2">
      <c r="K133" s="21">
        <f>$N$54*(1-$N$54)</f>
        <v>0.15104409146732678</v>
      </c>
      <c r="L133" s="21">
        <f>$O$54*(1-$O$54)</f>
        <v>0.12347973958217252</v>
      </c>
      <c r="M133" s="21">
        <f>$P$54*(1-$P$54)</f>
        <v>0.18736987954752055</v>
      </c>
      <c r="N133" s="21">
        <f>$U$100*$Q$88</f>
        <v>1.0510091298566953E-2</v>
      </c>
      <c r="O133" s="21">
        <f>$U$100*$Q$89</f>
        <v>8.758409415472462E-3</v>
      </c>
      <c r="P133" s="21">
        <f>$U$100*$Q$90</f>
        <v>8.0577366622346658E-3</v>
      </c>
      <c r="T133" s="21">
        <f>$T$54*(1-$T$54)</f>
        <v>0.16629159027601445</v>
      </c>
      <c r="U133" s="6"/>
      <c r="V133" s="21">
        <f>$U$45-$T$45</f>
        <v>0.21067594340603901</v>
      </c>
    </row>
    <row r="134" spans="1:22" x14ac:dyDescent="0.2">
      <c r="K134" s="21">
        <f>$N$55*(1-$N$55)</f>
        <v>7.6254999051852221E-2</v>
      </c>
      <c r="L134" s="21">
        <f>$O$55*(1-$O$55)</f>
        <v>0.11401935868032374</v>
      </c>
      <c r="M134" s="21">
        <f>$P$55*(1-$P$55)</f>
        <v>0.13791222105591677</v>
      </c>
      <c r="N134" s="21">
        <f>$U$101*$Q$88</f>
        <v>9.7630447208781404E-3</v>
      </c>
      <c r="O134" s="21">
        <f>$U$101*$Q$89</f>
        <v>8.1358706007317837E-3</v>
      </c>
      <c r="P134" s="21">
        <f>$U$101*$Q$90</f>
        <v>7.485000952673241E-3</v>
      </c>
      <c r="T134" s="21">
        <f>$T$55*(1-$T$55)</f>
        <v>0.16115766222878222</v>
      </c>
      <c r="U134" s="6"/>
      <c r="V134" s="21">
        <f>$U$46-$T$46</f>
        <v>0.2019356818214938</v>
      </c>
    </row>
    <row r="135" spans="1:22" x14ac:dyDescent="0.2">
      <c r="K135" s="21">
        <f>$N$56*(1-$N$56)</f>
        <v>0.15104409146732678</v>
      </c>
      <c r="L135" s="21">
        <f>$O$56*(1-$O$56)</f>
        <v>0.14349348899806208</v>
      </c>
      <c r="M135" s="21">
        <f>$P$56*(1-$P$56)</f>
        <v>0.1702221237985338</v>
      </c>
      <c r="N135" s="21">
        <f>$U$102*$Q$88</f>
        <v>-3.9376404125772785E-2</v>
      </c>
      <c r="O135" s="21">
        <f>$U$102*$Q$89</f>
        <v>-3.2813670104810656E-2</v>
      </c>
      <c r="P135" s="21">
        <f>$U$102*$Q$90</f>
        <v>-3.0188576496425805E-2</v>
      </c>
      <c r="T135" s="21">
        <f>$T$56*(1-$T$56)</f>
        <v>0.16628507145882596</v>
      </c>
      <c r="U135" s="6"/>
      <c r="V135" s="21">
        <f>$U$47-$T$47</f>
        <v>-0.78933532197292133</v>
      </c>
    </row>
    <row r="136" spans="1:22" x14ac:dyDescent="0.2">
      <c r="T136" s="6"/>
      <c r="U136" s="6"/>
      <c r="V136" s="6"/>
    </row>
    <row r="137" spans="1:22" x14ac:dyDescent="0.2">
      <c r="B137" s="10" t="s">
        <v>42</v>
      </c>
      <c r="C137" s="10">
        <v>0.1</v>
      </c>
      <c r="T137" s="6"/>
      <c r="U137" s="6"/>
      <c r="V137" s="6"/>
    </row>
    <row r="138" spans="1:22" x14ac:dyDescent="0.2">
      <c r="L138" s="11" t="s">
        <v>40</v>
      </c>
      <c r="M138" s="11"/>
      <c r="N138" s="11"/>
      <c r="T138" s="6"/>
      <c r="U138" s="16" t="s">
        <v>36</v>
      </c>
      <c r="V138" s="6"/>
    </row>
    <row r="139" spans="1:22" x14ac:dyDescent="0.2">
      <c r="L139" s="10">
        <f>$K$113*$N$113</f>
        <v>1.5874871914307023E-3</v>
      </c>
      <c r="M139" s="10">
        <f>$L$113*$O$113</f>
        <v>1.0814861137765875E-3</v>
      </c>
      <c r="N139" s="10">
        <f>$M$113*$P$113</f>
        <v>1.5097771478285497E-3</v>
      </c>
      <c r="T139" s="6"/>
      <c r="U139" s="16">
        <f>$T$74*$V$74</f>
        <v>3.5033637661889848E-2</v>
      </c>
      <c r="V139" s="6"/>
    </row>
    <row r="140" spans="1:22" x14ac:dyDescent="0.2">
      <c r="L140" s="10">
        <f>$K$114*$N$114</f>
        <v>7.4448096593375339E-4</v>
      </c>
      <c r="M140" s="10">
        <f>$L$114*$O$114</f>
        <v>9.2764674820153823E-4</v>
      </c>
      <c r="N140" s="10">
        <f>$M$114*$P$114</f>
        <v>1.0322731059888197E-3</v>
      </c>
      <c r="T140" s="6"/>
      <c r="U140" s="16">
        <f>$T$75*$V$75</f>
        <v>3.2543482402927135E-2</v>
      </c>
      <c r="V140" s="6"/>
    </row>
    <row r="141" spans="1:22" x14ac:dyDescent="0.2">
      <c r="L141" s="10">
        <f>$K$115*$N$115</f>
        <v>-5.9475731864276479E-3</v>
      </c>
      <c r="M141" s="10">
        <f>$L$115*$O$115</f>
        <v>-4.7085480101706862E-3</v>
      </c>
      <c r="N141" s="10">
        <f>$M$115*$P$115</f>
        <v>-5.1387636056761015E-3</v>
      </c>
      <c r="T141" s="6"/>
      <c r="U141" s="16">
        <f>$T$76*$V$76</f>
        <v>-0.13125468041924263</v>
      </c>
      <c r="V141" s="6"/>
    </row>
    <row r="144" spans="1:22" x14ac:dyDescent="0.2">
      <c r="A144" s="2" t="s">
        <v>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6" spans="1:22" x14ac:dyDescent="0.2">
      <c r="A146" s="39" t="s">
        <v>15</v>
      </c>
      <c r="B146" s="39"/>
      <c r="C146" s="39"/>
      <c r="D146" s="39"/>
      <c r="E146" s="39" t="s">
        <v>16</v>
      </c>
      <c r="F146" s="39"/>
      <c r="G146" s="39"/>
      <c r="H146" s="40" t="s">
        <v>17</v>
      </c>
      <c r="I146" s="40"/>
      <c r="J146" s="40"/>
      <c r="K146" s="23" t="s">
        <v>18</v>
      </c>
      <c r="L146" s="23"/>
      <c r="M146" s="23"/>
      <c r="N146" s="39" t="s">
        <v>19</v>
      </c>
      <c r="O146" s="39"/>
      <c r="P146" s="39"/>
      <c r="Q146" s="32" t="s">
        <v>20</v>
      </c>
      <c r="R146" s="28" t="s">
        <v>21</v>
      </c>
      <c r="S146" s="14" t="s">
        <v>30</v>
      </c>
      <c r="T146" s="19" t="s">
        <v>31</v>
      </c>
      <c r="U146" s="32" t="s">
        <v>23</v>
      </c>
      <c r="V146" s="32" t="s">
        <v>24</v>
      </c>
    </row>
    <row r="147" spans="1:22" x14ac:dyDescent="0.2">
      <c r="A147" s="25">
        <v>1</v>
      </c>
      <c r="B147" s="25">
        <v>0</v>
      </c>
      <c r="C147" s="25">
        <v>1</v>
      </c>
      <c r="D147" s="25">
        <v>0</v>
      </c>
      <c r="E147" s="25">
        <f>$E$107+($A$127*$L$139+$A$128*$L$140+$A$129*$L$141)*$C$137</f>
        <v>0.42023319681573645</v>
      </c>
      <c r="F147" s="25">
        <f>$F$107+($A$127*$M$139+$A$128*$M$140+$A$129*$M$141)*$C$137</f>
        <v>0.88020091328619787</v>
      </c>
      <c r="G147" s="25">
        <f>$G$107+($A$127*$N$139+$A$128*$N$140+$A$129*$N$141)*$C$137</f>
        <v>0.5502542050253818</v>
      </c>
      <c r="H147" s="29">
        <f>$H$127+($L$159+$L$160+$L$161)*$C$157</f>
        <v>0.45963843949709371</v>
      </c>
      <c r="I147" s="29">
        <f>$I$127+($M$159+$M$160+$M$161)*$C$157</f>
        <v>0.71973005848518068</v>
      </c>
      <c r="J147" s="29">
        <f>$J$127+($N$159+$N$160+$N$161)*$C$157</f>
        <v>7.9740328664814134E-2</v>
      </c>
      <c r="K147" s="21">
        <f>($A$20*$E$20+$B$20*$E$21+$C$20*$E$22+$D$20*$E$23)+$H$20</f>
        <v>1.48</v>
      </c>
      <c r="L147" s="21">
        <f>($A$20*$F$20+$B$20*$F$21+$C$20*$F$22+$D$20*$F$23)+$I$20</f>
        <v>1.78</v>
      </c>
      <c r="M147" s="21">
        <f>($A$20*$G$20+$B$20*$G$21+$C$20*$G$22+$D$20*$G$23)+$J$20</f>
        <v>1.1000000000000001</v>
      </c>
      <c r="N147" s="21">
        <f>1/(1+EXP(-$K$28))</f>
        <v>0.81457258070701777</v>
      </c>
      <c r="O147" s="21">
        <f>1/(1+EXP(-$L$28))</f>
        <v>0.85569686590948124</v>
      </c>
      <c r="P147" s="21">
        <f>1/(1+EXP(-$M$28))</f>
        <v>0.75026010559511769</v>
      </c>
      <c r="Q147" s="21">
        <f>$Q$107+(($N$127*$U$139+$N$128*$U$140+$N$129*$U$141)*$C$137)</f>
        <v>0.29514577301009959</v>
      </c>
      <c r="R147" s="16">
        <f>R127+(U159+U160+U161)*C157</f>
        <v>0.68363224396455735</v>
      </c>
      <c r="S147" s="21">
        <f>($N$37*$Q$20+$O$37*$Q$21+$P$37*$Q$22)+$R$20</f>
        <v>1.3208558149763525</v>
      </c>
      <c r="T147" s="21">
        <f>1/(1+EXP(-$S147))</f>
        <v>0.78932405659396099</v>
      </c>
      <c r="U147" s="21">
        <v>1</v>
      </c>
      <c r="V147" s="21">
        <f>$U$45-$T$45</f>
        <v>0.21067594340603901</v>
      </c>
    </row>
    <row r="148" spans="1:22" x14ac:dyDescent="0.2">
      <c r="A148" s="25">
        <v>1</v>
      </c>
      <c r="B148" s="25">
        <v>0</v>
      </c>
      <c r="C148" s="25">
        <v>1</v>
      </c>
      <c r="D148" s="25">
        <v>1</v>
      </c>
      <c r="E148" s="25">
        <f>$E$108+($B$127*$L$139+$B$128*$L$140+$B$129*$L$141)*$C$137</f>
        <v>9.9405242681357239E-2</v>
      </c>
      <c r="F148" s="25">
        <f>$F$108+($B$127*$M$139+$B$128*$M$140+$B$129*$M$141)*$C$137</f>
        <v>0.72952914519898293</v>
      </c>
      <c r="G148" s="25">
        <f>$G$108+($B$127*$N$139+$B$128*$N$140+$B$129*$N$141)*$C$137</f>
        <v>0.67948612363943239</v>
      </c>
      <c r="H148" s="25"/>
      <c r="I148" s="25"/>
      <c r="J148" s="25"/>
      <c r="K148" s="21">
        <f>($A$21*$E$20+$B$21*$E$21+$C$21*$E$22+$D$21*$E$23)+$H$20</f>
        <v>2.4</v>
      </c>
      <c r="L148" s="21">
        <f>($A$21*$F$20+$B$21*$F$21+$C$21*$F$22+$D$21*$F$23)+$I$20</f>
        <v>1.8900000000000001</v>
      </c>
      <c r="M148" s="21">
        <f>($A$21*$G$20+$B$21*$G$21+$C$21*$G$22+$D$21*$G$23)+$J$20</f>
        <v>1.62</v>
      </c>
      <c r="N148" s="21">
        <f>1/(1+EXP(-$K$29))</f>
        <v>0.91682730350607766</v>
      </c>
      <c r="O148" s="21">
        <f>1/(1+EXP(-$L$29))</f>
        <v>0.86875553056147681</v>
      </c>
      <c r="P148" s="21">
        <f>1/(1+EXP(-$M$29))</f>
        <v>0.83479512980938542</v>
      </c>
      <c r="Q148" s="21">
        <f>$Q$108+(($O$127*$U$139+$O$128*$U$140+$O$129*$U$141)*$C$137)</f>
        <v>0.24497877590110706</v>
      </c>
      <c r="R148" s="16"/>
      <c r="S148" s="21">
        <f>($N$38*$Q$20+$O$38*$Q$21+$P$38*$Q$22)+$R$20</f>
        <v>1.3742399535483512</v>
      </c>
      <c r="T148" s="21">
        <f>1/(1+EXP(-$S148))</f>
        <v>0.7980643181785062</v>
      </c>
      <c r="U148" s="21">
        <v>1</v>
      </c>
      <c r="V148" s="21">
        <f>$U$46-$T$46</f>
        <v>0.2019356818214938</v>
      </c>
    </row>
    <row r="149" spans="1:22" x14ac:dyDescent="0.2">
      <c r="A149" s="25">
        <v>0</v>
      </c>
      <c r="B149" s="25">
        <v>1</v>
      </c>
      <c r="C149" s="25">
        <v>0</v>
      </c>
      <c r="D149" s="25">
        <v>1</v>
      </c>
      <c r="E149" s="25">
        <f>$E$109+($C$127*$L$139+$C$128*$L$140+$C$129*$L$141)*$C$137</f>
        <v>0.60023319681573639</v>
      </c>
      <c r="F149" s="25">
        <f>$F$109+($C$127*$M$139+$C$128*$M$140+$C$129*$M$141)*$C$137</f>
        <v>0.18020091328619781</v>
      </c>
      <c r="G149" s="25">
        <f>$G$109+($C$127*$N$139+$C$128*$N$140+$C$129*$N$141)*$C$137</f>
        <v>0.47025420502538173</v>
      </c>
      <c r="H149" s="25"/>
      <c r="I149" s="25"/>
      <c r="J149" s="25"/>
      <c r="K149" s="21">
        <f>($A$22*$E$20+$B$22*$E$21+$C$22*$E$22+$D$22*$E$23)+$H$20</f>
        <v>1.48</v>
      </c>
      <c r="L149" s="21">
        <f>($A$22*$F$20+$B$22*$F$21+$C$22*$F$22+$D$22*$F$23)+$I$20</f>
        <v>1.56</v>
      </c>
      <c r="M149" s="21">
        <f>($A$22*$G$20+$B$22*$G$21+$C$22*$G$22+$D$22*$G$23)+$J$20</f>
        <v>1.2800000000000002</v>
      </c>
      <c r="N149" s="21">
        <f>1/(1+EXP(-$K$30))</f>
        <v>0.81457258070701777</v>
      </c>
      <c r="O149" s="21">
        <f>1/(1+EXP(-$L$30))</f>
        <v>0.82635335298099499</v>
      </c>
      <c r="P149" s="21">
        <f>1/(1+EXP(-$M$30))</f>
        <v>0.78244977642311242</v>
      </c>
      <c r="Q149" s="21">
        <f>$Q$109+(($P$127*$U$139+$P$128*$U$140+$P$129*$U$141)*$C$137)</f>
        <v>0.22507512859600681</v>
      </c>
      <c r="R149" s="16"/>
      <c r="S149" s="21">
        <f>($N$39*$Q$20+$O$39*$Q$21+$P$39*$Q$22)+$R$20</f>
        <v>1.3209235610346699</v>
      </c>
      <c r="T149" s="21">
        <f>1/(1+EXP(-$S149))</f>
        <v>0.78933532197292133</v>
      </c>
      <c r="U149" s="21">
        <v>0</v>
      </c>
      <c r="V149" s="21">
        <f>$U$47-$T$47</f>
        <v>-0.78933532197292133</v>
      </c>
    </row>
    <row r="150" spans="1:22" x14ac:dyDescent="0.2">
      <c r="A150" s="9"/>
      <c r="B150" s="9"/>
      <c r="C150" s="9"/>
      <c r="D150" s="9"/>
      <c r="E150" s="25">
        <f>$E$110+($D$127*$L$139+$D$128*$L$140+$D$129*$L$141)*$C$137</f>
        <v>0.91947969077795066</v>
      </c>
      <c r="F150" s="25">
        <f>$F$110+($D$127*$M$139+$D$128*$M$140+$D$129*$M$141)*$C$137</f>
        <v>0.10962190987380309</v>
      </c>
      <c r="G150" s="25">
        <f>$G$110+($D$127*$N$139+$D$128*$N$140+$D$129*$N$141)*$C$137</f>
        <v>0.51958935095003134</v>
      </c>
      <c r="H150" s="9"/>
      <c r="I150" s="9"/>
      <c r="J150" s="9"/>
      <c r="K150" s="9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2" spans="1:22" x14ac:dyDescent="0.2">
      <c r="K152" s="22" t="s">
        <v>33</v>
      </c>
      <c r="L152" s="22"/>
      <c r="M152" s="22"/>
      <c r="N152" s="36" t="s">
        <v>38</v>
      </c>
      <c r="O152" s="37"/>
      <c r="P152" s="38"/>
      <c r="T152" s="19" t="s">
        <v>34</v>
      </c>
      <c r="U152" s="6"/>
      <c r="V152" s="32" t="s">
        <v>24</v>
      </c>
    </row>
    <row r="153" spans="1:22" x14ac:dyDescent="0.2">
      <c r="K153" s="21">
        <f>$N$54*(1-$N$54)</f>
        <v>0.15104409146732678</v>
      </c>
      <c r="L153" s="21">
        <f>$O$54*(1-$O$54)</f>
        <v>0.12347973958217252</v>
      </c>
      <c r="M153" s="21">
        <f>$P$54*(1-$P$54)</f>
        <v>0.18736987954752055</v>
      </c>
      <c r="N153" s="21">
        <f>$U$100*$Q$88</f>
        <v>1.0510091298566953E-2</v>
      </c>
      <c r="O153" s="21">
        <f>$U$100*$Q$89</f>
        <v>8.758409415472462E-3</v>
      </c>
      <c r="P153" s="21">
        <f>$U$100*$Q$90</f>
        <v>8.0577366622346658E-3</v>
      </c>
      <c r="T153" s="21">
        <f>$T$54*(1-$T$54)</f>
        <v>0.16629159027601445</v>
      </c>
      <c r="U153" s="6"/>
      <c r="V153" s="21">
        <f>$U$45-$T$45</f>
        <v>0.21067594340603901</v>
      </c>
    </row>
    <row r="154" spans="1:22" x14ac:dyDescent="0.2">
      <c r="K154" s="21">
        <f>$N$55*(1-$N$55)</f>
        <v>7.6254999051852221E-2</v>
      </c>
      <c r="L154" s="21">
        <f>$O$55*(1-$O$55)</f>
        <v>0.11401935868032374</v>
      </c>
      <c r="M154" s="21">
        <f>$P$55*(1-$P$55)</f>
        <v>0.13791222105591677</v>
      </c>
      <c r="N154" s="21">
        <f>$U$101*$Q$88</f>
        <v>9.7630447208781404E-3</v>
      </c>
      <c r="O154" s="21">
        <f>$U$101*$Q$89</f>
        <v>8.1358706007317837E-3</v>
      </c>
      <c r="P154" s="21">
        <f>$U$101*$Q$90</f>
        <v>7.485000952673241E-3</v>
      </c>
      <c r="T154" s="21">
        <f>$T$55*(1-$T$55)</f>
        <v>0.16115766222878222</v>
      </c>
      <c r="U154" s="6"/>
      <c r="V154" s="21">
        <f>$U$46-$T$46</f>
        <v>0.2019356818214938</v>
      </c>
    </row>
    <row r="155" spans="1:22" x14ac:dyDescent="0.2">
      <c r="K155" s="21">
        <f>$N$56*(1-$N$56)</f>
        <v>0.15104409146732678</v>
      </c>
      <c r="L155" s="21">
        <f>$O$56*(1-$O$56)</f>
        <v>0.14349348899806208</v>
      </c>
      <c r="M155" s="21">
        <f>$P$56*(1-$P$56)</f>
        <v>0.1702221237985338</v>
      </c>
      <c r="N155" s="21">
        <f>$U$102*$Q$88</f>
        <v>-3.9376404125772785E-2</v>
      </c>
      <c r="O155" s="21">
        <f>$U$102*$Q$89</f>
        <v>-3.2813670104810656E-2</v>
      </c>
      <c r="P155" s="21">
        <f>$U$102*$Q$90</f>
        <v>-3.0188576496425805E-2</v>
      </c>
      <c r="T155" s="21">
        <f>$T$56*(1-$T$56)</f>
        <v>0.16628507145882596</v>
      </c>
      <c r="U155" s="6"/>
      <c r="V155" s="21">
        <f>$U$47-$T$47</f>
        <v>-0.78933532197292133</v>
      </c>
    </row>
    <row r="156" spans="1:22" x14ac:dyDescent="0.2">
      <c r="T156" s="6"/>
      <c r="U156" s="6"/>
      <c r="V156" s="6"/>
    </row>
    <row r="157" spans="1:22" x14ac:dyDescent="0.2">
      <c r="B157" s="10" t="s">
        <v>42</v>
      </c>
      <c r="C157" s="10">
        <v>0.1</v>
      </c>
      <c r="T157" s="6"/>
      <c r="U157" s="6"/>
      <c r="V157" s="6"/>
    </row>
    <row r="158" spans="1:22" x14ac:dyDescent="0.2">
      <c r="L158" s="11" t="s">
        <v>40</v>
      </c>
      <c r="M158" s="11"/>
      <c r="N158" s="11"/>
      <c r="T158" s="6"/>
      <c r="U158" s="20" t="s">
        <v>36</v>
      </c>
      <c r="V158" s="6"/>
    </row>
    <row r="159" spans="1:22" x14ac:dyDescent="0.2">
      <c r="L159" s="10">
        <f>$K$113*$N$113</f>
        <v>1.5874871914307023E-3</v>
      </c>
      <c r="M159" s="10">
        <f>$L$113*$O$113</f>
        <v>1.0814861137765875E-3</v>
      </c>
      <c r="N159" s="10">
        <f>$M$113*$P$113</f>
        <v>1.5097771478285497E-3</v>
      </c>
      <c r="T159" s="6"/>
      <c r="U159" s="20">
        <f>$T$74*$V$74</f>
        <v>3.5033637661889848E-2</v>
      </c>
      <c r="V159" s="6"/>
    </row>
    <row r="160" spans="1:22" x14ac:dyDescent="0.2">
      <c r="L160" s="10">
        <f>$K$114*$N$114</f>
        <v>7.4448096593375339E-4</v>
      </c>
      <c r="M160" s="10">
        <f>$L$114*$O$114</f>
        <v>9.2764674820153823E-4</v>
      </c>
      <c r="N160" s="10">
        <f>$M$114*$P$114</f>
        <v>1.0322731059888197E-3</v>
      </c>
      <c r="T160" s="6"/>
      <c r="U160" s="20">
        <f>$T$75*$V$75</f>
        <v>3.2543482402927135E-2</v>
      </c>
      <c r="V160" s="6"/>
    </row>
    <row r="161" spans="12:22" x14ac:dyDescent="0.2">
      <c r="L161" s="10">
        <f>$K$115*$N$115</f>
        <v>-5.9475731864276479E-3</v>
      </c>
      <c r="M161" s="10">
        <f>$L$115*$O$115</f>
        <v>-4.7085480101706862E-3</v>
      </c>
      <c r="N161" s="10">
        <f>$M$115*$P$115</f>
        <v>-5.1387636056761015E-3</v>
      </c>
      <c r="T161" s="6"/>
      <c r="U161" s="20">
        <f>$T$76*$V$76</f>
        <v>-0.13125468041924263</v>
      </c>
      <c r="V161" s="6"/>
    </row>
  </sheetData>
  <mergeCells count="85">
    <mergeCell ref="K152:M152"/>
    <mergeCell ref="N152:P152"/>
    <mergeCell ref="L158:N158"/>
    <mergeCell ref="K132:M132"/>
    <mergeCell ref="N132:P132"/>
    <mergeCell ref="L138:N138"/>
    <mergeCell ref="A144:V144"/>
    <mergeCell ref="A146:D146"/>
    <mergeCell ref="E146:G146"/>
    <mergeCell ref="H146:J146"/>
    <mergeCell ref="K146:M146"/>
    <mergeCell ref="N146:P146"/>
    <mergeCell ref="K112:M112"/>
    <mergeCell ref="N112:P112"/>
    <mergeCell ref="N93:P93"/>
    <mergeCell ref="L118:N118"/>
    <mergeCell ref="A124:V124"/>
    <mergeCell ref="A126:D126"/>
    <mergeCell ref="E126:G126"/>
    <mergeCell ref="H126:J126"/>
    <mergeCell ref="K126:M126"/>
    <mergeCell ref="N126:P126"/>
    <mergeCell ref="A104:V104"/>
    <mergeCell ref="A106:D106"/>
    <mergeCell ref="E106:G106"/>
    <mergeCell ref="H106:J106"/>
    <mergeCell ref="K106:M106"/>
    <mergeCell ref="N106:P106"/>
    <mergeCell ref="K93:M93"/>
    <mergeCell ref="K73:M73"/>
    <mergeCell ref="A85:V85"/>
    <mergeCell ref="A87:D87"/>
    <mergeCell ref="E87:G87"/>
    <mergeCell ref="H87:J87"/>
    <mergeCell ref="K87:M87"/>
    <mergeCell ref="N87:P87"/>
    <mergeCell ref="K59:M59"/>
    <mergeCell ref="A65:V65"/>
    <mergeCell ref="A67:D67"/>
    <mergeCell ref="E67:G67"/>
    <mergeCell ref="H67:J67"/>
    <mergeCell ref="K67:M67"/>
    <mergeCell ref="N67:P67"/>
    <mergeCell ref="A53:D53"/>
    <mergeCell ref="E53:G53"/>
    <mergeCell ref="H53:J53"/>
    <mergeCell ref="K53:M53"/>
    <mergeCell ref="N53:P53"/>
    <mergeCell ref="A51:V51"/>
    <mergeCell ref="A42:U42"/>
    <mergeCell ref="A44:D44"/>
    <mergeCell ref="E44:G44"/>
    <mergeCell ref="H44:J44"/>
    <mergeCell ref="K44:M44"/>
    <mergeCell ref="N44:P44"/>
    <mergeCell ref="A34:U34"/>
    <mergeCell ref="A36:D36"/>
    <mergeCell ref="E36:G36"/>
    <mergeCell ref="H36:J36"/>
    <mergeCell ref="K36:M36"/>
    <mergeCell ref="N36:P36"/>
    <mergeCell ref="A25:U25"/>
    <mergeCell ref="A27:D27"/>
    <mergeCell ref="E27:G27"/>
    <mergeCell ref="H27:J27"/>
    <mergeCell ref="K27:M27"/>
    <mergeCell ref="N27:P27"/>
    <mergeCell ref="A1:U1"/>
    <mergeCell ref="A9:U9"/>
    <mergeCell ref="A19:D19"/>
    <mergeCell ref="E19:G19"/>
    <mergeCell ref="H19:J19"/>
    <mergeCell ref="K19:M19"/>
    <mergeCell ref="N19:P19"/>
    <mergeCell ref="A17:U17"/>
    <mergeCell ref="A4:D4"/>
    <mergeCell ref="E4:G4"/>
    <mergeCell ref="H4:J4"/>
    <mergeCell ref="K4:M4"/>
    <mergeCell ref="N4:P4"/>
    <mergeCell ref="A11:D11"/>
    <mergeCell ref="E11:G11"/>
    <mergeCell ref="H11:J11"/>
    <mergeCell ref="K11:M11"/>
    <mergeCell ref="N11:P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DCD5-3AFF-9F4A-9C0B-76F1280EA452}">
  <dimension ref="A1:V161"/>
  <sheetViews>
    <sheetView workbookViewId="0">
      <selection sqref="A1:V161"/>
    </sheetView>
  </sheetViews>
  <sheetFormatPr baseColWidth="10" defaultRowHeight="16" x14ac:dyDescent="0.2"/>
  <cols>
    <col min="1" max="1" width="8.83203125" customWidth="1"/>
    <col min="4" max="4" width="10.1640625" customWidth="1"/>
    <col min="5" max="5" width="11" customWidth="1"/>
  </cols>
  <sheetData>
    <row r="1" spans="1:21" x14ac:dyDescent="0.2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4" spans="1:21" x14ac:dyDescent="0.2">
      <c r="A4" s="12" t="s">
        <v>15</v>
      </c>
      <c r="B4" s="12"/>
      <c r="C4" s="12"/>
      <c r="D4" s="12"/>
      <c r="E4" s="13" t="s">
        <v>16</v>
      </c>
      <c r="F4" s="13"/>
      <c r="G4" s="13"/>
      <c r="H4" s="13" t="s">
        <v>17</v>
      </c>
      <c r="I4" s="13"/>
      <c r="J4" s="13"/>
      <c r="K4" s="13" t="s">
        <v>18</v>
      </c>
      <c r="L4" s="13"/>
      <c r="M4" s="13"/>
      <c r="N4" s="13" t="s">
        <v>19</v>
      </c>
      <c r="O4" s="13"/>
      <c r="P4" s="13"/>
      <c r="Q4" s="14" t="s">
        <v>20</v>
      </c>
      <c r="R4" s="14" t="s">
        <v>21</v>
      </c>
      <c r="S4" s="14" t="s">
        <v>22</v>
      </c>
      <c r="T4" s="15" t="s">
        <v>23</v>
      </c>
      <c r="U4" s="14" t="s">
        <v>24</v>
      </c>
    </row>
    <row r="5" spans="1:21" x14ac:dyDescent="0.2">
      <c r="A5" s="16">
        <v>1</v>
      </c>
      <c r="B5" s="16">
        <v>0</v>
      </c>
      <c r="C5" s="16">
        <v>1</v>
      </c>
      <c r="D5" s="16">
        <v>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>
        <v>1</v>
      </c>
      <c r="U5" s="17"/>
    </row>
    <row r="6" spans="1:21" x14ac:dyDescent="0.2">
      <c r="A6" s="16">
        <v>1</v>
      </c>
      <c r="B6" s="16">
        <v>0</v>
      </c>
      <c r="C6" s="16">
        <v>1</v>
      </c>
      <c r="D6" s="16">
        <v>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6">
        <v>1</v>
      </c>
      <c r="U6" s="17"/>
    </row>
    <row r="7" spans="1:21" x14ac:dyDescent="0.2">
      <c r="A7" s="16">
        <v>0</v>
      </c>
      <c r="B7" s="16">
        <v>1</v>
      </c>
      <c r="C7" s="16">
        <v>0</v>
      </c>
      <c r="D7" s="16">
        <v>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6">
        <v>0</v>
      </c>
      <c r="U7" s="17"/>
    </row>
    <row r="9" spans="1:21" x14ac:dyDescent="0.2">
      <c r="A9" s="2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1" x14ac:dyDescent="0.2">
      <c r="A11" s="13" t="s">
        <v>15</v>
      </c>
      <c r="B11" s="13"/>
      <c r="C11" s="13"/>
      <c r="D11" s="13"/>
      <c r="E11" s="12" t="s">
        <v>16</v>
      </c>
      <c r="F11" s="12"/>
      <c r="G11" s="12"/>
      <c r="H11" s="12" t="s">
        <v>17</v>
      </c>
      <c r="I11" s="12"/>
      <c r="J11" s="12"/>
      <c r="K11" s="13" t="s">
        <v>18</v>
      </c>
      <c r="L11" s="13"/>
      <c r="M11" s="13"/>
      <c r="N11" s="13" t="s">
        <v>19</v>
      </c>
      <c r="O11" s="13"/>
      <c r="P11" s="13"/>
      <c r="Q11" s="15" t="s">
        <v>20</v>
      </c>
      <c r="R11" s="15" t="s">
        <v>21</v>
      </c>
      <c r="S11" s="14" t="s">
        <v>22</v>
      </c>
      <c r="T11" s="14" t="s">
        <v>23</v>
      </c>
      <c r="U11" s="14" t="s">
        <v>24</v>
      </c>
    </row>
    <row r="12" spans="1:21" x14ac:dyDescent="0.2">
      <c r="A12" s="17">
        <v>1</v>
      </c>
      <c r="B12" s="17">
        <v>0</v>
      </c>
      <c r="C12" s="17">
        <v>1</v>
      </c>
      <c r="D12" s="17">
        <v>0</v>
      </c>
      <c r="E12" s="16">
        <v>0.03</v>
      </c>
      <c r="F12" s="16">
        <v>0.56000000000000005</v>
      </c>
      <c r="G12" s="16">
        <v>0.46</v>
      </c>
      <c r="H12" s="16">
        <v>0.98</v>
      </c>
      <c r="I12" s="16">
        <v>0.38</v>
      </c>
      <c r="J12" s="16">
        <v>0.64</v>
      </c>
      <c r="K12" s="17"/>
      <c r="L12" s="17"/>
      <c r="M12" s="17"/>
      <c r="N12" s="17"/>
      <c r="O12" s="17"/>
      <c r="P12" s="17"/>
      <c r="Q12" s="16">
        <v>0.56000000000000005</v>
      </c>
      <c r="R12" s="16">
        <v>0.8</v>
      </c>
      <c r="S12" s="17"/>
      <c r="T12" s="17">
        <v>1</v>
      </c>
      <c r="U12" s="17"/>
    </row>
    <row r="13" spans="1:21" x14ac:dyDescent="0.2">
      <c r="A13" s="17">
        <v>1</v>
      </c>
      <c r="B13" s="17">
        <v>0</v>
      </c>
      <c r="C13" s="17">
        <v>1</v>
      </c>
      <c r="D13" s="17">
        <v>1</v>
      </c>
      <c r="E13" s="16">
        <v>0.67</v>
      </c>
      <c r="F13" s="16">
        <v>0.34</v>
      </c>
      <c r="G13" s="16">
        <v>0.76</v>
      </c>
      <c r="H13" s="16"/>
      <c r="I13" s="16"/>
      <c r="J13" s="16"/>
      <c r="K13" s="17"/>
      <c r="L13" s="17"/>
      <c r="M13" s="17"/>
      <c r="N13" s="17"/>
      <c r="O13" s="17"/>
      <c r="P13" s="17"/>
      <c r="Q13" s="16">
        <v>0.76</v>
      </c>
      <c r="R13" s="16"/>
      <c r="S13" s="17"/>
      <c r="T13" s="17">
        <v>1</v>
      </c>
      <c r="U13" s="17"/>
    </row>
    <row r="14" spans="1:21" x14ac:dyDescent="0.2">
      <c r="A14" s="17">
        <v>0</v>
      </c>
      <c r="B14" s="17">
        <v>1</v>
      </c>
      <c r="C14" s="17">
        <v>0</v>
      </c>
      <c r="D14" s="17">
        <v>1</v>
      </c>
      <c r="E14" s="16">
        <v>0.47</v>
      </c>
      <c r="F14" s="16">
        <v>0.87</v>
      </c>
      <c r="G14" s="16">
        <v>0.56000000000000005</v>
      </c>
      <c r="H14" s="16"/>
      <c r="I14" s="16"/>
      <c r="J14" s="16"/>
      <c r="K14" s="17"/>
      <c r="L14" s="17"/>
      <c r="M14" s="17"/>
      <c r="N14" s="17"/>
      <c r="O14" s="17"/>
      <c r="P14" s="17"/>
      <c r="Q14" s="16">
        <v>0.67</v>
      </c>
      <c r="R14" s="16"/>
      <c r="S14" s="17"/>
      <c r="T14" s="17">
        <v>0</v>
      </c>
      <c r="U14" s="17"/>
    </row>
    <row r="15" spans="1:21" x14ac:dyDescent="0.2">
      <c r="E15" s="16">
        <v>0.32</v>
      </c>
      <c r="F15" s="16">
        <v>0.45</v>
      </c>
      <c r="G15" s="16">
        <v>0.71</v>
      </c>
    </row>
    <row r="17" spans="1:22" x14ac:dyDescent="0.2">
      <c r="A17" s="2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9" spans="1:22" x14ac:dyDescent="0.2">
      <c r="A19" s="18" t="s">
        <v>15</v>
      </c>
      <c r="B19" s="18"/>
      <c r="C19" s="18"/>
      <c r="D19" s="18"/>
      <c r="E19" s="18" t="s">
        <v>16</v>
      </c>
      <c r="F19" s="18"/>
      <c r="G19" s="18"/>
      <c r="H19" s="18" t="s">
        <v>17</v>
      </c>
      <c r="I19" s="18"/>
      <c r="J19" s="18"/>
      <c r="K19" s="12" t="s">
        <v>18</v>
      </c>
      <c r="L19" s="12"/>
      <c r="M19" s="12"/>
      <c r="N19" s="13" t="s">
        <v>19</v>
      </c>
      <c r="O19" s="13"/>
      <c r="P19" s="13"/>
      <c r="Q19" s="19" t="s">
        <v>20</v>
      </c>
      <c r="R19" s="19" t="s">
        <v>21</v>
      </c>
      <c r="S19" s="14" t="s">
        <v>30</v>
      </c>
      <c r="T19" s="14" t="s">
        <v>31</v>
      </c>
      <c r="U19" s="14" t="s">
        <v>23</v>
      </c>
      <c r="V19" s="14" t="s">
        <v>24</v>
      </c>
    </row>
    <row r="20" spans="1:22" x14ac:dyDescent="0.2">
      <c r="A20" s="20">
        <v>1</v>
      </c>
      <c r="B20" s="20">
        <v>0</v>
      </c>
      <c r="C20" s="20">
        <v>1</v>
      </c>
      <c r="D20" s="20">
        <v>0</v>
      </c>
      <c r="E20" s="20">
        <v>0.03</v>
      </c>
      <c r="F20" s="20">
        <v>0.56000000000000005</v>
      </c>
      <c r="G20" s="20">
        <v>0.46</v>
      </c>
      <c r="H20" s="20">
        <v>0.98</v>
      </c>
      <c r="I20" s="20">
        <v>0.38</v>
      </c>
      <c r="J20" s="20">
        <v>0.64</v>
      </c>
      <c r="K20" s="16">
        <f>($A$20*$E$20+$B$20*$E$21+$C$20*$E$22+$D$20*$E$23)+$H$20</f>
        <v>1.48</v>
      </c>
      <c r="L20" s="16">
        <f>($A$20*$F$20+$B$20*$F$21+$C$20*$F$22+$D$20*$F$23)+$I$20</f>
        <v>1.81</v>
      </c>
      <c r="M20" s="16">
        <f>($A$20*$G$20+$B$20*$G$21+$C$20*$G$22+$D$20*$G$23)+$J$20</f>
        <v>1.6600000000000001</v>
      </c>
      <c r="N20" s="21"/>
      <c r="O20" s="21"/>
      <c r="P20" s="21"/>
      <c r="Q20" s="21">
        <f>$Q$12</f>
        <v>0.56000000000000005</v>
      </c>
      <c r="R20" s="21">
        <f>$R$12</f>
        <v>0.8</v>
      </c>
      <c r="S20" s="21"/>
      <c r="T20" s="21"/>
      <c r="U20" s="21">
        <v>1</v>
      </c>
      <c r="V20" s="21"/>
    </row>
    <row r="21" spans="1:22" x14ac:dyDescent="0.2">
      <c r="A21" s="20">
        <v>1</v>
      </c>
      <c r="B21" s="20">
        <v>0</v>
      </c>
      <c r="C21" s="20">
        <v>1</v>
      </c>
      <c r="D21" s="20">
        <v>1</v>
      </c>
      <c r="E21" s="20">
        <v>0.67</v>
      </c>
      <c r="F21" s="20">
        <v>0.34</v>
      </c>
      <c r="G21" s="20">
        <v>0.76</v>
      </c>
      <c r="H21" s="20"/>
      <c r="I21" s="20"/>
      <c r="J21" s="20"/>
      <c r="K21" s="16">
        <f>($A$21*$E$20+$B$21*$E$21+$C$21*$E$22+$D$21*$E$23)+$H$20</f>
        <v>1.8</v>
      </c>
      <c r="L21" s="16">
        <f>($A$21*$F$20+$B$21*$F$21+$C$21*$F$22+$D$21*$F$23)+$I$20</f>
        <v>2.2600000000000002</v>
      </c>
      <c r="M21" s="16">
        <f>($A$21*$G$20+$B$21*$G$21+$C$21*$G$22+$D$21*$G$23)+$J$20</f>
        <v>2.37</v>
      </c>
      <c r="N21" s="21"/>
      <c r="O21" s="21"/>
      <c r="P21" s="21"/>
      <c r="Q21" s="21">
        <f>$Q$13</f>
        <v>0.76</v>
      </c>
      <c r="R21" s="21"/>
      <c r="S21" s="21"/>
      <c r="T21" s="21"/>
      <c r="U21" s="21">
        <v>1</v>
      </c>
      <c r="V21" s="21"/>
    </row>
    <row r="22" spans="1:22" x14ac:dyDescent="0.2">
      <c r="A22" s="20">
        <v>0</v>
      </c>
      <c r="B22" s="20">
        <v>1</v>
      </c>
      <c r="C22" s="20">
        <v>0</v>
      </c>
      <c r="D22" s="20">
        <v>1</v>
      </c>
      <c r="E22" s="20">
        <v>0.47</v>
      </c>
      <c r="F22" s="20">
        <v>0.87</v>
      </c>
      <c r="G22" s="20">
        <v>0.56000000000000005</v>
      </c>
      <c r="H22" s="20"/>
      <c r="I22" s="20"/>
      <c r="J22" s="20"/>
      <c r="K22" s="16">
        <f>($A$22*$E$20+$B$22*$E$21+$C$22*$E$22+$D$22*$E$23)+$H$20</f>
        <v>1.97</v>
      </c>
      <c r="L22" s="16">
        <f>($A$22*$F$20+$B$22*$F$21+$C$22*$F$22+$D$22*$F$23)+$I$20</f>
        <v>1.17</v>
      </c>
      <c r="M22" s="16">
        <f>($A$22*$G$20+$B$22*$G$21+$C$22*$G$22+$D$22*$G$23)+$J$20</f>
        <v>2.11</v>
      </c>
      <c r="N22" s="21"/>
      <c r="O22" s="21"/>
      <c r="P22" s="21"/>
      <c r="Q22" s="21">
        <f>$Q$14</f>
        <v>0.67</v>
      </c>
      <c r="R22" s="21"/>
      <c r="S22" s="21"/>
      <c r="T22" s="21"/>
      <c r="U22" s="21">
        <v>0</v>
      </c>
      <c r="V22" s="21"/>
    </row>
    <row r="23" spans="1:22" x14ac:dyDescent="0.2">
      <c r="E23" s="20">
        <v>0.32</v>
      </c>
      <c r="F23" s="20">
        <v>0.45</v>
      </c>
      <c r="G23" s="20">
        <v>0.71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5" spans="1:22" x14ac:dyDescent="0.2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2" x14ac:dyDescent="0.2">
      <c r="A27" s="13" t="s">
        <v>15</v>
      </c>
      <c r="B27" s="13"/>
      <c r="C27" s="13"/>
      <c r="D27" s="13"/>
      <c r="E27" s="22" t="s">
        <v>16</v>
      </c>
      <c r="F27" s="22"/>
      <c r="G27" s="22"/>
      <c r="H27" s="13" t="s">
        <v>17</v>
      </c>
      <c r="I27" s="13"/>
      <c r="J27" s="13"/>
      <c r="K27" s="18" t="s">
        <v>18</v>
      </c>
      <c r="L27" s="18"/>
      <c r="M27" s="18"/>
      <c r="N27" s="12" t="s">
        <v>19</v>
      </c>
      <c r="O27" s="12"/>
      <c r="P27" s="12"/>
      <c r="Q27" s="19" t="s">
        <v>20</v>
      </c>
      <c r="R27" s="19" t="s">
        <v>21</v>
      </c>
      <c r="S27" s="14" t="s">
        <v>30</v>
      </c>
      <c r="T27" s="14" t="s">
        <v>31</v>
      </c>
      <c r="U27" s="14" t="s">
        <v>23</v>
      </c>
      <c r="V27" s="14" t="s">
        <v>24</v>
      </c>
    </row>
    <row r="28" spans="1:22" x14ac:dyDescent="0.2">
      <c r="A28" s="21">
        <v>1</v>
      </c>
      <c r="B28" s="21">
        <v>0</v>
      </c>
      <c r="C28" s="21">
        <v>1</v>
      </c>
      <c r="D28" s="21">
        <v>0</v>
      </c>
      <c r="E28" s="21">
        <v>0.03</v>
      </c>
      <c r="F28" s="21">
        <v>0.56000000000000005</v>
      </c>
      <c r="G28" s="21">
        <v>0.46</v>
      </c>
      <c r="H28" s="21">
        <v>0.98</v>
      </c>
      <c r="I28" s="21">
        <v>0.38</v>
      </c>
      <c r="J28" s="21">
        <v>0.64</v>
      </c>
      <c r="K28" s="20">
        <f>($A$20*$E$20+$B$20*$E$21+$C$20*$E$22+$D$20*$E$23)+$H$20</f>
        <v>1.48</v>
      </c>
      <c r="L28" s="20">
        <f>($A$20*$F$20+$B$20*$F$21+$C$20*$F$22+$D$20*$F$23)+$I$20</f>
        <v>1.81</v>
      </c>
      <c r="M28" s="20">
        <f>($A$20*$G$20+$B$20*$G$21+$C$20*$G$22+$D$20*$G$23)+$J$20</f>
        <v>1.6600000000000001</v>
      </c>
      <c r="N28" s="16">
        <f>1/(1+EXP(-$K$28))</f>
        <v>0.81457258070701777</v>
      </c>
      <c r="O28" s="16">
        <f>1/(1+EXP(-$L$28))</f>
        <v>0.85936187426586585</v>
      </c>
      <c r="P28" s="16">
        <f>1/(1+EXP(-$M$28))</f>
        <v>0.8402380030563309</v>
      </c>
      <c r="Q28" s="21">
        <f>$Q$12</f>
        <v>0.56000000000000005</v>
      </c>
      <c r="R28" s="21">
        <f>$R$12</f>
        <v>0.8</v>
      </c>
      <c r="S28" s="21"/>
      <c r="T28" s="21"/>
      <c r="U28" s="21">
        <v>1</v>
      </c>
      <c r="V28" s="21"/>
    </row>
    <row r="29" spans="1:22" x14ac:dyDescent="0.2">
      <c r="A29" s="21">
        <v>1</v>
      </c>
      <c r="B29" s="21">
        <v>0</v>
      </c>
      <c r="C29" s="21">
        <v>1</v>
      </c>
      <c r="D29" s="21">
        <v>1</v>
      </c>
      <c r="E29" s="21">
        <v>0.67</v>
      </c>
      <c r="F29" s="21">
        <v>0.34</v>
      </c>
      <c r="G29" s="21">
        <v>0.76</v>
      </c>
      <c r="H29" s="21"/>
      <c r="I29" s="21"/>
      <c r="J29" s="21"/>
      <c r="K29" s="20">
        <f>($A$21*$E$20+$B$21*$E$21+$C$21*$E$22+$D$21*$E$23)+$H$20</f>
        <v>1.8</v>
      </c>
      <c r="L29" s="20">
        <f>($A$21*$F$20+$B$21*$F$21+$C$21*$F$22+$D$21*$F$23)+$I$20</f>
        <v>2.2600000000000002</v>
      </c>
      <c r="M29" s="20">
        <f>($A$21*$G$20+$B$21*$G$21+$C$21*$G$22+$D$21*$G$23)+$J$20</f>
        <v>2.37</v>
      </c>
      <c r="N29" s="16">
        <f>1/(1+EXP(-$K$29))</f>
        <v>0.85814893509951229</v>
      </c>
      <c r="O29" s="16">
        <f>1/(1+EXP(-$L$29))</f>
        <v>0.90550963104984072</v>
      </c>
      <c r="P29" s="16">
        <f>1/(1+EXP(-$M$29))</f>
        <v>0.9145108605651936</v>
      </c>
      <c r="Q29" s="21">
        <f>$Q$13</f>
        <v>0.76</v>
      </c>
      <c r="R29" s="21"/>
      <c r="S29" s="21"/>
      <c r="T29" s="21"/>
      <c r="U29" s="21">
        <v>1</v>
      </c>
      <c r="V29" s="21"/>
    </row>
    <row r="30" spans="1:22" x14ac:dyDescent="0.2">
      <c r="A30" s="21">
        <v>0</v>
      </c>
      <c r="B30" s="21">
        <v>1</v>
      </c>
      <c r="C30" s="21">
        <v>0</v>
      </c>
      <c r="D30" s="21">
        <v>1</v>
      </c>
      <c r="E30" s="21">
        <v>0.47</v>
      </c>
      <c r="F30" s="21">
        <v>0.87</v>
      </c>
      <c r="G30" s="21">
        <v>0.56000000000000005</v>
      </c>
      <c r="H30" s="21"/>
      <c r="I30" s="21"/>
      <c r="J30" s="21"/>
      <c r="K30" s="20">
        <f>($A$22*$E$20+$B$22*$E$21+$C$22*$E$22+$D$22*$E$23)+$H$20</f>
        <v>1.97</v>
      </c>
      <c r="L30" s="20">
        <f>($A$22*$F$20+$B$22*$F$21+$C$22*$F$22+$D$22*$F$23)+$I$20</f>
        <v>1.17</v>
      </c>
      <c r="M30" s="20">
        <f>($A$22*$G$20+$B$22*$G$21+$C$22*$G$22+$D$22*$G$23)+$J$20</f>
        <v>2.11</v>
      </c>
      <c r="N30" s="16">
        <f>1/(1+EXP(-$K$30))</f>
        <v>0.87761111317695117</v>
      </c>
      <c r="O30" s="16">
        <f>1/(1+EXP(-$L$30))</f>
        <v>0.76314501572685545</v>
      </c>
      <c r="P30" s="16">
        <f>1/(1+EXP(-$M$30))</f>
        <v>0.8918713332379965</v>
      </c>
      <c r="Q30" s="21">
        <f>$Q$14</f>
        <v>0.67</v>
      </c>
      <c r="R30" s="21"/>
      <c r="S30" s="21"/>
      <c r="T30" s="21"/>
      <c r="U30" s="21">
        <v>0</v>
      </c>
      <c r="V30" s="21"/>
    </row>
    <row r="31" spans="1:22" x14ac:dyDescent="0.2">
      <c r="A31" s="6"/>
      <c r="B31" s="6"/>
      <c r="C31" s="6"/>
      <c r="D31" s="6"/>
      <c r="E31" s="21">
        <v>0.32</v>
      </c>
      <c r="F31" s="21">
        <v>0.45</v>
      </c>
      <c r="G31" s="21">
        <v>0.71</v>
      </c>
      <c r="H31" s="6"/>
    </row>
    <row r="34" spans="1:22" x14ac:dyDescent="0.2">
      <c r="A34" s="2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6" spans="1:22" x14ac:dyDescent="0.2">
      <c r="A36" s="13" t="s">
        <v>15</v>
      </c>
      <c r="B36" s="13"/>
      <c r="C36" s="13"/>
      <c r="D36" s="13"/>
      <c r="E36" s="22" t="s">
        <v>16</v>
      </c>
      <c r="F36" s="22"/>
      <c r="G36" s="22"/>
      <c r="H36" s="13" t="s">
        <v>17</v>
      </c>
      <c r="I36" s="13"/>
      <c r="J36" s="13"/>
      <c r="K36" s="13" t="s">
        <v>18</v>
      </c>
      <c r="L36" s="13"/>
      <c r="M36" s="13"/>
      <c r="N36" s="18" t="s">
        <v>19</v>
      </c>
      <c r="O36" s="18"/>
      <c r="P36" s="18"/>
      <c r="Q36" s="26" t="s">
        <v>20</v>
      </c>
      <c r="R36" s="26" t="s">
        <v>21</v>
      </c>
      <c r="S36" s="15" t="s">
        <v>30</v>
      </c>
      <c r="T36" s="15" t="s">
        <v>31</v>
      </c>
      <c r="U36" s="14" t="s">
        <v>23</v>
      </c>
      <c r="V36" s="14" t="s">
        <v>24</v>
      </c>
    </row>
    <row r="37" spans="1:22" x14ac:dyDescent="0.2">
      <c r="A37" s="21">
        <v>1</v>
      </c>
      <c r="B37" s="21">
        <v>0</v>
      </c>
      <c r="C37" s="21">
        <v>1</v>
      </c>
      <c r="D37" s="21">
        <v>0</v>
      </c>
      <c r="E37" s="21">
        <v>0.03</v>
      </c>
      <c r="F37" s="21">
        <v>0.56000000000000005</v>
      </c>
      <c r="G37" s="21">
        <v>0.46</v>
      </c>
      <c r="H37" s="21">
        <v>0.98</v>
      </c>
      <c r="I37" s="21">
        <v>0.38</v>
      </c>
      <c r="J37" s="21">
        <v>0.64</v>
      </c>
      <c r="K37" s="21">
        <f>($A$20*$E$20+$B$20*$E$21+$C$20*$E$22+$D$20*$E$23)+$H$20</f>
        <v>1.48</v>
      </c>
      <c r="L37" s="21">
        <f>($A$20*$F$20+$B$20*$F$21+$C$20*$F$22+$D$20*$F$23)+$I$20</f>
        <v>1.81</v>
      </c>
      <c r="M37" s="21">
        <f>($A$20*$G$20+$B$20*$G$21+$C$20*$G$22+$D$20*$G$23)+$J$20</f>
        <v>1.6600000000000001</v>
      </c>
      <c r="N37" s="20">
        <f>1/(1+EXP(-$K$28))</f>
        <v>0.81457258070701777</v>
      </c>
      <c r="O37" s="20">
        <f>1/(1+EXP(-$L$28))</f>
        <v>0.85936187426586585</v>
      </c>
      <c r="P37" s="20">
        <f>1/(1+EXP(-$M$28))</f>
        <v>0.8402380030563309</v>
      </c>
      <c r="Q37" s="20">
        <f>$Q$12</f>
        <v>0.56000000000000005</v>
      </c>
      <c r="R37" s="20">
        <f>$R$12</f>
        <v>0.8</v>
      </c>
      <c r="S37" s="16">
        <f>($N$37*$Q$20+$O$37*$Q$21+$P$37*$Q$22)+$R$20</f>
        <v>2.4722351316857294</v>
      </c>
      <c r="T37" s="16">
        <f>1/(1+EXP(-$S37))</f>
        <v>0.92217233288385592</v>
      </c>
      <c r="U37" s="17">
        <v>1</v>
      </c>
      <c r="V37" s="17"/>
    </row>
    <row r="38" spans="1:22" x14ac:dyDescent="0.2">
      <c r="A38" s="21">
        <v>1</v>
      </c>
      <c r="B38" s="21">
        <v>0</v>
      </c>
      <c r="C38" s="21">
        <v>1</v>
      </c>
      <c r="D38" s="21">
        <v>1</v>
      </c>
      <c r="E38" s="21">
        <v>0.67</v>
      </c>
      <c r="F38" s="21">
        <v>0.34</v>
      </c>
      <c r="G38" s="21">
        <v>0.76</v>
      </c>
      <c r="H38" s="21"/>
      <c r="I38" s="21"/>
      <c r="J38" s="21"/>
      <c r="K38" s="21">
        <f>($A$21*$E$20+$B$21*$E$21+$C$21*$E$22+$D$21*$E$23)+$H$20</f>
        <v>1.8</v>
      </c>
      <c r="L38" s="21">
        <f>($A$21*$F$20+$B$21*$F$21+$C$21*$F$22+$D$21*$F$23)+$I$20</f>
        <v>2.2600000000000002</v>
      </c>
      <c r="M38" s="21">
        <f>($A$21*$G$20+$B$21*$G$21+$C$21*$G$22+$D$21*$G$23)+$J$20</f>
        <v>2.37</v>
      </c>
      <c r="N38" s="20">
        <f>1/(1+EXP(-$K$29))</f>
        <v>0.85814893509951229</v>
      </c>
      <c r="O38" s="20">
        <f>1/(1+EXP(-$L$29))</f>
        <v>0.90550963104984072</v>
      </c>
      <c r="P38" s="20">
        <f>1/(1+EXP(-$M$29))</f>
        <v>0.9145108605651936</v>
      </c>
      <c r="Q38" s="20">
        <f>$Q$13</f>
        <v>0.76</v>
      </c>
      <c r="R38" s="20"/>
      <c r="S38" s="16">
        <f>($N$38*$Q$20+$O$38*$Q$21+$P$38*$Q$22)+$R$20</f>
        <v>2.5814729998322856</v>
      </c>
      <c r="T38" s="16">
        <f>1/(1+EXP(-$S38))</f>
        <v>0.92965965335297773</v>
      </c>
      <c r="U38" s="17">
        <v>1</v>
      </c>
      <c r="V38" s="17"/>
    </row>
    <row r="39" spans="1:22" x14ac:dyDescent="0.2">
      <c r="A39" s="21">
        <v>0</v>
      </c>
      <c r="B39" s="21">
        <v>1</v>
      </c>
      <c r="C39" s="21">
        <v>0</v>
      </c>
      <c r="D39" s="21">
        <v>1</v>
      </c>
      <c r="E39" s="21">
        <v>0.47</v>
      </c>
      <c r="F39" s="21">
        <v>0.87</v>
      </c>
      <c r="G39" s="21">
        <v>0.56000000000000005</v>
      </c>
      <c r="H39" s="21"/>
      <c r="I39" s="21"/>
      <c r="J39" s="21"/>
      <c r="K39" s="21">
        <f>($A$22*$E$20+$B$22*$E$21+$C$22*$E$22+$D$22*$E$23)+$H$20</f>
        <v>1.97</v>
      </c>
      <c r="L39" s="21">
        <f>($A$22*$F$20+$B$22*$F$21+$C$22*$F$22+$D$22*$F$23)+$I$20</f>
        <v>1.17</v>
      </c>
      <c r="M39" s="21">
        <f>($A$22*$G$20+$B$22*$G$21+$C$22*$G$22+$D$22*$G$23)+$J$20</f>
        <v>2.11</v>
      </c>
      <c r="N39" s="20">
        <f>1/(1+EXP(-$K$30))</f>
        <v>0.87761111317695117</v>
      </c>
      <c r="O39" s="20">
        <f>1/(1+EXP(-$L$30))</f>
        <v>0.76314501572685545</v>
      </c>
      <c r="P39" s="20">
        <f>1/(1+EXP(-$M$30))</f>
        <v>0.8918713332379965</v>
      </c>
      <c r="Q39" s="20">
        <f>$Q$14</f>
        <v>0.67</v>
      </c>
      <c r="R39" s="20"/>
      <c r="S39" s="16">
        <f>($N$39*$Q$20+$O$39*$Q$21+$P$39*$Q$22)+$R$20</f>
        <v>2.4690062286009606</v>
      </c>
      <c r="T39" s="16">
        <f>1/(1+EXP(-$S39))</f>
        <v>0.92194027669948531</v>
      </c>
      <c r="U39" s="17">
        <v>0</v>
      </c>
      <c r="V39" s="17"/>
    </row>
    <row r="40" spans="1:22" x14ac:dyDescent="0.2">
      <c r="A40" s="6"/>
      <c r="B40" s="6"/>
      <c r="C40" s="6"/>
      <c r="D40" s="6"/>
      <c r="E40" s="21">
        <v>0.32</v>
      </c>
      <c r="F40" s="21">
        <v>0.45</v>
      </c>
      <c r="G40" s="21">
        <v>0.71</v>
      </c>
      <c r="H40" s="6"/>
      <c r="I40" s="6"/>
      <c r="J40" s="6"/>
    </row>
    <row r="42" spans="1:22" x14ac:dyDescent="0.2">
      <c r="A42" s="8" t="s">
        <v>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"/>
    </row>
    <row r="43" spans="1:2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13" t="s">
        <v>15</v>
      </c>
      <c r="B44" s="13"/>
      <c r="C44" s="13"/>
      <c r="D44" s="13"/>
      <c r="E44" s="22" t="s">
        <v>16</v>
      </c>
      <c r="F44" s="22"/>
      <c r="G44" s="22"/>
      <c r="H44" s="13" t="s">
        <v>17</v>
      </c>
      <c r="I44" s="13"/>
      <c r="J44" s="13"/>
      <c r="K44" s="13" t="s">
        <v>18</v>
      </c>
      <c r="L44" s="13"/>
      <c r="M44" s="13"/>
      <c r="N44" s="36" t="s">
        <v>19</v>
      </c>
      <c r="O44" s="37"/>
      <c r="P44" s="38"/>
      <c r="Q44" s="19" t="s">
        <v>20</v>
      </c>
      <c r="R44" s="19" t="s">
        <v>21</v>
      </c>
      <c r="S44" s="26" t="s">
        <v>30</v>
      </c>
      <c r="T44" s="26" t="s">
        <v>31</v>
      </c>
      <c r="U44" s="26" t="s">
        <v>23</v>
      </c>
      <c r="V44" s="15" t="s">
        <v>24</v>
      </c>
    </row>
    <row r="45" spans="1:22" x14ac:dyDescent="0.2">
      <c r="A45" s="21">
        <v>1</v>
      </c>
      <c r="B45" s="21">
        <v>0</v>
      </c>
      <c r="C45" s="21">
        <v>1</v>
      </c>
      <c r="D45" s="21">
        <v>0</v>
      </c>
      <c r="E45" s="21">
        <v>0.03</v>
      </c>
      <c r="F45" s="21">
        <v>0.56000000000000005</v>
      </c>
      <c r="G45" s="21">
        <v>0.46</v>
      </c>
      <c r="H45" s="21">
        <v>0.98</v>
      </c>
      <c r="I45" s="21">
        <v>0.38</v>
      </c>
      <c r="J45" s="21">
        <v>0.64</v>
      </c>
      <c r="K45" s="21">
        <f>($A$20*$E$20+$B$20*$E$21+$C$20*$E$22+$D$20*$E$23)+$H$20</f>
        <v>1.48</v>
      </c>
      <c r="L45" s="21">
        <f>($A$20*$F$20+$B$20*$F$21+$C$20*$F$22+$D$20*$F$23)+$I$20</f>
        <v>1.81</v>
      </c>
      <c r="M45" s="21">
        <f>($A$20*$G$20+$B$20*$G$21+$C$20*$G$22+$D$20*$G$23)+$J$20</f>
        <v>1.6600000000000001</v>
      </c>
      <c r="N45" s="21">
        <f>1/(1+EXP(-$K$28))</f>
        <v>0.81457258070701777</v>
      </c>
      <c r="O45" s="21">
        <f>1/(1+EXP(-$L$28))</f>
        <v>0.85936187426586585</v>
      </c>
      <c r="P45" s="21">
        <f>1/(1+EXP(-$M$28))</f>
        <v>0.8402380030563309</v>
      </c>
      <c r="Q45" s="21">
        <f>$Q$12</f>
        <v>0.56000000000000005</v>
      </c>
      <c r="R45" s="21">
        <f>$R$12</f>
        <v>0.8</v>
      </c>
      <c r="S45" s="20">
        <f>($N$37*$Q$20+$O$37*$Q$21+$P$37*$Q$22)+$R$20</f>
        <v>2.4722351316857294</v>
      </c>
      <c r="T45" s="20">
        <f>1/(1+EXP(-$S45))</f>
        <v>0.92217233288385592</v>
      </c>
      <c r="U45" s="20">
        <v>1</v>
      </c>
      <c r="V45" s="16">
        <f>$U$45-$T$45</f>
        <v>7.7827667116144084E-2</v>
      </c>
    </row>
    <row r="46" spans="1:22" x14ac:dyDescent="0.2">
      <c r="A46" s="21">
        <v>1</v>
      </c>
      <c r="B46" s="21">
        <v>0</v>
      </c>
      <c r="C46" s="21">
        <v>1</v>
      </c>
      <c r="D46" s="21">
        <v>1</v>
      </c>
      <c r="E46" s="21">
        <v>0.67</v>
      </c>
      <c r="F46" s="21">
        <v>0.34</v>
      </c>
      <c r="G46" s="21">
        <v>0.76</v>
      </c>
      <c r="H46" s="21"/>
      <c r="I46" s="21"/>
      <c r="J46" s="21"/>
      <c r="K46" s="21">
        <f>($A$21*$E$20+$B$21*$E$21+$C$21*$E$22+$D$21*$E$23)+$H$20</f>
        <v>1.8</v>
      </c>
      <c r="L46" s="21">
        <f>($A$21*$F$20+$B$21*$F$21+$C$21*$F$22+$D$21*$F$23)+$I$20</f>
        <v>2.2600000000000002</v>
      </c>
      <c r="M46" s="21">
        <f>($A$21*$G$20+$B$21*$G$21+$C$21*$G$22+$D$21*$G$23)+$J$20</f>
        <v>2.37</v>
      </c>
      <c r="N46" s="21">
        <f>1/(1+EXP(-$K$29))</f>
        <v>0.85814893509951229</v>
      </c>
      <c r="O46" s="21">
        <f>1/(1+EXP(-$L$29))</f>
        <v>0.90550963104984072</v>
      </c>
      <c r="P46" s="21">
        <f>1/(1+EXP(-$M$29))</f>
        <v>0.9145108605651936</v>
      </c>
      <c r="Q46" s="21">
        <f>$Q$13</f>
        <v>0.76</v>
      </c>
      <c r="R46" s="21"/>
      <c r="S46" s="20">
        <f>($N$38*$Q$20+$O$38*$Q$21+$P$38*$Q$22)+$R$20</f>
        <v>2.5814729998322856</v>
      </c>
      <c r="T46" s="20">
        <f>1/(1+EXP(-$S46))</f>
        <v>0.92965965335297773</v>
      </c>
      <c r="U46" s="20">
        <v>1</v>
      </c>
      <c r="V46" s="16">
        <f>$U$46-$T$46</f>
        <v>7.0340346647022267E-2</v>
      </c>
    </row>
    <row r="47" spans="1:22" x14ac:dyDescent="0.2">
      <c r="A47" s="21">
        <v>0</v>
      </c>
      <c r="B47" s="21">
        <v>1</v>
      </c>
      <c r="C47" s="21">
        <v>0</v>
      </c>
      <c r="D47" s="21">
        <v>1</v>
      </c>
      <c r="E47" s="21">
        <v>0.47</v>
      </c>
      <c r="F47" s="21">
        <v>0.87</v>
      </c>
      <c r="G47" s="21">
        <v>0.56000000000000005</v>
      </c>
      <c r="H47" s="21"/>
      <c r="I47" s="21"/>
      <c r="J47" s="21"/>
      <c r="K47" s="21">
        <f>($A$22*$E$20+$B$22*$E$21+$C$22*$E$22+$D$22*$E$23)+$H$20</f>
        <v>1.97</v>
      </c>
      <c r="L47" s="21">
        <f>($A$22*$F$20+$B$22*$F$21+$C$22*$F$22+$D$22*$F$23)+$I$20</f>
        <v>1.17</v>
      </c>
      <c r="M47" s="21">
        <f>($A$22*$G$20+$B$22*$G$21+$C$22*$G$22+$D$22*$G$23)+$J$20</f>
        <v>2.11</v>
      </c>
      <c r="N47" s="21">
        <f>1/(1+EXP(-$K$30))</f>
        <v>0.87761111317695117</v>
      </c>
      <c r="O47" s="21">
        <f>1/(1+EXP(-$L$30))</f>
        <v>0.76314501572685545</v>
      </c>
      <c r="P47" s="21">
        <f>1/(1+EXP(-$M$30))</f>
        <v>0.8918713332379965</v>
      </c>
      <c r="Q47" s="21">
        <f>$Q$14</f>
        <v>0.67</v>
      </c>
      <c r="R47" s="21"/>
      <c r="S47" s="20">
        <f>($N$39*$Q$20+$O$39*$Q$21+$P$39*$Q$22)+$R$20</f>
        <v>2.4690062286009606</v>
      </c>
      <c r="T47" s="20">
        <f>1/(1+EXP(-$S47))</f>
        <v>0.92194027669948531</v>
      </c>
      <c r="U47" s="20">
        <v>0</v>
      </c>
      <c r="V47" s="16">
        <f>$U$47-$T$47</f>
        <v>-0.92194027669948531</v>
      </c>
    </row>
    <row r="48" spans="1:22" x14ac:dyDescent="0.2">
      <c r="A48" s="6"/>
      <c r="B48" s="6"/>
      <c r="C48" s="6"/>
      <c r="D48" s="6"/>
      <c r="E48" s="21">
        <v>0.32</v>
      </c>
      <c r="F48" s="21">
        <v>0.45</v>
      </c>
      <c r="G48" s="21">
        <v>0.71</v>
      </c>
      <c r="H48" s="6"/>
      <c r="I48" s="6"/>
      <c r="J48" s="6"/>
    </row>
    <row r="51" spans="1:22" x14ac:dyDescent="0.2">
      <c r="A51" s="2" t="s">
        <v>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3" spans="1:22" x14ac:dyDescent="0.2">
      <c r="A53" s="23" t="s">
        <v>15</v>
      </c>
      <c r="B53" s="23"/>
      <c r="C53" s="23"/>
      <c r="D53" s="23"/>
      <c r="E53" s="23" t="s">
        <v>16</v>
      </c>
      <c r="F53" s="23"/>
      <c r="G53" s="23"/>
      <c r="H53" s="23" t="s">
        <v>17</v>
      </c>
      <c r="I53" s="23"/>
      <c r="J53" s="23"/>
      <c r="K53" s="23" t="s">
        <v>18</v>
      </c>
      <c r="L53" s="23"/>
      <c r="M53" s="23"/>
      <c r="N53" s="30" t="s">
        <v>19</v>
      </c>
      <c r="O53" s="30"/>
      <c r="P53" s="30"/>
      <c r="Q53" s="24" t="s">
        <v>20</v>
      </c>
      <c r="R53" s="24" t="s">
        <v>21</v>
      </c>
      <c r="S53" s="14" t="s">
        <v>30</v>
      </c>
      <c r="T53" s="26" t="s">
        <v>31</v>
      </c>
      <c r="U53" s="32" t="s">
        <v>23</v>
      </c>
      <c r="V53" s="28" t="s">
        <v>24</v>
      </c>
    </row>
    <row r="54" spans="1:22" x14ac:dyDescent="0.2">
      <c r="A54" s="25">
        <v>1</v>
      </c>
      <c r="B54" s="25">
        <v>0</v>
      </c>
      <c r="C54" s="25">
        <v>1</v>
      </c>
      <c r="D54" s="25">
        <v>0</v>
      </c>
      <c r="E54" s="21">
        <v>0.03</v>
      </c>
      <c r="F54" s="21">
        <v>0.56000000000000005</v>
      </c>
      <c r="G54" s="21">
        <v>0.46</v>
      </c>
      <c r="H54" s="21">
        <v>0.98</v>
      </c>
      <c r="I54" s="21">
        <v>0.38</v>
      </c>
      <c r="J54" s="21">
        <v>0.64</v>
      </c>
      <c r="K54" s="21">
        <f>($A$20*$E$20+$B$20*$E$21+$C$20*$E$22+$D$20*$E$23)+$H$20</f>
        <v>1.48</v>
      </c>
      <c r="L54" s="21">
        <f>($A$20*$F$20+$B$20*$F$21+$C$20*$F$22+$D$20*$F$23)+$I$20</f>
        <v>1.81</v>
      </c>
      <c r="M54" s="21">
        <f>($A$20*$G$20+$B$20*$G$21+$C$20*$G$22+$D$20*$G$23)+$J$20</f>
        <v>1.6600000000000001</v>
      </c>
      <c r="N54" s="20">
        <f>1/(1+EXP(-$K$28))</f>
        <v>0.81457258070701777</v>
      </c>
      <c r="O54" s="20">
        <f>1/(1+EXP(-$L$28))</f>
        <v>0.85936187426586585</v>
      </c>
      <c r="P54" s="20">
        <f>1/(1+EXP(-$M$28))</f>
        <v>0.8402380030563309</v>
      </c>
      <c r="Q54" s="21">
        <f>$Q$12</f>
        <v>0.56000000000000005</v>
      </c>
      <c r="R54" s="21">
        <f>$R$12</f>
        <v>0.8</v>
      </c>
      <c r="S54" s="21">
        <f>($N$37*$Q$20+$O$37*$Q$21+$P$37*$Q$22)+$R$20</f>
        <v>2.4722351316857294</v>
      </c>
      <c r="T54" s="20">
        <f>1/(1+EXP(-$S54))</f>
        <v>0.92217233288385592</v>
      </c>
      <c r="U54" s="21">
        <v>1</v>
      </c>
      <c r="V54" s="16">
        <f>$U$45-$T$45</f>
        <v>7.7827667116144084E-2</v>
      </c>
    </row>
    <row r="55" spans="1:22" x14ac:dyDescent="0.2">
      <c r="A55" s="25">
        <v>1</v>
      </c>
      <c r="B55" s="25">
        <v>0</v>
      </c>
      <c r="C55" s="25">
        <v>1</v>
      </c>
      <c r="D55" s="25">
        <v>1</v>
      </c>
      <c r="E55" s="21">
        <v>0.67</v>
      </c>
      <c r="F55" s="21">
        <v>0.34</v>
      </c>
      <c r="G55" s="21">
        <v>0.76</v>
      </c>
      <c r="H55" s="25"/>
      <c r="I55" s="25"/>
      <c r="J55" s="25"/>
      <c r="K55" s="21">
        <f>($A$21*$E$20+$B$21*$E$21+$C$21*$E$22+$D$21*$E$23)+$H$20</f>
        <v>1.8</v>
      </c>
      <c r="L55" s="21">
        <f>($A$21*$F$20+$B$21*$F$21+$C$21*$F$22+$D$21*$F$23)+$I$20</f>
        <v>2.2600000000000002</v>
      </c>
      <c r="M55" s="21">
        <f>($A$21*$G$20+$B$21*$G$21+$C$21*$G$22+$D$21*$G$23)+$J$20</f>
        <v>2.37</v>
      </c>
      <c r="N55" s="20">
        <f>1/(1+EXP(-$K$29))</f>
        <v>0.85814893509951229</v>
      </c>
      <c r="O55" s="20">
        <f>1/(1+EXP(-$L$29))</f>
        <v>0.90550963104984072</v>
      </c>
      <c r="P55" s="20">
        <f>1/(1+EXP(-$M$29))</f>
        <v>0.9145108605651936</v>
      </c>
      <c r="Q55" s="21">
        <f>$Q$13</f>
        <v>0.76</v>
      </c>
      <c r="R55" s="21"/>
      <c r="S55" s="21">
        <f>($N$38*$Q$20+$O$38*$Q$21+$P$38*$Q$22)+$R$20</f>
        <v>2.5814729998322856</v>
      </c>
      <c r="T55" s="20">
        <f>1/(1+EXP(-$S55))</f>
        <v>0.92965965335297773</v>
      </c>
      <c r="U55" s="21">
        <v>1</v>
      </c>
      <c r="V55" s="16">
        <f>$U$46-$T$46</f>
        <v>7.0340346647022267E-2</v>
      </c>
    </row>
    <row r="56" spans="1:22" x14ac:dyDescent="0.2">
      <c r="A56" s="25">
        <v>0</v>
      </c>
      <c r="B56" s="25">
        <v>1</v>
      </c>
      <c r="C56" s="25">
        <v>0</v>
      </c>
      <c r="D56" s="25">
        <v>1</v>
      </c>
      <c r="E56" s="21">
        <v>0.47</v>
      </c>
      <c r="F56" s="21">
        <v>0.87</v>
      </c>
      <c r="G56" s="21">
        <v>0.56000000000000005</v>
      </c>
      <c r="H56" s="25"/>
      <c r="I56" s="25"/>
      <c r="J56" s="25"/>
      <c r="K56" s="21">
        <f>($A$22*$E$20+$B$22*$E$21+$C$22*$E$22+$D$22*$E$23)+$H$20</f>
        <v>1.97</v>
      </c>
      <c r="L56" s="21">
        <f>($A$22*$F$20+$B$22*$F$21+$C$22*$F$22+$D$22*$F$23)+$I$20</f>
        <v>1.17</v>
      </c>
      <c r="M56" s="21">
        <f>($A$22*$G$20+$B$22*$G$21+$C$22*$G$22+$D$22*$G$23)+$J$20</f>
        <v>2.11</v>
      </c>
      <c r="N56" s="20">
        <f>1/(1+EXP(-$K$30))</f>
        <v>0.87761111317695117</v>
      </c>
      <c r="O56" s="20">
        <f>1/(1+EXP(-$L$30))</f>
        <v>0.76314501572685545</v>
      </c>
      <c r="P56" s="20">
        <f>1/(1+EXP(-$M$30))</f>
        <v>0.8918713332379965</v>
      </c>
      <c r="Q56" s="21">
        <f>$Q$14</f>
        <v>0.67</v>
      </c>
      <c r="R56" s="21"/>
      <c r="S56" s="21">
        <f>($N$39*$Q$20+$O$39*$Q$21+$P$39*$Q$22)+$R$20</f>
        <v>2.4690062286009606</v>
      </c>
      <c r="T56" s="20">
        <f>1/(1+EXP(-$S56))</f>
        <v>0.92194027669948531</v>
      </c>
      <c r="U56" s="21">
        <v>0</v>
      </c>
      <c r="V56" s="16">
        <f>$U$47-$T$47</f>
        <v>-0.92194027669948531</v>
      </c>
    </row>
    <row r="57" spans="1:22" x14ac:dyDescent="0.2">
      <c r="A57" s="9"/>
      <c r="B57" s="9"/>
      <c r="C57" s="9"/>
      <c r="D57" s="9"/>
      <c r="E57" s="21">
        <v>0.32</v>
      </c>
      <c r="F57" s="21">
        <v>0.45</v>
      </c>
      <c r="G57" s="21">
        <v>0.71</v>
      </c>
      <c r="H57" s="9"/>
      <c r="I57" s="9"/>
      <c r="J57" s="9"/>
      <c r="K57" s="9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</row>
    <row r="59" spans="1:22" x14ac:dyDescent="0.2">
      <c r="K59" s="12" t="s">
        <v>33</v>
      </c>
      <c r="L59" s="12"/>
      <c r="M59" s="12"/>
      <c r="T59" s="15" t="s">
        <v>34</v>
      </c>
    </row>
    <row r="60" spans="1:22" x14ac:dyDescent="0.2">
      <c r="K60" s="16">
        <f>$N$54*(1-$N$54)</f>
        <v>0.15104409146732678</v>
      </c>
      <c r="L60" s="16">
        <f>$O$54*(1-$O$54)</f>
        <v>0.12085904332412402</v>
      </c>
      <c r="M60" s="16">
        <f>$P$54*(1-$P$54)</f>
        <v>0.13423810127624017</v>
      </c>
      <c r="T60" s="16">
        <f>$T$54*(1-$T$54)</f>
        <v>7.1770521347402749E-2</v>
      </c>
    </row>
    <row r="61" spans="1:22" x14ac:dyDescent="0.2">
      <c r="K61" s="16">
        <f>$N$55*(1-$N$55)</f>
        <v>0.12172934028708533</v>
      </c>
      <c r="L61" s="16">
        <f>$O$55*(1-$O$55)</f>
        <v>8.5561939125822051E-2</v>
      </c>
      <c r="M61" s="16">
        <f>$P$55*(1-$P$55)</f>
        <v>7.8180746473502635E-2</v>
      </c>
      <c r="T61" s="16">
        <f>$T$55*(1-$T$55)</f>
        <v>6.5392582280599007E-2</v>
      </c>
    </row>
    <row r="62" spans="1:22" x14ac:dyDescent="0.2">
      <c r="K62" s="16">
        <f>$N$56*(1-$N$56)</f>
        <v>0.10740984720526377</v>
      </c>
      <c r="L62" s="16">
        <f>$O$56*(1-$O$56)</f>
        <v>0.180754700698113</v>
      </c>
      <c r="M62" s="16">
        <f>$P$56*(1-$P$56)</f>
        <v>9.6436858186275093E-2</v>
      </c>
      <c r="T62" s="16">
        <f>$T$56*(1-$T$56)</f>
        <v>7.1966402898761772E-2</v>
      </c>
    </row>
    <row r="65" spans="1:22" x14ac:dyDescent="0.2">
      <c r="A65" s="2" t="s">
        <v>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23" t="s">
        <v>15</v>
      </c>
      <c r="B67" s="23"/>
      <c r="C67" s="23"/>
      <c r="D67" s="23"/>
      <c r="E67" s="23" t="s">
        <v>16</v>
      </c>
      <c r="F67" s="23"/>
      <c r="G67" s="23"/>
      <c r="H67" s="23" t="s">
        <v>17</v>
      </c>
      <c r="I67" s="23"/>
      <c r="J67" s="23"/>
      <c r="K67" s="23" t="s">
        <v>18</v>
      </c>
      <c r="L67" s="23"/>
      <c r="M67" s="23"/>
      <c r="N67" s="39" t="s">
        <v>19</v>
      </c>
      <c r="O67" s="39"/>
      <c r="P67" s="39"/>
      <c r="Q67" s="24" t="s">
        <v>20</v>
      </c>
      <c r="R67" s="24" t="s">
        <v>21</v>
      </c>
      <c r="S67" s="14" t="s">
        <v>30</v>
      </c>
      <c r="T67" s="19" t="s">
        <v>31</v>
      </c>
      <c r="U67" s="32" t="s">
        <v>23</v>
      </c>
      <c r="V67" s="32" t="s">
        <v>24</v>
      </c>
    </row>
    <row r="68" spans="1:22" x14ac:dyDescent="0.2">
      <c r="A68" s="25">
        <v>1</v>
      </c>
      <c r="B68" s="25">
        <v>0</v>
      </c>
      <c r="C68" s="25">
        <v>1</v>
      </c>
      <c r="D68" s="25">
        <v>0</v>
      </c>
      <c r="E68" s="21">
        <v>0.03</v>
      </c>
      <c r="F68" s="21">
        <v>0.56000000000000005</v>
      </c>
      <c r="G68" s="21">
        <v>0.46</v>
      </c>
      <c r="H68" s="21">
        <v>0.98</v>
      </c>
      <c r="I68" s="21">
        <v>0.38</v>
      </c>
      <c r="J68" s="21">
        <v>0.64</v>
      </c>
      <c r="K68" s="21">
        <f>($A$20*$E$20+$B$20*$E$21+$C$20*$E$22+$D$20*$E$23)+$H$20</f>
        <v>1.48</v>
      </c>
      <c r="L68" s="21">
        <f>($A$20*$F$20+$B$20*$F$21+$C$20*$F$22+$D$20*$F$23)+$I$20</f>
        <v>1.81</v>
      </c>
      <c r="M68" s="21">
        <f>($A$20*$G$20+$B$20*$G$21+$C$20*$G$22+$D$20*$G$23)+$J$20</f>
        <v>1.6600000000000001</v>
      </c>
      <c r="N68" s="21">
        <f>1/(1+EXP(-$K$28))</f>
        <v>0.81457258070701777</v>
      </c>
      <c r="O68" s="21">
        <f>1/(1+EXP(-$L$28))</f>
        <v>0.85936187426586585</v>
      </c>
      <c r="P68" s="21">
        <f>1/(1+EXP(-$M$28))</f>
        <v>0.8402380030563309</v>
      </c>
      <c r="Q68" s="21">
        <f>$Q$12</f>
        <v>0.56000000000000005</v>
      </c>
      <c r="R68" s="21">
        <f>$R$12</f>
        <v>0.8</v>
      </c>
      <c r="S68" s="21">
        <f>($N$37*$Q$20+$O$37*$Q$21+$P$37*$Q$22)+$R$20</f>
        <v>2.4722351316857294</v>
      </c>
      <c r="T68" s="21">
        <f>1/(1+EXP(-$S68))</f>
        <v>0.92217233288385592</v>
      </c>
      <c r="U68" s="21">
        <v>1</v>
      </c>
      <c r="V68" s="21">
        <f>$U$45-$T$45</f>
        <v>7.7827667116144084E-2</v>
      </c>
    </row>
    <row r="69" spans="1:22" x14ac:dyDescent="0.2">
      <c r="A69" s="25">
        <v>1</v>
      </c>
      <c r="B69" s="25">
        <v>0</v>
      </c>
      <c r="C69" s="25">
        <v>1</v>
      </c>
      <c r="D69" s="25">
        <v>1</v>
      </c>
      <c r="E69" s="21">
        <v>0.67</v>
      </c>
      <c r="F69" s="21">
        <v>0.34</v>
      </c>
      <c r="G69" s="21">
        <v>0.76</v>
      </c>
      <c r="H69" s="25"/>
      <c r="I69" s="25"/>
      <c r="J69" s="25"/>
      <c r="K69" s="21">
        <f>($A$21*$E$20+$B$21*$E$21+$C$21*$E$22+$D$21*$E$23)+$H$20</f>
        <v>1.8</v>
      </c>
      <c r="L69" s="21">
        <f>($A$21*$F$20+$B$21*$F$21+$C$21*$F$22+$D$21*$F$23)+$I$20</f>
        <v>2.2600000000000002</v>
      </c>
      <c r="M69" s="21">
        <f>($A$21*$G$20+$B$21*$G$21+$C$21*$G$22+$D$21*$G$23)+$J$20</f>
        <v>2.37</v>
      </c>
      <c r="N69" s="21">
        <f>1/(1+EXP(-$K$29))</f>
        <v>0.85814893509951229</v>
      </c>
      <c r="O69" s="21">
        <f>1/(1+EXP(-$L$29))</f>
        <v>0.90550963104984072</v>
      </c>
      <c r="P69" s="21">
        <f>1/(1+EXP(-$M$29))</f>
        <v>0.9145108605651936</v>
      </c>
      <c r="Q69" s="21">
        <f>$Q$13</f>
        <v>0.76</v>
      </c>
      <c r="R69" s="21"/>
      <c r="S69" s="21">
        <f>($N$38*$Q$20+$O$38*$Q$21+$P$38*$Q$22)+$R$20</f>
        <v>2.5814729998322856</v>
      </c>
      <c r="T69" s="21">
        <f>1/(1+EXP(-$S69))</f>
        <v>0.92965965335297773</v>
      </c>
      <c r="U69" s="21">
        <v>1</v>
      </c>
      <c r="V69" s="21">
        <f>$U$46-$T$46</f>
        <v>7.0340346647022267E-2</v>
      </c>
    </row>
    <row r="70" spans="1:22" x14ac:dyDescent="0.2">
      <c r="A70" s="25">
        <v>0</v>
      </c>
      <c r="B70" s="25">
        <v>1</v>
      </c>
      <c r="C70" s="25">
        <v>0</v>
      </c>
      <c r="D70" s="25">
        <v>1</v>
      </c>
      <c r="E70" s="21">
        <v>0.47</v>
      </c>
      <c r="F70" s="21">
        <v>0.87</v>
      </c>
      <c r="G70" s="21">
        <v>0.56000000000000005</v>
      </c>
      <c r="H70" s="25"/>
      <c r="I70" s="25"/>
      <c r="J70" s="25"/>
      <c r="K70" s="21">
        <f>($A$22*$E$20+$B$22*$E$21+$C$22*$E$22+$D$22*$E$23)+$H$20</f>
        <v>1.97</v>
      </c>
      <c r="L70" s="21">
        <f>($A$22*$F$20+$B$22*$F$21+$C$22*$F$22+$D$22*$F$23)+$I$20</f>
        <v>1.17</v>
      </c>
      <c r="M70" s="21">
        <f>($A$22*$G$20+$B$22*$G$21+$C$22*$G$22+$D$22*$G$23)+$J$20</f>
        <v>2.11</v>
      </c>
      <c r="N70" s="21">
        <f>1/(1+EXP(-$K$30))</f>
        <v>0.87761111317695117</v>
      </c>
      <c r="O70" s="21">
        <f>1/(1+EXP(-$L$30))</f>
        <v>0.76314501572685545</v>
      </c>
      <c r="P70" s="21">
        <f>1/(1+EXP(-$M$30))</f>
        <v>0.8918713332379965</v>
      </c>
      <c r="Q70" s="21">
        <f>$Q$14</f>
        <v>0.67</v>
      </c>
      <c r="R70" s="21"/>
      <c r="S70" s="21">
        <f>($N$39*$Q$20+$O$39*$Q$21+$P$39*$Q$22)+$R$20</f>
        <v>2.4690062286009606</v>
      </c>
      <c r="T70" s="21">
        <f>1/(1+EXP(-$S70))</f>
        <v>0.92194027669948531</v>
      </c>
      <c r="U70" s="21">
        <v>0</v>
      </c>
      <c r="V70" s="21">
        <f>$U$47-$T$47</f>
        <v>-0.92194027669948531</v>
      </c>
    </row>
    <row r="71" spans="1:22" x14ac:dyDescent="0.2">
      <c r="A71" s="9"/>
      <c r="B71" s="9"/>
      <c r="C71" s="9"/>
      <c r="D71" s="9"/>
      <c r="E71" s="21">
        <v>0.32</v>
      </c>
      <c r="F71" s="21">
        <v>0.45</v>
      </c>
      <c r="G71" s="21">
        <v>0.71</v>
      </c>
      <c r="H71" s="9"/>
      <c r="I71" s="9"/>
      <c r="J71" s="9"/>
      <c r="K71" s="9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</row>
    <row r="73" spans="1:22" x14ac:dyDescent="0.2">
      <c r="K73" s="22" t="s">
        <v>33</v>
      </c>
      <c r="L73" s="22"/>
      <c r="M73" s="22"/>
      <c r="T73" s="26" t="s">
        <v>34</v>
      </c>
      <c r="V73" s="27" t="s">
        <v>24</v>
      </c>
    </row>
    <row r="74" spans="1:22" x14ac:dyDescent="0.2">
      <c r="K74" s="21">
        <f>$N$54*(1-$N$54)</f>
        <v>0.15104409146732678</v>
      </c>
      <c r="L74" s="21">
        <f>$O$54*(1-$O$54)</f>
        <v>0.12085904332412402</v>
      </c>
      <c r="M74" s="21">
        <f>$P$54*(1-$P$54)</f>
        <v>0.13423810127624017</v>
      </c>
      <c r="T74" s="20">
        <f>$T$54*(1-$T$54)</f>
        <v>7.1770521347402749E-2</v>
      </c>
      <c r="V74" s="20">
        <f>$U$45-$T$45</f>
        <v>7.7827667116144084E-2</v>
      </c>
    </row>
    <row r="75" spans="1:22" x14ac:dyDescent="0.2">
      <c r="K75" s="21">
        <f>$N$55*(1-$N$55)</f>
        <v>0.12172934028708533</v>
      </c>
      <c r="L75" s="21">
        <f>$O$55*(1-$O$55)</f>
        <v>8.5561939125822051E-2</v>
      </c>
      <c r="M75" s="21">
        <f>$P$55*(1-$P$55)</f>
        <v>7.8180746473502635E-2</v>
      </c>
      <c r="T75" s="20">
        <f>$T$55*(1-$T$55)</f>
        <v>6.5392582280599007E-2</v>
      </c>
      <c r="V75" s="20">
        <f>$U$46-$T$46</f>
        <v>7.0340346647022267E-2</v>
      </c>
    </row>
    <row r="76" spans="1:22" x14ac:dyDescent="0.2">
      <c r="K76" s="21">
        <f>$N$56*(1-$N$56)</f>
        <v>0.10740984720526377</v>
      </c>
      <c r="L76" s="21">
        <f>$O$56*(1-$O$56)</f>
        <v>0.180754700698113</v>
      </c>
      <c r="M76" s="21">
        <f>$P$56*(1-$P$56)</f>
        <v>9.6436858186275093E-2</v>
      </c>
      <c r="T76" s="20">
        <f>$T$56*(1-$T$56)</f>
        <v>7.1966402898761772E-2</v>
      </c>
      <c r="V76" s="20">
        <f>$U$47-$T$47</f>
        <v>-0.92194027669948531</v>
      </c>
    </row>
    <row r="79" spans="1:22" x14ac:dyDescent="0.2">
      <c r="U79" s="4" t="s">
        <v>36</v>
      </c>
    </row>
    <row r="80" spans="1:22" x14ac:dyDescent="0.2">
      <c r="U80" s="4">
        <f>$T$74*$V$74</f>
        <v>5.5857322441777739E-3</v>
      </c>
    </row>
    <row r="81" spans="1:22" x14ac:dyDescent="0.2">
      <c r="U81" s="4">
        <f>$T$75*$V$75</f>
        <v>4.5997369057612604E-3</v>
      </c>
    </row>
    <row r="82" spans="1:22" x14ac:dyDescent="0.2">
      <c r="U82" s="4">
        <f>$T$76*$V$76</f>
        <v>-6.6348725401551067E-2</v>
      </c>
    </row>
    <row r="85" spans="1:22" x14ac:dyDescent="0.2">
      <c r="A85" s="2" t="s">
        <v>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23" t="s">
        <v>15</v>
      </c>
      <c r="B87" s="23"/>
      <c r="C87" s="23"/>
      <c r="D87" s="23"/>
      <c r="E87" s="23" t="s">
        <v>16</v>
      </c>
      <c r="F87" s="23"/>
      <c r="G87" s="23"/>
      <c r="H87" s="23" t="s">
        <v>17</v>
      </c>
      <c r="I87" s="23"/>
      <c r="J87" s="23"/>
      <c r="K87" s="23" t="s">
        <v>18</v>
      </c>
      <c r="L87" s="23"/>
      <c r="M87" s="23"/>
      <c r="N87" s="39" t="s">
        <v>19</v>
      </c>
      <c r="O87" s="39"/>
      <c r="P87" s="39"/>
      <c r="Q87" s="27" t="s">
        <v>20</v>
      </c>
      <c r="R87" s="24" t="s">
        <v>21</v>
      </c>
      <c r="S87" s="14" t="s">
        <v>30</v>
      </c>
      <c r="T87" s="19" t="s">
        <v>31</v>
      </c>
      <c r="U87" s="32" t="s">
        <v>23</v>
      </c>
      <c r="V87" s="32" t="s">
        <v>24</v>
      </c>
    </row>
    <row r="88" spans="1:22" x14ac:dyDescent="0.2">
      <c r="A88" s="25">
        <v>1</v>
      </c>
      <c r="B88" s="25">
        <v>0</v>
      </c>
      <c r="C88" s="25">
        <v>1</v>
      </c>
      <c r="D88" s="25">
        <v>0</v>
      </c>
      <c r="E88" s="21">
        <v>0.03</v>
      </c>
      <c r="F88" s="21">
        <v>0.56000000000000005</v>
      </c>
      <c r="G88" s="21">
        <v>0.46</v>
      </c>
      <c r="H88" s="21">
        <v>0.98</v>
      </c>
      <c r="I88" s="21">
        <v>0.38</v>
      </c>
      <c r="J88" s="21">
        <v>0.64</v>
      </c>
      <c r="K88" s="21">
        <f>($A$20*$E$20+$B$20*$E$21+$C$20*$E$22+$D$20*$E$23)+$H$20</f>
        <v>1.48</v>
      </c>
      <c r="L88" s="21">
        <f>($A$20*$F$20+$B$20*$F$21+$C$20*$F$22+$D$20*$F$23)+$I$20</f>
        <v>1.81</v>
      </c>
      <c r="M88" s="21">
        <f>($A$20*$G$20+$B$20*$G$21+$C$20*$G$22+$D$20*$G$23)+$J$20</f>
        <v>1.6600000000000001</v>
      </c>
      <c r="N88" s="21">
        <f>1/(1+EXP(-$K$28))</f>
        <v>0.81457258070701777</v>
      </c>
      <c r="O88" s="21">
        <f>1/(1+EXP(-$L$28))</f>
        <v>0.85936187426586585</v>
      </c>
      <c r="P88" s="21">
        <f>1/(1+EXP(-$M$28))</f>
        <v>0.8402380030563309</v>
      </c>
      <c r="Q88" s="20">
        <f>$Q$12</f>
        <v>0.56000000000000005</v>
      </c>
      <c r="R88" s="21">
        <f>$R$12</f>
        <v>0.8</v>
      </c>
      <c r="S88" s="21">
        <f>($N$37*$Q$20+$O$37*$Q$21+$P$37*$Q$22)+$R$20</f>
        <v>2.4722351316857294</v>
      </c>
      <c r="T88" s="21">
        <f>1/(1+EXP(-$S88))</f>
        <v>0.92217233288385592</v>
      </c>
      <c r="U88" s="21">
        <v>1</v>
      </c>
      <c r="V88" s="21">
        <f>$U$45-$T$45</f>
        <v>7.7827667116144084E-2</v>
      </c>
    </row>
    <row r="89" spans="1:22" x14ac:dyDescent="0.2">
      <c r="A89" s="25">
        <v>1</v>
      </c>
      <c r="B89" s="25">
        <v>0</v>
      </c>
      <c r="C89" s="25">
        <v>1</v>
      </c>
      <c r="D89" s="25">
        <v>1</v>
      </c>
      <c r="E89" s="21">
        <v>0.67</v>
      </c>
      <c r="F89" s="21">
        <v>0.34</v>
      </c>
      <c r="G89" s="21">
        <v>0.76</v>
      </c>
      <c r="H89" s="25"/>
      <c r="I89" s="25"/>
      <c r="J89" s="25"/>
      <c r="K89" s="21">
        <f>($A$21*$E$20+$B$21*$E$21+$C$21*$E$22+$D$21*$E$23)+$H$20</f>
        <v>1.8</v>
      </c>
      <c r="L89" s="21">
        <f>($A$21*$F$20+$B$21*$F$21+$C$21*$F$22+$D$21*$F$23)+$I$20</f>
        <v>2.2600000000000002</v>
      </c>
      <c r="M89" s="21">
        <f>($A$21*$G$20+$B$21*$G$21+$C$21*$G$22+$D$21*$G$23)+$J$20</f>
        <v>2.37</v>
      </c>
      <c r="N89" s="21">
        <f>1/(1+EXP(-$K$29))</f>
        <v>0.85814893509951229</v>
      </c>
      <c r="O89" s="21">
        <f>1/(1+EXP(-$L$29))</f>
        <v>0.90550963104984072</v>
      </c>
      <c r="P89" s="21">
        <f>1/(1+EXP(-$M$29))</f>
        <v>0.9145108605651936</v>
      </c>
      <c r="Q89" s="20">
        <f>$Q$13</f>
        <v>0.76</v>
      </c>
      <c r="R89" s="21"/>
      <c r="S89" s="21">
        <f>($N$38*$Q$20+$O$38*$Q$21+$P$38*$Q$22)+$R$20</f>
        <v>2.5814729998322856</v>
      </c>
      <c r="T89" s="21">
        <f>1/(1+EXP(-$S89))</f>
        <v>0.92965965335297773</v>
      </c>
      <c r="U89" s="21">
        <v>1</v>
      </c>
      <c r="V89" s="21">
        <f>$U$46-$T$46</f>
        <v>7.0340346647022267E-2</v>
      </c>
    </row>
    <row r="90" spans="1:22" x14ac:dyDescent="0.2">
      <c r="A90" s="25">
        <v>0</v>
      </c>
      <c r="B90" s="25">
        <v>1</v>
      </c>
      <c r="C90" s="25">
        <v>0</v>
      </c>
      <c r="D90" s="25">
        <v>1</v>
      </c>
      <c r="E90" s="21">
        <v>0.47</v>
      </c>
      <c r="F90" s="21">
        <v>0.87</v>
      </c>
      <c r="G90" s="21">
        <v>0.56000000000000005</v>
      </c>
      <c r="H90" s="25"/>
      <c r="I90" s="25"/>
      <c r="J90" s="25"/>
      <c r="K90" s="21">
        <f>($A$22*$E$20+$B$22*$E$21+$C$22*$E$22+$D$22*$E$23)+$H$20</f>
        <v>1.97</v>
      </c>
      <c r="L90" s="21">
        <f>($A$22*$F$20+$B$22*$F$21+$C$22*$F$22+$D$22*$F$23)+$I$20</f>
        <v>1.17</v>
      </c>
      <c r="M90" s="21">
        <f>($A$22*$G$20+$B$22*$G$21+$C$22*$G$22+$D$22*$G$23)+$J$20</f>
        <v>2.11</v>
      </c>
      <c r="N90" s="21">
        <f>1/(1+EXP(-$K$30))</f>
        <v>0.87761111317695117</v>
      </c>
      <c r="O90" s="21">
        <f>1/(1+EXP(-$L$30))</f>
        <v>0.76314501572685545</v>
      </c>
      <c r="P90" s="21">
        <f>1/(1+EXP(-$M$30))</f>
        <v>0.8918713332379965</v>
      </c>
      <c r="Q90" s="20">
        <f>$Q$14</f>
        <v>0.67</v>
      </c>
      <c r="R90" s="21"/>
      <c r="S90" s="21">
        <f>($N$39*$Q$20+$O$39*$Q$21+$P$39*$Q$22)+$R$20</f>
        <v>2.4690062286009606</v>
      </c>
      <c r="T90" s="21">
        <f>1/(1+EXP(-$S90))</f>
        <v>0.92194027669948531</v>
      </c>
      <c r="U90" s="21">
        <v>0</v>
      </c>
      <c r="V90" s="21">
        <f>$U$47-$T$47</f>
        <v>-0.92194027669948531</v>
      </c>
    </row>
    <row r="91" spans="1:22" x14ac:dyDescent="0.2">
      <c r="A91" s="9"/>
      <c r="B91" s="9"/>
      <c r="C91" s="9"/>
      <c r="D91" s="9"/>
      <c r="E91" s="21">
        <v>0.32</v>
      </c>
      <c r="F91" s="21">
        <v>0.45</v>
      </c>
      <c r="G91" s="21">
        <v>0.71</v>
      </c>
      <c r="H91" s="9"/>
      <c r="I91" s="9"/>
      <c r="J91" s="9"/>
      <c r="K91" s="9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</row>
    <row r="93" spans="1:22" x14ac:dyDescent="0.2">
      <c r="K93" s="22" t="s">
        <v>33</v>
      </c>
      <c r="L93" s="22"/>
      <c r="M93" s="22"/>
      <c r="N93" s="12" t="s">
        <v>38</v>
      </c>
      <c r="O93" s="12"/>
      <c r="P93" s="12"/>
      <c r="T93" s="19" t="s">
        <v>34</v>
      </c>
      <c r="V93" s="32" t="s">
        <v>24</v>
      </c>
    </row>
    <row r="94" spans="1:22" x14ac:dyDescent="0.2">
      <c r="K94" s="21">
        <f>$N$54*(1-$N$54)</f>
        <v>0.15104409146732678</v>
      </c>
      <c r="L94" s="21">
        <f>$O$54*(1-$O$54)</f>
        <v>0.12085904332412402</v>
      </c>
      <c r="M94" s="21">
        <f>$P$54*(1-$P$54)</f>
        <v>0.13423810127624017</v>
      </c>
      <c r="N94" s="16">
        <f>$U$100*$Q$88</f>
        <v>3.1280100567395537E-3</v>
      </c>
      <c r="O94" s="16">
        <f>$U$100*$Q$89</f>
        <v>4.2451565055751077E-3</v>
      </c>
      <c r="P94" s="16">
        <f>$U$100*$Q$90</f>
        <v>3.7424406035991087E-3</v>
      </c>
      <c r="T94" s="21">
        <f>$T$54*(1-$T$54)</f>
        <v>7.1770521347402749E-2</v>
      </c>
      <c r="V94" s="21">
        <f>$U$45-$T$45</f>
        <v>7.7827667116144084E-2</v>
      </c>
    </row>
    <row r="95" spans="1:22" x14ac:dyDescent="0.2">
      <c r="K95" s="21">
        <f>$N$55*(1-$N$55)</f>
        <v>0.12172934028708533</v>
      </c>
      <c r="L95" s="21">
        <f>$O$55*(1-$O$55)</f>
        <v>8.5561939125822051E-2</v>
      </c>
      <c r="M95" s="21">
        <f>$P$55*(1-$P$55)</f>
        <v>7.8180746473502635E-2</v>
      </c>
      <c r="N95" s="16">
        <f>$U$101*$Q$88</f>
        <v>2.5758526672263059E-3</v>
      </c>
      <c r="O95" s="16">
        <f>$U$101*$Q$89</f>
        <v>3.495800048378558E-3</v>
      </c>
      <c r="P95" s="16">
        <f>$U$101*$Q$90</f>
        <v>3.0818237268600448E-3</v>
      </c>
      <c r="T95" s="21">
        <f>$T$55*(1-$T$55)</f>
        <v>6.5392582280599007E-2</v>
      </c>
      <c r="V95" s="21">
        <f>$U$46-$T$46</f>
        <v>7.0340346647022267E-2</v>
      </c>
    </row>
    <row r="96" spans="1:22" x14ac:dyDescent="0.2">
      <c r="K96" s="21">
        <f>$N$56*(1-$N$56)</f>
        <v>0.10740984720526377</v>
      </c>
      <c r="L96" s="21">
        <f>$O$56*(1-$O$56)</f>
        <v>0.180754700698113</v>
      </c>
      <c r="M96" s="21">
        <f>$P$56*(1-$P$56)</f>
        <v>9.6436858186275093E-2</v>
      </c>
      <c r="N96" s="16">
        <f>$U$102*$Q$88</f>
        <v>-3.7155286224868599E-2</v>
      </c>
      <c r="O96" s="16">
        <f>$U$102*$Q$89</f>
        <v>-5.0425031305178815E-2</v>
      </c>
      <c r="P96" s="16">
        <f>$U$102*$Q$90</f>
        <v>-4.4453646019039221E-2</v>
      </c>
      <c r="T96" s="21">
        <f>$T$56*(1-$T$56)</f>
        <v>7.1966402898761772E-2</v>
      </c>
      <c r="V96" s="21">
        <f>$U$47-$T$47</f>
        <v>-0.92194027669948531</v>
      </c>
    </row>
    <row r="99" spans="1:22" x14ac:dyDescent="0.2">
      <c r="U99" s="10" t="s">
        <v>36</v>
      </c>
    </row>
    <row r="100" spans="1:22" x14ac:dyDescent="0.2">
      <c r="U100" s="10">
        <f>$T$74*$V$74</f>
        <v>5.5857322441777739E-3</v>
      </c>
    </row>
    <row r="101" spans="1:22" x14ac:dyDescent="0.2">
      <c r="U101" s="10">
        <f>$T$75*$V$75</f>
        <v>4.5997369057612604E-3</v>
      </c>
    </row>
    <row r="102" spans="1:22" x14ac:dyDescent="0.2">
      <c r="U102" s="10">
        <f>$T$76*$V$76</f>
        <v>-6.6348725401551067E-2</v>
      </c>
    </row>
    <row r="103" spans="1:22" x14ac:dyDescent="0.2">
      <c r="U103" s="6"/>
    </row>
    <row r="104" spans="1:22" x14ac:dyDescent="0.2">
      <c r="A104" s="2" t="s">
        <v>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6" spans="1:22" x14ac:dyDescent="0.2">
      <c r="A106" s="23" t="s">
        <v>15</v>
      </c>
      <c r="B106" s="23"/>
      <c r="C106" s="23"/>
      <c r="D106" s="23"/>
      <c r="E106" s="23" t="s">
        <v>16</v>
      </c>
      <c r="F106" s="23"/>
      <c r="G106" s="23"/>
      <c r="H106" s="23" t="s">
        <v>17</v>
      </c>
      <c r="I106" s="23"/>
      <c r="J106" s="23"/>
      <c r="K106" s="23" t="s">
        <v>18</v>
      </c>
      <c r="L106" s="23"/>
      <c r="M106" s="23"/>
      <c r="N106" s="39" t="s">
        <v>19</v>
      </c>
      <c r="O106" s="39"/>
      <c r="P106" s="39"/>
      <c r="Q106" s="32" t="s">
        <v>20</v>
      </c>
      <c r="R106" s="24" t="s">
        <v>21</v>
      </c>
      <c r="S106" s="14" t="s">
        <v>30</v>
      </c>
      <c r="T106" s="19" t="s">
        <v>31</v>
      </c>
      <c r="U106" s="32" t="s">
        <v>23</v>
      </c>
      <c r="V106" s="32" t="s">
        <v>24</v>
      </c>
    </row>
    <row r="107" spans="1:22" x14ac:dyDescent="0.2">
      <c r="A107" s="25">
        <v>1</v>
      </c>
      <c r="B107" s="25">
        <v>0</v>
      </c>
      <c r="C107" s="25">
        <v>1</v>
      </c>
      <c r="D107" s="25">
        <v>0</v>
      </c>
      <c r="E107" s="21">
        <v>0.03</v>
      </c>
      <c r="F107" s="21">
        <v>0.56000000000000005</v>
      </c>
      <c r="G107" s="21">
        <v>0.46</v>
      </c>
      <c r="H107" s="21">
        <v>0.98</v>
      </c>
      <c r="I107" s="21">
        <v>0.38</v>
      </c>
      <c r="J107" s="21">
        <v>0.64</v>
      </c>
      <c r="K107" s="21">
        <f>($A$20*$E$20+$B$20*$E$21+$C$20*$E$22+$D$20*$E$23)+$H$20</f>
        <v>1.48</v>
      </c>
      <c r="L107" s="21">
        <f>($A$20*$F$20+$B$20*$F$21+$C$20*$F$22+$D$20*$F$23)+$I$20</f>
        <v>1.81</v>
      </c>
      <c r="M107" s="21">
        <f>($A$20*$G$20+$B$20*$G$21+$C$20*$G$22+$D$20*$G$23)+$J$20</f>
        <v>1.6600000000000001</v>
      </c>
      <c r="N107" s="21">
        <f>1/(1+EXP(-$K$28))</f>
        <v>0.81457258070701777</v>
      </c>
      <c r="O107" s="21">
        <f>1/(1+EXP(-$L$28))</f>
        <v>0.85936187426586585</v>
      </c>
      <c r="P107" s="21">
        <f>1/(1+EXP(-$M$28))</f>
        <v>0.8402380030563309</v>
      </c>
      <c r="Q107" s="21">
        <f>$Q$12</f>
        <v>0.56000000000000005</v>
      </c>
      <c r="R107" s="21">
        <f>$R$12</f>
        <v>0.8</v>
      </c>
      <c r="S107" s="21">
        <f>($N$37*$Q$20+$O$37*$Q$21+$P$37*$Q$22)+$R$20</f>
        <v>2.4722351316857294</v>
      </c>
      <c r="T107" s="21">
        <f>1/(1+EXP(-$S107))</f>
        <v>0.92217233288385592</v>
      </c>
      <c r="U107" s="21">
        <v>1</v>
      </c>
      <c r="V107" s="21">
        <f>$U$45-$T$45</f>
        <v>7.7827667116144084E-2</v>
      </c>
    </row>
    <row r="108" spans="1:22" x14ac:dyDescent="0.2">
      <c r="A108" s="25">
        <v>1</v>
      </c>
      <c r="B108" s="25">
        <v>0</v>
      </c>
      <c r="C108" s="25">
        <v>1</v>
      </c>
      <c r="D108" s="25">
        <v>1</v>
      </c>
      <c r="E108" s="21">
        <v>0.67</v>
      </c>
      <c r="F108" s="21">
        <v>0.34</v>
      </c>
      <c r="G108" s="21">
        <v>0.76</v>
      </c>
      <c r="H108" s="25"/>
      <c r="I108" s="25"/>
      <c r="J108" s="25"/>
      <c r="K108" s="21">
        <f>($A$21*$E$20+$B$21*$E$21+$C$21*$E$22+$D$21*$E$23)+$H$20</f>
        <v>1.8</v>
      </c>
      <c r="L108" s="21">
        <f>($A$21*$F$20+$B$21*$F$21+$C$21*$F$22+$D$21*$F$23)+$I$20</f>
        <v>2.2600000000000002</v>
      </c>
      <c r="M108" s="21">
        <f>($A$21*$G$20+$B$21*$G$21+$C$21*$G$22+$D$21*$G$23)+$J$20</f>
        <v>2.37</v>
      </c>
      <c r="N108" s="21">
        <f>1/(1+EXP(-$K$29))</f>
        <v>0.85814893509951229</v>
      </c>
      <c r="O108" s="21">
        <f>1/(1+EXP(-$L$29))</f>
        <v>0.90550963104984072</v>
      </c>
      <c r="P108" s="21">
        <f>1/(1+EXP(-$M$29))</f>
        <v>0.9145108605651936</v>
      </c>
      <c r="Q108" s="21">
        <f>$Q$13</f>
        <v>0.76</v>
      </c>
      <c r="R108" s="21"/>
      <c r="S108" s="21">
        <f>($N$38*$Q$20+$O$38*$Q$21+$P$38*$Q$22)+$R$20</f>
        <v>2.5814729998322856</v>
      </c>
      <c r="T108" s="21">
        <f>1/(1+EXP(-$S108))</f>
        <v>0.92965965335297773</v>
      </c>
      <c r="U108" s="21">
        <v>1</v>
      </c>
      <c r="V108" s="21">
        <f>$U$46-$T$46</f>
        <v>7.0340346647022267E-2</v>
      </c>
    </row>
    <row r="109" spans="1:22" x14ac:dyDescent="0.2">
      <c r="A109" s="25">
        <v>0</v>
      </c>
      <c r="B109" s="25">
        <v>1</v>
      </c>
      <c r="C109" s="25">
        <v>0</v>
      </c>
      <c r="D109" s="25">
        <v>1</v>
      </c>
      <c r="E109" s="21">
        <v>0.47</v>
      </c>
      <c r="F109" s="21">
        <v>0.87</v>
      </c>
      <c r="G109" s="21">
        <v>0.56000000000000005</v>
      </c>
      <c r="H109" s="25"/>
      <c r="I109" s="25"/>
      <c r="J109" s="25"/>
      <c r="K109" s="21">
        <f>($A$22*$E$20+$B$22*$E$21+$C$22*$E$22+$D$22*$E$23)+$H$20</f>
        <v>1.97</v>
      </c>
      <c r="L109" s="21">
        <f>($A$22*$F$20+$B$22*$F$21+$C$22*$F$22+$D$22*$F$23)+$I$20</f>
        <v>1.17</v>
      </c>
      <c r="M109" s="21">
        <f>($A$22*$G$20+$B$22*$G$21+$C$22*$G$22+$D$22*$G$23)+$J$20</f>
        <v>2.11</v>
      </c>
      <c r="N109" s="21">
        <f>1/(1+EXP(-$K$30))</f>
        <v>0.87761111317695117</v>
      </c>
      <c r="O109" s="21">
        <f>1/(1+EXP(-$L$30))</f>
        <v>0.76314501572685545</v>
      </c>
      <c r="P109" s="21">
        <f>1/(1+EXP(-$M$30))</f>
        <v>0.8918713332379965</v>
      </c>
      <c r="Q109" s="21">
        <f>$Q$14</f>
        <v>0.67</v>
      </c>
      <c r="R109" s="21"/>
      <c r="S109" s="21">
        <f>($N$39*$Q$20+$O$39*$Q$21+$P$39*$Q$22)+$R$20</f>
        <v>2.4690062286009606</v>
      </c>
      <c r="T109" s="21">
        <f>1/(1+EXP(-$S109))</f>
        <v>0.92194027669948531</v>
      </c>
      <c r="U109" s="21">
        <v>0</v>
      </c>
      <c r="V109" s="21">
        <f>$U$47-$T$47</f>
        <v>-0.92194027669948531</v>
      </c>
    </row>
    <row r="110" spans="1:22" x14ac:dyDescent="0.2">
      <c r="A110" s="9"/>
      <c r="B110" s="9"/>
      <c r="C110" s="9"/>
      <c r="D110" s="9"/>
      <c r="E110" s="21">
        <v>0.32</v>
      </c>
      <c r="F110" s="21">
        <v>0.45</v>
      </c>
      <c r="G110" s="21">
        <v>0.71</v>
      </c>
      <c r="H110" s="9"/>
      <c r="I110" s="9"/>
      <c r="J110" s="9"/>
      <c r="K110" s="9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2" spans="1:22" x14ac:dyDescent="0.2">
      <c r="K112" s="18" t="s">
        <v>33</v>
      </c>
      <c r="L112" s="18"/>
      <c r="M112" s="18"/>
      <c r="N112" s="33" t="s">
        <v>38</v>
      </c>
      <c r="O112" s="34"/>
      <c r="P112" s="35"/>
      <c r="T112" s="19" t="s">
        <v>34</v>
      </c>
      <c r="U112" s="6"/>
      <c r="V112" s="32" t="s">
        <v>24</v>
      </c>
    </row>
    <row r="113" spans="1:22" x14ac:dyDescent="0.2">
      <c r="K113" s="20">
        <f>$N$54*(1-$N$54)</f>
        <v>0.15104409146732678</v>
      </c>
      <c r="L113" s="20">
        <f>$O$54*(1-$O$54)</f>
        <v>0.12085904332412402</v>
      </c>
      <c r="M113" s="20">
        <f>$P$54*(1-$P$54)</f>
        <v>0.13423810127624017</v>
      </c>
      <c r="N113" s="20">
        <f>$U$100*$Q$88</f>
        <v>3.1280100567395537E-3</v>
      </c>
      <c r="O113" s="20">
        <f>$U$100*$Q$89</f>
        <v>4.2451565055751077E-3</v>
      </c>
      <c r="P113" s="20">
        <f>$U$100*$Q$90</f>
        <v>3.7424406035991087E-3</v>
      </c>
      <c r="T113" s="21">
        <f>$T$54*(1-$T$54)</f>
        <v>7.1770521347402749E-2</v>
      </c>
      <c r="U113" s="6"/>
      <c r="V113" s="21">
        <f>$U$45-$T$45</f>
        <v>7.7827667116144084E-2</v>
      </c>
    </row>
    <row r="114" spans="1:22" x14ac:dyDescent="0.2">
      <c r="K114" s="20">
        <f>$N$55*(1-$N$55)</f>
        <v>0.12172934028708533</v>
      </c>
      <c r="L114" s="20">
        <f>$O$55*(1-$O$55)</f>
        <v>8.5561939125822051E-2</v>
      </c>
      <c r="M114" s="20">
        <f>$P$55*(1-$P$55)</f>
        <v>7.8180746473502635E-2</v>
      </c>
      <c r="N114" s="20">
        <f>$U$101*$Q$88</f>
        <v>2.5758526672263059E-3</v>
      </c>
      <c r="O114" s="20">
        <f>$U$101*$Q$89</f>
        <v>3.495800048378558E-3</v>
      </c>
      <c r="P114" s="20">
        <f>$U$101*$Q$90</f>
        <v>3.0818237268600448E-3</v>
      </c>
      <c r="T114" s="21">
        <f>$T$55*(1-$T$55)</f>
        <v>6.5392582280599007E-2</v>
      </c>
      <c r="U114" s="6"/>
      <c r="V114" s="21">
        <f>$U$46-$T$46</f>
        <v>7.0340346647022267E-2</v>
      </c>
    </row>
    <row r="115" spans="1:22" x14ac:dyDescent="0.2">
      <c r="K115" s="20">
        <f>$N$56*(1-$N$56)</f>
        <v>0.10740984720526377</v>
      </c>
      <c r="L115" s="20">
        <f>$O$56*(1-$O$56)</f>
        <v>0.180754700698113</v>
      </c>
      <c r="M115" s="20">
        <f>$P$56*(1-$P$56)</f>
        <v>9.6436858186275093E-2</v>
      </c>
      <c r="N115" s="20">
        <f>$U$102*$Q$88</f>
        <v>-3.7155286224868599E-2</v>
      </c>
      <c r="O115" s="20">
        <f>$U$102*$Q$89</f>
        <v>-5.0425031305178815E-2</v>
      </c>
      <c r="P115" s="20">
        <f>$U$102*$Q$90</f>
        <v>-4.4453646019039221E-2</v>
      </c>
      <c r="T115" s="21">
        <f>$T$56*(1-$T$56)</f>
        <v>7.1966402898761772E-2</v>
      </c>
      <c r="U115" s="6"/>
      <c r="V115" s="21">
        <f>$U$47-$T$47</f>
        <v>-0.92194027669948531</v>
      </c>
    </row>
    <row r="116" spans="1:22" x14ac:dyDescent="0.2">
      <c r="T116" s="6"/>
      <c r="U116" s="6"/>
      <c r="V116" s="6"/>
    </row>
    <row r="117" spans="1:22" x14ac:dyDescent="0.2">
      <c r="T117" s="6"/>
      <c r="U117" s="6"/>
      <c r="V117" s="6"/>
    </row>
    <row r="118" spans="1:22" x14ac:dyDescent="0.2">
      <c r="L118" s="5" t="s">
        <v>40</v>
      </c>
      <c r="M118" s="5"/>
      <c r="N118" s="5"/>
      <c r="T118" s="6"/>
      <c r="U118" s="21" t="s">
        <v>36</v>
      </c>
      <c r="V118" s="6"/>
    </row>
    <row r="119" spans="1:22" x14ac:dyDescent="0.2">
      <c r="L119" s="4">
        <f>$K$113*$N$113</f>
        <v>4.7246743712088719E-4</v>
      </c>
      <c r="M119" s="4">
        <f>$L$113*$O$113</f>
        <v>5.1306555402498891E-4</v>
      </c>
      <c r="N119" s="4">
        <f>$M$113*$P$113</f>
        <v>5.0237812076625056E-4</v>
      </c>
      <c r="T119" s="6"/>
      <c r="U119" s="21">
        <f>$T$74*$V$74</f>
        <v>5.5857322441777739E-3</v>
      </c>
      <c r="V119" s="6"/>
    </row>
    <row r="120" spans="1:22" x14ac:dyDescent="0.2">
      <c r="L120" s="4">
        <f>$K$114*$N$114</f>
        <v>3.1355684585818736E-4</v>
      </c>
      <c r="M120" s="4">
        <f>$L$114*$O$114</f>
        <v>2.9910743093541198E-4</v>
      </c>
      <c r="N120" s="4">
        <f>$M$114*$P$114</f>
        <v>2.4093927946567019E-4</v>
      </c>
      <c r="T120" s="6"/>
      <c r="U120" s="21">
        <f>$T$75*$V$75</f>
        <v>4.5997369057612604E-3</v>
      </c>
      <c r="V120" s="6"/>
    </row>
    <row r="121" spans="1:22" x14ac:dyDescent="0.2">
      <c r="L121" s="4">
        <f>$K$115*$N$115</f>
        <v>-3.9908436162809776E-3</v>
      </c>
      <c r="M121" s="4">
        <f>$L$115*$O$115</f>
        <v>-9.1145614412605751E-3</v>
      </c>
      <c r="N121" s="4">
        <f>$M$115*$P$115</f>
        <v>-4.2869699570009575E-3</v>
      </c>
      <c r="T121" s="6"/>
      <c r="U121" s="21">
        <f>$T$76*$V$76</f>
        <v>-6.6348725401551067E-2</v>
      </c>
      <c r="V121" s="6"/>
    </row>
    <row r="124" spans="1:22" x14ac:dyDescent="0.2">
      <c r="A124" s="2" t="s">
        <v>41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6" spans="1:22" x14ac:dyDescent="0.2">
      <c r="A126" s="30" t="s">
        <v>15</v>
      </c>
      <c r="B126" s="30"/>
      <c r="C126" s="30"/>
      <c r="D126" s="30"/>
      <c r="E126" s="40" t="s">
        <v>16</v>
      </c>
      <c r="F126" s="40"/>
      <c r="G126" s="40"/>
      <c r="H126" s="23" t="s">
        <v>17</v>
      </c>
      <c r="I126" s="23"/>
      <c r="J126" s="23"/>
      <c r="K126" s="23" t="s">
        <v>18</v>
      </c>
      <c r="L126" s="23"/>
      <c r="M126" s="23"/>
      <c r="N126" s="30" t="s">
        <v>19</v>
      </c>
      <c r="O126" s="30"/>
      <c r="P126" s="30"/>
      <c r="Q126" s="28" t="s">
        <v>20</v>
      </c>
      <c r="R126" s="24" t="s">
        <v>21</v>
      </c>
      <c r="S126" s="14" t="s">
        <v>30</v>
      </c>
      <c r="T126" s="19" t="s">
        <v>31</v>
      </c>
      <c r="U126" s="32" t="s">
        <v>23</v>
      </c>
      <c r="V126" s="32" t="s">
        <v>24</v>
      </c>
    </row>
    <row r="127" spans="1:22" x14ac:dyDescent="0.2">
      <c r="A127" s="31">
        <v>1</v>
      </c>
      <c r="B127" s="31">
        <v>0</v>
      </c>
      <c r="C127" s="31">
        <v>1</v>
      </c>
      <c r="D127" s="31">
        <v>0</v>
      </c>
      <c r="E127" s="29">
        <f>$E$107+($A$127*$L$139+$A$128*$L$140+$A$129*$L$141)*$C$137</f>
        <v>3.0078602428297907E-2</v>
      </c>
      <c r="F127" s="29">
        <f>$F$107+($A$127*$M$139+$A$128*$M$140+$A$129*$M$141)*$C$137</f>
        <v>0.56008121729849614</v>
      </c>
      <c r="G127" s="29">
        <f>$G$107+($A$127*$N$139+$A$128*$N$140+$A$129*$N$141)*$C$137</f>
        <v>0.46007433174002321</v>
      </c>
      <c r="H127" s="21">
        <v>0.98</v>
      </c>
      <c r="I127" s="21">
        <v>0.38</v>
      </c>
      <c r="J127" s="21">
        <v>0.64</v>
      </c>
      <c r="K127" s="21">
        <f>($A$20*$E$20+$B$20*$E$21+$C$20*$E$22+$D$20*$E$23)+$H$20</f>
        <v>1.48</v>
      </c>
      <c r="L127" s="21">
        <f>($A$20*$F$20+$B$20*$F$21+$C$20*$F$22+$D$20*$F$23)+$I$20</f>
        <v>1.81</v>
      </c>
      <c r="M127" s="21">
        <f>($A$20*$G$20+$B$20*$G$21+$C$20*$G$22+$D$20*$G$23)+$J$20</f>
        <v>1.6600000000000001</v>
      </c>
      <c r="N127" s="20">
        <f>1/(1+EXP(-$K$28))</f>
        <v>0.81457258070701777</v>
      </c>
      <c r="O127" s="20">
        <f>1/(1+EXP(-$L$28))</f>
        <v>0.85936187426586585</v>
      </c>
      <c r="P127" s="20">
        <f>1/(1+EXP(-$M$28))</f>
        <v>0.8402380030563309</v>
      </c>
      <c r="Q127" s="16">
        <f>$Q$107+(($N$127*$U$139+$N$128*$U$140+$N$129*$U$141)*$C$137)</f>
        <v>0.55502688648991683</v>
      </c>
      <c r="R127" s="21">
        <f>$R$12</f>
        <v>0.8</v>
      </c>
      <c r="S127" s="21">
        <f>($N$37*$Q$20+$O$37*$Q$21+$P$37*$Q$22)+$R$20</f>
        <v>2.4722351316857294</v>
      </c>
      <c r="T127" s="21">
        <f>1/(1+EXP(-$S127))</f>
        <v>0.92217233288385592</v>
      </c>
      <c r="U127" s="21">
        <v>1</v>
      </c>
      <c r="V127" s="21">
        <f>$U$45-$T$45</f>
        <v>7.7827667116144084E-2</v>
      </c>
    </row>
    <row r="128" spans="1:22" x14ac:dyDescent="0.2">
      <c r="A128" s="31">
        <v>1</v>
      </c>
      <c r="B128" s="31">
        <v>0</v>
      </c>
      <c r="C128" s="31">
        <v>1</v>
      </c>
      <c r="D128" s="31">
        <v>1</v>
      </c>
      <c r="E128" s="29">
        <f>$E$108+($B$127*$L$139+$B$128*$L$140+$B$129*$L$141)*$C$137</f>
        <v>0.66960091563837199</v>
      </c>
      <c r="F128" s="29">
        <f>$F$108+($B$127*$M$139+$B$128*$M$140+$B$129*$M$141)*$C$137</f>
        <v>0.33908854385587395</v>
      </c>
      <c r="G128" s="29">
        <f>$G$108+($B$127*$N$139+$B$128*$N$140+$B$129*$N$141)*$C$137</f>
        <v>0.75957130300429987</v>
      </c>
      <c r="H128" s="25"/>
      <c r="I128" s="25"/>
      <c r="J128" s="25"/>
      <c r="K128" s="21">
        <f>($A$21*$E$20+$B$21*$E$21+$C$21*$E$22+$D$21*$E$23)+$H$20</f>
        <v>1.8</v>
      </c>
      <c r="L128" s="21">
        <f>($A$21*$F$20+$B$21*$F$21+$C$21*$F$22+$D$21*$F$23)+$I$20</f>
        <v>2.2600000000000002</v>
      </c>
      <c r="M128" s="21">
        <f>($A$21*$G$20+$B$21*$G$21+$C$21*$G$22+$D$21*$G$23)+$J$20</f>
        <v>2.37</v>
      </c>
      <c r="N128" s="20">
        <f>1/(1+EXP(-$K$29))</f>
        <v>0.85814893509951229</v>
      </c>
      <c r="O128" s="20">
        <f>1/(1+EXP(-$L$29))</f>
        <v>0.90550963104984072</v>
      </c>
      <c r="P128" s="20">
        <f>1/(1+EXP(-$M$29))</f>
        <v>0.9145108605651936</v>
      </c>
      <c r="Q128" s="16">
        <f>$Q$108+(($O$127*$U$139+$O$128*$U$140+$O$129*$U$141)*$C$137)</f>
        <v>0.75583315723089428</v>
      </c>
      <c r="R128" s="21"/>
      <c r="S128" s="21">
        <f>($N$38*$Q$20+$O$38*$Q$21+$P$38*$Q$22)+$R$20</f>
        <v>2.5814729998322856</v>
      </c>
      <c r="T128" s="21">
        <f>1/(1+EXP(-$S128))</f>
        <v>0.92965965335297773</v>
      </c>
      <c r="U128" s="21">
        <v>1</v>
      </c>
      <c r="V128" s="21">
        <f>$U$46-$T$46</f>
        <v>7.0340346647022267E-2</v>
      </c>
    </row>
    <row r="129" spans="1:22" x14ac:dyDescent="0.2">
      <c r="A129" s="31">
        <v>0</v>
      </c>
      <c r="B129" s="31">
        <v>1</v>
      </c>
      <c r="C129" s="31">
        <v>0</v>
      </c>
      <c r="D129" s="31">
        <v>1</v>
      </c>
      <c r="E129" s="29">
        <f>$E$109+($C$127*$L$139+$C$128*$L$140+$C$129*$L$141)*$C$137</f>
        <v>0.47007860242829785</v>
      </c>
      <c r="F129" s="29">
        <f>$F$109+($C$127*$M$139+$C$128*$M$140+$C$129*$M$141)*$C$137</f>
        <v>0.87008121729849608</v>
      </c>
      <c r="G129" s="29">
        <f>$G$109+($C$127*$N$139+$C$128*$N$140+$C$129*$N$141)*$C$137</f>
        <v>0.56007433174002319</v>
      </c>
      <c r="H129" s="25"/>
      <c r="I129" s="25"/>
      <c r="J129" s="25"/>
      <c r="K129" s="21">
        <f>($A$22*$E$20+$B$22*$E$21+$C$22*$E$22+$D$22*$E$23)+$H$20</f>
        <v>1.97</v>
      </c>
      <c r="L129" s="21">
        <f>($A$22*$F$20+$B$22*$F$21+$C$22*$F$22+$D$22*$F$23)+$I$20</f>
        <v>1.17</v>
      </c>
      <c r="M129" s="21">
        <f>($A$22*$G$20+$B$22*$G$21+$C$22*$G$22+$D$22*$G$23)+$J$20</f>
        <v>2.11</v>
      </c>
      <c r="N129" s="20">
        <f>1/(1+EXP(-$K$30))</f>
        <v>0.87761111317695117</v>
      </c>
      <c r="O129" s="20">
        <f>1/(1+EXP(-$L$30))</f>
        <v>0.76314501572685545</v>
      </c>
      <c r="P129" s="20">
        <f>1/(1+EXP(-$M$30))</f>
        <v>0.8918713332379965</v>
      </c>
      <c r="Q129" s="16">
        <f>$Q$109+(($P$127*$U$139+$P$128*$U$140+$P$129*$U$141)*$C$137)</f>
        <v>0.66497253276799939</v>
      </c>
      <c r="R129" s="21"/>
      <c r="S129" s="21">
        <f>($N$39*$Q$20+$O$39*$Q$21+$P$39*$Q$22)+$R$20</f>
        <v>2.4690062286009606</v>
      </c>
      <c r="T129" s="21">
        <f>1/(1+EXP(-$S129))</f>
        <v>0.92194027669948531</v>
      </c>
      <c r="U129" s="21">
        <v>0</v>
      </c>
      <c r="V129" s="21">
        <f>$U$47-$T$47</f>
        <v>-0.92194027669948531</v>
      </c>
    </row>
    <row r="130" spans="1:22" x14ac:dyDescent="0.2">
      <c r="A130" s="9"/>
      <c r="B130" s="9"/>
      <c r="C130" s="9"/>
      <c r="D130" s="9"/>
      <c r="E130" s="29">
        <f>$E$110+($D$127*$L$139+$D$128*$L$140+$D$129*$L$141)*$C$137</f>
        <v>0.31963227132295774</v>
      </c>
      <c r="F130" s="29">
        <f>$F$110+($D$127*$M$139+$D$128*$M$140+$D$129*$M$141)*$C$137</f>
        <v>0.44911845459896749</v>
      </c>
      <c r="G130" s="29">
        <f>$G$110+($D$127*$N$139+$D$128*$N$140+$D$129*$N$141)*$C$137</f>
        <v>0.70959539693224638</v>
      </c>
      <c r="H130" s="9"/>
      <c r="I130" s="9"/>
      <c r="J130" s="9"/>
      <c r="K130" s="9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2" spans="1:22" x14ac:dyDescent="0.2">
      <c r="K132" s="22" t="s">
        <v>33</v>
      </c>
      <c r="L132" s="22"/>
      <c r="M132" s="22"/>
      <c r="N132" s="36" t="s">
        <v>38</v>
      </c>
      <c r="O132" s="37"/>
      <c r="P132" s="38"/>
      <c r="T132" s="19" t="s">
        <v>34</v>
      </c>
      <c r="U132" s="6"/>
      <c r="V132" s="32" t="s">
        <v>24</v>
      </c>
    </row>
    <row r="133" spans="1:22" x14ac:dyDescent="0.2">
      <c r="K133" s="21">
        <f>$N$54*(1-$N$54)</f>
        <v>0.15104409146732678</v>
      </c>
      <c r="L133" s="21">
        <f>$O$54*(1-$O$54)</f>
        <v>0.12085904332412402</v>
      </c>
      <c r="M133" s="21">
        <f>$P$54*(1-$P$54)</f>
        <v>0.13423810127624017</v>
      </c>
      <c r="N133" s="21">
        <f>$U$100*$Q$88</f>
        <v>3.1280100567395537E-3</v>
      </c>
      <c r="O133" s="21">
        <f>$U$100*$Q$89</f>
        <v>4.2451565055751077E-3</v>
      </c>
      <c r="P133" s="21">
        <f>$U$100*$Q$90</f>
        <v>3.7424406035991087E-3</v>
      </c>
      <c r="T133" s="21">
        <f>$T$54*(1-$T$54)</f>
        <v>7.1770521347402749E-2</v>
      </c>
      <c r="U133" s="6"/>
      <c r="V133" s="21">
        <f>$U$45-$T$45</f>
        <v>7.7827667116144084E-2</v>
      </c>
    </row>
    <row r="134" spans="1:22" x14ac:dyDescent="0.2">
      <c r="K134" s="21">
        <f>$N$55*(1-$N$55)</f>
        <v>0.12172934028708533</v>
      </c>
      <c r="L134" s="21">
        <f>$O$55*(1-$O$55)</f>
        <v>8.5561939125822051E-2</v>
      </c>
      <c r="M134" s="21">
        <f>$P$55*(1-$P$55)</f>
        <v>7.8180746473502635E-2</v>
      </c>
      <c r="N134" s="21">
        <f>$U$101*$Q$88</f>
        <v>2.5758526672263059E-3</v>
      </c>
      <c r="O134" s="21">
        <f>$U$101*$Q$89</f>
        <v>3.495800048378558E-3</v>
      </c>
      <c r="P134" s="21">
        <f>$U$101*$Q$90</f>
        <v>3.0818237268600448E-3</v>
      </c>
      <c r="T134" s="21">
        <f>$T$55*(1-$T$55)</f>
        <v>6.5392582280599007E-2</v>
      </c>
      <c r="U134" s="6"/>
      <c r="V134" s="21">
        <f>$U$46-$T$46</f>
        <v>7.0340346647022267E-2</v>
      </c>
    </row>
    <row r="135" spans="1:22" x14ac:dyDescent="0.2">
      <c r="K135" s="21">
        <f>$N$56*(1-$N$56)</f>
        <v>0.10740984720526377</v>
      </c>
      <c r="L135" s="21">
        <f>$O$56*(1-$O$56)</f>
        <v>0.180754700698113</v>
      </c>
      <c r="M135" s="21">
        <f>$P$56*(1-$P$56)</f>
        <v>9.6436858186275093E-2</v>
      </c>
      <c r="N135" s="21">
        <f>$U$102*$Q$88</f>
        <v>-3.7155286224868599E-2</v>
      </c>
      <c r="O135" s="21">
        <f>$U$102*$Q$89</f>
        <v>-5.0425031305178815E-2</v>
      </c>
      <c r="P135" s="21">
        <f>$U$102*$Q$90</f>
        <v>-4.4453646019039221E-2</v>
      </c>
      <c r="T135" s="21">
        <f>$T$56*(1-$T$56)</f>
        <v>7.1966402898761772E-2</v>
      </c>
      <c r="U135" s="6"/>
      <c r="V135" s="21">
        <f>$U$47-$T$47</f>
        <v>-0.92194027669948531</v>
      </c>
    </row>
    <row r="136" spans="1:22" x14ac:dyDescent="0.2">
      <c r="T136" s="6"/>
      <c r="U136" s="6"/>
      <c r="V136" s="6"/>
    </row>
    <row r="137" spans="1:22" x14ac:dyDescent="0.2">
      <c r="B137" s="10" t="s">
        <v>42</v>
      </c>
      <c r="C137" s="10">
        <v>0.1</v>
      </c>
      <c r="T137" s="6"/>
      <c r="U137" s="6"/>
      <c r="V137" s="6"/>
    </row>
    <row r="138" spans="1:22" x14ac:dyDescent="0.2">
      <c r="L138" s="18" t="s">
        <v>40</v>
      </c>
      <c r="M138" s="18"/>
      <c r="N138" s="18"/>
      <c r="T138" s="6"/>
      <c r="U138" s="20" t="s">
        <v>36</v>
      </c>
      <c r="V138" s="6"/>
    </row>
    <row r="139" spans="1:22" x14ac:dyDescent="0.2">
      <c r="L139" s="20">
        <f>$K$113*$N$113</f>
        <v>4.7246743712088719E-4</v>
      </c>
      <c r="M139" s="20">
        <f>$L$113*$O$113</f>
        <v>5.1306555402498891E-4</v>
      </c>
      <c r="N139" s="20">
        <f>$M$113*$P$113</f>
        <v>5.0237812076625056E-4</v>
      </c>
      <c r="T139" s="6"/>
      <c r="U139" s="20">
        <f>$T$74*$V$74</f>
        <v>5.5857322441777739E-3</v>
      </c>
      <c r="V139" s="6"/>
    </row>
    <row r="140" spans="1:22" x14ac:dyDescent="0.2">
      <c r="L140" s="20">
        <f>$K$114*$N$114</f>
        <v>3.1355684585818736E-4</v>
      </c>
      <c r="M140" s="20">
        <f>$L$114*$O$114</f>
        <v>2.9910743093541198E-4</v>
      </c>
      <c r="N140" s="20">
        <f>$M$114*$P$114</f>
        <v>2.4093927946567019E-4</v>
      </c>
      <c r="T140" s="6"/>
      <c r="U140" s="20">
        <f>$T$75*$V$75</f>
        <v>4.5997369057612604E-3</v>
      </c>
      <c r="V140" s="6"/>
    </row>
    <row r="141" spans="1:22" x14ac:dyDescent="0.2">
      <c r="L141" s="20">
        <f>$K$115*$N$115</f>
        <v>-3.9908436162809776E-3</v>
      </c>
      <c r="M141" s="20">
        <f>$L$115*$O$115</f>
        <v>-9.1145614412605751E-3</v>
      </c>
      <c r="N141" s="20">
        <f>$M$115*$P$115</f>
        <v>-4.2869699570009575E-3</v>
      </c>
      <c r="T141" s="6"/>
      <c r="U141" s="20">
        <f>$T$76*$V$76</f>
        <v>-6.6348725401551067E-2</v>
      </c>
      <c r="V141" s="6"/>
    </row>
    <row r="144" spans="1:22" x14ac:dyDescent="0.2">
      <c r="A144" s="2" t="s">
        <v>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6" spans="1:22" x14ac:dyDescent="0.2">
      <c r="A146" s="39" t="s">
        <v>15</v>
      </c>
      <c r="B146" s="39"/>
      <c r="C146" s="39"/>
      <c r="D146" s="39"/>
      <c r="E146" s="39" t="s">
        <v>16</v>
      </c>
      <c r="F146" s="39"/>
      <c r="G146" s="39"/>
      <c r="H146" s="40" t="s">
        <v>17</v>
      </c>
      <c r="I146" s="40"/>
      <c r="J146" s="40"/>
      <c r="K146" s="23" t="s">
        <v>18</v>
      </c>
      <c r="L146" s="23"/>
      <c r="M146" s="23"/>
      <c r="N146" s="39" t="s">
        <v>19</v>
      </c>
      <c r="O146" s="39"/>
      <c r="P146" s="39"/>
      <c r="Q146" s="32" t="s">
        <v>20</v>
      </c>
      <c r="R146" s="28" t="s">
        <v>21</v>
      </c>
      <c r="S146" s="14" t="s">
        <v>30</v>
      </c>
      <c r="T146" s="19" t="s">
        <v>31</v>
      </c>
      <c r="U146" s="32" t="s">
        <v>23</v>
      </c>
      <c r="V146" s="32" t="s">
        <v>24</v>
      </c>
    </row>
    <row r="147" spans="1:22" x14ac:dyDescent="0.2">
      <c r="A147" s="25">
        <v>1</v>
      </c>
      <c r="B147" s="25">
        <v>0</v>
      </c>
      <c r="C147" s="25">
        <v>1</v>
      </c>
      <c r="D147" s="25">
        <v>0</v>
      </c>
      <c r="E147" s="25">
        <f>$E$107+($A$127*$L$139+$A$128*$L$140+$A$129*$L$141)*$C$137</f>
        <v>3.0078602428297907E-2</v>
      </c>
      <c r="F147" s="25">
        <f>$F$107+($A$127*$M$139+$A$128*$M$140+$A$129*$M$141)*$C$137</f>
        <v>0.56008121729849614</v>
      </c>
      <c r="G147" s="25">
        <f>$G$107+($A$127*$N$139+$A$128*$N$140+$A$129*$N$141)*$C$137</f>
        <v>0.46007433174002321</v>
      </c>
      <c r="H147" s="29">
        <f>$H$127+($L$159+$L$160+$L$161)*$C$157</f>
        <v>0.97967951806666975</v>
      </c>
      <c r="I147" s="29">
        <f>$I$127+($M$159+$M$160+$M$161)*$C$157</f>
        <v>0.37916976115437001</v>
      </c>
      <c r="J147" s="29">
        <f>$J$127+($N$159+$N$160+$N$161)*$C$157</f>
        <v>0.63964563474432312</v>
      </c>
      <c r="K147" s="21">
        <f>($A$20*$E$20+$B$20*$E$21+$C$20*$E$22+$D$20*$E$23)+$H$20</f>
        <v>1.48</v>
      </c>
      <c r="L147" s="21">
        <f>($A$20*$F$20+$B$20*$F$21+$C$20*$F$22+$D$20*$F$23)+$I$20</f>
        <v>1.81</v>
      </c>
      <c r="M147" s="21">
        <f>($A$20*$G$20+$B$20*$G$21+$C$20*$G$22+$D$20*$G$23)+$J$20</f>
        <v>1.6600000000000001</v>
      </c>
      <c r="N147" s="21">
        <f>1/(1+EXP(-$K$28))</f>
        <v>0.81457258070701777</v>
      </c>
      <c r="O147" s="21">
        <f>1/(1+EXP(-$L$28))</f>
        <v>0.85936187426586585</v>
      </c>
      <c r="P147" s="21">
        <f>1/(1+EXP(-$M$28))</f>
        <v>0.8402380030563309</v>
      </c>
      <c r="Q147" s="21">
        <f>$Q$107+(($N$127*$U$139+$N$128*$U$140+$N$129*$U$141)*$C$137)</f>
        <v>0.55502688648991683</v>
      </c>
      <c r="R147" s="16">
        <f>R127+(U159+U160+U161)*C157</f>
        <v>0.79438367437483881</v>
      </c>
      <c r="S147" s="21">
        <f>($N$37*$Q$20+$O$37*$Q$21+$P$37*$Q$22)+$R$20</f>
        <v>2.4722351316857294</v>
      </c>
      <c r="T147" s="21">
        <f>1/(1+EXP(-$S147))</f>
        <v>0.92217233288385592</v>
      </c>
      <c r="U147" s="21">
        <v>1</v>
      </c>
      <c r="V147" s="21">
        <f>$U$45-$T$45</f>
        <v>7.7827667116144084E-2</v>
      </c>
    </row>
    <row r="148" spans="1:22" x14ac:dyDescent="0.2">
      <c r="A148" s="25">
        <v>1</v>
      </c>
      <c r="B148" s="25">
        <v>0</v>
      </c>
      <c r="C148" s="25">
        <v>1</v>
      </c>
      <c r="D148" s="25">
        <v>1</v>
      </c>
      <c r="E148" s="25">
        <f>$E$108+($B$127*$L$139+$B$128*$L$140+$B$129*$L$141)*$C$137</f>
        <v>0.66960091563837199</v>
      </c>
      <c r="F148" s="25">
        <f>$F$108+($B$127*$M$139+$B$128*$M$140+$B$129*$M$141)*$C$137</f>
        <v>0.33908854385587395</v>
      </c>
      <c r="G148" s="25">
        <f>$G$108+($B$127*$N$139+$B$128*$N$140+$B$129*$N$141)*$C$137</f>
        <v>0.75957130300429987</v>
      </c>
      <c r="H148" s="25"/>
      <c r="I148" s="25"/>
      <c r="J148" s="25"/>
      <c r="K148" s="21">
        <f>($A$21*$E$20+$B$21*$E$21+$C$21*$E$22+$D$21*$E$23)+$H$20</f>
        <v>1.8</v>
      </c>
      <c r="L148" s="21">
        <f>($A$21*$F$20+$B$21*$F$21+$C$21*$F$22+$D$21*$F$23)+$I$20</f>
        <v>2.2600000000000002</v>
      </c>
      <c r="M148" s="21">
        <f>($A$21*$G$20+$B$21*$G$21+$C$21*$G$22+$D$21*$G$23)+$J$20</f>
        <v>2.37</v>
      </c>
      <c r="N148" s="21">
        <f>1/(1+EXP(-$K$29))</f>
        <v>0.85814893509951229</v>
      </c>
      <c r="O148" s="21">
        <f>1/(1+EXP(-$L$29))</f>
        <v>0.90550963104984072</v>
      </c>
      <c r="P148" s="21">
        <f>1/(1+EXP(-$M$29))</f>
        <v>0.9145108605651936</v>
      </c>
      <c r="Q148" s="21">
        <f>$Q$108+(($O$127*$U$139+$O$128*$U$140+$O$129*$U$141)*$C$137)</f>
        <v>0.75583315723089428</v>
      </c>
      <c r="R148" s="16"/>
      <c r="S148" s="21">
        <f>($N$38*$Q$20+$O$38*$Q$21+$P$38*$Q$22)+$R$20</f>
        <v>2.5814729998322856</v>
      </c>
      <c r="T148" s="21">
        <f>1/(1+EXP(-$S148))</f>
        <v>0.92965965335297773</v>
      </c>
      <c r="U148" s="21">
        <v>1</v>
      </c>
      <c r="V148" s="21">
        <f>$U$46-$T$46</f>
        <v>7.0340346647022267E-2</v>
      </c>
    </row>
    <row r="149" spans="1:22" x14ac:dyDescent="0.2">
      <c r="A149" s="25">
        <v>0</v>
      </c>
      <c r="B149" s="25">
        <v>1</v>
      </c>
      <c r="C149" s="25">
        <v>0</v>
      </c>
      <c r="D149" s="25">
        <v>1</v>
      </c>
      <c r="E149" s="25">
        <f>$E$109+($C$127*$L$139+$C$128*$L$140+$C$129*$L$141)*$C$137</f>
        <v>0.47007860242829785</v>
      </c>
      <c r="F149" s="25">
        <f>$F$109+($C$127*$M$139+$C$128*$M$140+$C$129*$M$141)*$C$137</f>
        <v>0.87008121729849608</v>
      </c>
      <c r="G149" s="25">
        <f>$G$109+($C$127*$N$139+$C$128*$N$140+$C$129*$N$141)*$C$137</f>
        <v>0.56007433174002319</v>
      </c>
      <c r="H149" s="25"/>
      <c r="I149" s="25"/>
      <c r="J149" s="25"/>
      <c r="K149" s="21">
        <f>($A$22*$E$20+$B$22*$E$21+$C$22*$E$22+$D$22*$E$23)+$H$20</f>
        <v>1.97</v>
      </c>
      <c r="L149" s="21">
        <f>($A$22*$F$20+$B$22*$F$21+$C$22*$F$22+$D$22*$F$23)+$I$20</f>
        <v>1.17</v>
      </c>
      <c r="M149" s="21">
        <f>($A$22*$G$20+$B$22*$G$21+$C$22*$G$22+$D$22*$G$23)+$J$20</f>
        <v>2.11</v>
      </c>
      <c r="N149" s="21">
        <f>1/(1+EXP(-$K$30))</f>
        <v>0.87761111317695117</v>
      </c>
      <c r="O149" s="21">
        <f>1/(1+EXP(-$L$30))</f>
        <v>0.76314501572685545</v>
      </c>
      <c r="P149" s="21">
        <f>1/(1+EXP(-$M$30))</f>
        <v>0.8918713332379965</v>
      </c>
      <c r="Q149" s="21">
        <f>$Q$109+(($P$127*$U$139+$P$128*$U$140+$P$129*$U$141)*$C$137)</f>
        <v>0.66497253276799939</v>
      </c>
      <c r="R149" s="16"/>
      <c r="S149" s="21">
        <f>($N$39*$Q$20+$O$39*$Q$21+$P$39*$Q$22)+$R$20</f>
        <v>2.4690062286009606</v>
      </c>
      <c r="T149" s="21">
        <f>1/(1+EXP(-$S149))</f>
        <v>0.92194027669948531</v>
      </c>
      <c r="U149" s="21">
        <v>0</v>
      </c>
      <c r="V149" s="21">
        <f>$U$47-$T$47</f>
        <v>-0.92194027669948531</v>
      </c>
    </row>
    <row r="150" spans="1:22" x14ac:dyDescent="0.2">
      <c r="A150" s="9"/>
      <c r="B150" s="9"/>
      <c r="C150" s="9"/>
      <c r="D150" s="9"/>
      <c r="E150" s="25">
        <f>$E$110+($D$127*$L$139+$D$128*$L$140+$D$129*$L$141)*$C$137</f>
        <v>0.31963227132295774</v>
      </c>
      <c r="F150" s="25">
        <f>$F$110+($D$127*$M$139+$D$128*$M$140+$D$129*$M$141)*$C$137</f>
        <v>0.44911845459896749</v>
      </c>
      <c r="G150" s="25">
        <f>$G$110+($D$127*$N$139+$D$128*$N$140+$D$129*$N$141)*$C$137</f>
        <v>0.70959539693224638</v>
      </c>
      <c r="H150" s="9"/>
      <c r="I150" s="9"/>
      <c r="J150" s="9"/>
      <c r="K150" s="9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2" spans="1:22" x14ac:dyDescent="0.2">
      <c r="K152" s="22" t="s">
        <v>33</v>
      </c>
      <c r="L152" s="22"/>
      <c r="M152" s="22"/>
      <c r="N152" s="36" t="s">
        <v>38</v>
      </c>
      <c r="O152" s="37"/>
      <c r="P152" s="38"/>
      <c r="T152" s="19" t="s">
        <v>34</v>
      </c>
      <c r="U152" s="6"/>
      <c r="V152" s="32" t="s">
        <v>24</v>
      </c>
    </row>
    <row r="153" spans="1:22" x14ac:dyDescent="0.2">
      <c r="K153" s="21">
        <f>$N$54*(1-$N$54)</f>
        <v>0.15104409146732678</v>
      </c>
      <c r="L153" s="21">
        <f>$O$54*(1-$O$54)</f>
        <v>0.12085904332412402</v>
      </c>
      <c r="M153" s="21">
        <f>$P$54*(1-$P$54)</f>
        <v>0.13423810127624017</v>
      </c>
      <c r="N153" s="21">
        <f>$U$100*$Q$88</f>
        <v>3.1280100567395537E-3</v>
      </c>
      <c r="O153" s="21">
        <f>$U$100*$Q$89</f>
        <v>4.2451565055751077E-3</v>
      </c>
      <c r="P153" s="21">
        <f>$U$100*$Q$90</f>
        <v>3.7424406035991087E-3</v>
      </c>
      <c r="T153" s="21">
        <f>$T$54*(1-$T$54)</f>
        <v>7.1770521347402749E-2</v>
      </c>
      <c r="U153" s="6"/>
      <c r="V153" s="21">
        <f>$U$45-$T$45</f>
        <v>7.7827667116144084E-2</v>
      </c>
    </row>
    <row r="154" spans="1:22" x14ac:dyDescent="0.2">
      <c r="K154" s="21">
        <f>$N$55*(1-$N$55)</f>
        <v>0.12172934028708533</v>
      </c>
      <c r="L154" s="21">
        <f>$O$55*(1-$O$55)</f>
        <v>8.5561939125822051E-2</v>
      </c>
      <c r="M154" s="21">
        <f>$P$55*(1-$P$55)</f>
        <v>7.8180746473502635E-2</v>
      </c>
      <c r="N154" s="21">
        <f>$U$101*$Q$88</f>
        <v>2.5758526672263059E-3</v>
      </c>
      <c r="O154" s="21">
        <f>$U$101*$Q$89</f>
        <v>3.495800048378558E-3</v>
      </c>
      <c r="P154" s="21">
        <f>$U$101*$Q$90</f>
        <v>3.0818237268600448E-3</v>
      </c>
      <c r="T154" s="21">
        <f>$T$55*(1-$T$55)</f>
        <v>6.5392582280599007E-2</v>
      </c>
      <c r="U154" s="6"/>
      <c r="V154" s="21">
        <f>$U$46-$T$46</f>
        <v>7.0340346647022267E-2</v>
      </c>
    </row>
    <row r="155" spans="1:22" x14ac:dyDescent="0.2">
      <c r="K155" s="21">
        <f>$N$56*(1-$N$56)</f>
        <v>0.10740984720526377</v>
      </c>
      <c r="L155" s="21">
        <f>$O$56*(1-$O$56)</f>
        <v>0.180754700698113</v>
      </c>
      <c r="M155" s="21">
        <f>$P$56*(1-$P$56)</f>
        <v>9.6436858186275093E-2</v>
      </c>
      <c r="N155" s="21">
        <f>$U$102*$Q$88</f>
        <v>-3.7155286224868599E-2</v>
      </c>
      <c r="O155" s="21">
        <f>$U$102*$Q$89</f>
        <v>-5.0425031305178815E-2</v>
      </c>
      <c r="P155" s="21">
        <f>$U$102*$Q$90</f>
        <v>-4.4453646019039221E-2</v>
      </c>
      <c r="T155" s="21">
        <f>$T$56*(1-$T$56)</f>
        <v>7.1966402898761772E-2</v>
      </c>
      <c r="U155" s="6"/>
      <c r="V155" s="21">
        <f>$U$47-$T$47</f>
        <v>-0.92194027669948531</v>
      </c>
    </row>
    <row r="156" spans="1:22" x14ac:dyDescent="0.2">
      <c r="T156" s="6"/>
      <c r="U156" s="6"/>
      <c r="V156" s="6"/>
    </row>
    <row r="157" spans="1:22" x14ac:dyDescent="0.2">
      <c r="B157" s="10" t="s">
        <v>42</v>
      </c>
      <c r="C157" s="10">
        <v>0.1</v>
      </c>
      <c r="T157" s="6"/>
      <c r="U157" s="6"/>
      <c r="V157" s="6"/>
    </row>
    <row r="158" spans="1:22" x14ac:dyDescent="0.2">
      <c r="L158" s="11" t="s">
        <v>40</v>
      </c>
      <c r="M158" s="11"/>
      <c r="N158" s="11"/>
      <c r="T158" s="6"/>
      <c r="U158" s="20" t="s">
        <v>36</v>
      </c>
      <c r="V158" s="6"/>
    </row>
    <row r="159" spans="1:22" x14ac:dyDescent="0.2">
      <c r="L159" s="10">
        <f>$K$113*$N$113</f>
        <v>4.7246743712088719E-4</v>
      </c>
      <c r="M159" s="10">
        <f>$L$113*$O$113</f>
        <v>5.1306555402498891E-4</v>
      </c>
      <c r="N159" s="10">
        <f>$M$113*$P$113</f>
        <v>5.0237812076625056E-4</v>
      </c>
      <c r="T159" s="6"/>
      <c r="U159" s="20">
        <f>$T$74*$V$74</f>
        <v>5.5857322441777739E-3</v>
      </c>
      <c r="V159" s="6"/>
    </row>
    <row r="160" spans="1:22" x14ac:dyDescent="0.2">
      <c r="L160" s="10">
        <f>$K$114*$N$114</f>
        <v>3.1355684585818736E-4</v>
      </c>
      <c r="M160" s="10">
        <f>$L$114*$O$114</f>
        <v>2.9910743093541198E-4</v>
      </c>
      <c r="N160" s="10">
        <f>$M$114*$P$114</f>
        <v>2.4093927946567019E-4</v>
      </c>
      <c r="T160" s="6"/>
      <c r="U160" s="20">
        <f>$T$75*$V$75</f>
        <v>4.5997369057612604E-3</v>
      </c>
      <c r="V160" s="6"/>
    </row>
    <row r="161" spans="12:22" x14ac:dyDescent="0.2">
      <c r="L161" s="10">
        <f>$K$115*$N$115</f>
        <v>-3.9908436162809776E-3</v>
      </c>
      <c r="M161" s="10">
        <f>$L$115*$O$115</f>
        <v>-9.1145614412605751E-3</v>
      </c>
      <c r="N161" s="10">
        <f>$M$115*$P$115</f>
        <v>-4.2869699570009575E-3</v>
      </c>
      <c r="T161" s="6"/>
      <c r="U161" s="20">
        <f>$T$76*$V$76</f>
        <v>-6.6348725401551067E-2</v>
      </c>
      <c r="V161" s="6"/>
    </row>
  </sheetData>
  <mergeCells count="85">
    <mergeCell ref="K152:M152"/>
    <mergeCell ref="N152:P152"/>
    <mergeCell ref="L158:N158"/>
    <mergeCell ref="K132:M132"/>
    <mergeCell ref="N132:P132"/>
    <mergeCell ref="L138:N138"/>
    <mergeCell ref="A144:V144"/>
    <mergeCell ref="A146:D146"/>
    <mergeCell ref="E146:G146"/>
    <mergeCell ref="H146:J146"/>
    <mergeCell ref="K146:M146"/>
    <mergeCell ref="N146:P146"/>
    <mergeCell ref="K112:M112"/>
    <mergeCell ref="N112:P112"/>
    <mergeCell ref="L118:N118"/>
    <mergeCell ref="A124:V124"/>
    <mergeCell ref="A126:D126"/>
    <mergeCell ref="E126:G126"/>
    <mergeCell ref="H126:J126"/>
    <mergeCell ref="K126:M126"/>
    <mergeCell ref="N126:P126"/>
    <mergeCell ref="K93:M93"/>
    <mergeCell ref="N93:P93"/>
    <mergeCell ref="A104:V104"/>
    <mergeCell ref="A106:D106"/>
    <mergeCell ref="E106:G106"/>
    <mergeCell ref="H106:J106"/>
    <mergeCell ref="K106:M106"/>
    <mergeCell ref="N106:P106"/>
    <mergeCell ref="K73:M73"/>
    <mergeCell ref="A85:V85"/>
    <mergeCell ref="A87:D87"/>
    <mergeCell ref="E87:G87"/>
    <mergeCell ref="H87:J87"/>
    <mergeCell ref="K87:M87"/>
    <mergeCell ref="N87:P87"/>
    <mergeCell ref="K59:M59"/>
    <mergeCell ref="A65:V65"/>
    <mergeCell ref="A67:D67"/>
    <mergeCell ref="E67:G67"/>
    <mergeCell ref="H67:J67"/>
    <mergeCell ref="K67:M67"/>
    <mergeCell ref="N67:P67"/>
    <mergeCell ref="A51:V51"/>
    <mergeCell ref="A53:D53"/>
    <mergeCell ref="E53:G53"/>
    <mergeCell ref="H53:J53"/>
    <mergeCell ref="K53:M53"/>
    <mergeCell ref="N53:P53"/>
    <mergeCell ref="A42:U42"/>
    <mergeCell ref="A44:D44"/>
    <mergeCell ref="E44:G44"/>
    <mergeCell ref="H44:J44"/>
    <mergeCell ref="K44:M44"/>
    <mergeCell ref="N44:P44"/>
    <mergeCell ref="A34:U34"/>
    <mergeCell ref="A36:D36"/>
    <mergeCell ref="E36:G36"/>
    <mergeCell ref="H36:J36"/>
    <mergeCell ref="K36:M36"/>
    <mergeCell ref="N36:P36"/>
    <mergeCell ref="A25:U25"/>
    <mergeCell ref="A27:D27"/>
    <mergeCell ref="E27:G27"/>
    <mergeCell ref="H27:J27"/>
    <mergeCell ref="K27:M27"/>
    <mergeCell ref="N27:P27"/>
    <mergeCell ref="A17:U17"/>
    <mergeCell ref="A19:D19"/>
    <mergeCell ref="E19:G19"/>
    <mergeCell ref="H19:J19"/>
    <mergeCell ref="K19:M19"/>
    <mergeCell ref="N19:P19"/>
    <mergeCell ref="A9:U9"/>
    <mergeCell ref="A11:D11"/>
    <mergeCell ref="E11:G11"/>
    <mergeCell ref="H11:J11"/>
    <mergeCell ref="K11:M11"/>
    <mergeCell ref="N11:P11"/>
    <mergeCell ref="A1:U1"/>
    <mergeCell ref="A4:D4"/>
    <mergeCell ref="E4:G4"/>
    <mergeCell ref="H4:J4"/>
    <mergeCell ref="K4:M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C37C-4E67-0D44-B326-7F15A525C325}">
  <dimension ref="A1:V161"/>
  <sheetViews>
    <sheetView workbookViewId="0">
      <selection sqref="A1:U1"/>
    </sheetView>
  </sheetViews>
  <sheetFormatPr baseColWidth="10" defaultRowHeight="16" x14ac:dyDescent="0.2"/>
  <sheetData>
    <row r="1" spans="1:21" x14ac:dyDescent="0.2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4" spans="1:21" x14ac:dyDescent="0.2">
      <c r="A4" s="12" t="s">
        <v>15</v>
      </c>
      <c r="B4" s="12"/>
      <c r="C4" s="12"/>
      <c r="D4" s="12"/>
      <c r="E4" s="13" t="s">
        <v>16</v>
      </c>
      <c r="F4" s="13"/>
      <c r="G4" s="13"/>
      <c r="H4" s="13" t="s">
        <v>17</v>
      </c>
      <c r="I4" s="13"/>
      <c r="J4" s="13"/>
      <c r="K4" s="13" t="s">
        <v>18</v>
      </c>
      <c r="L4" s="13"/>
      <c r="M4" s="13"/>
      <c r="N4" s="13" t="s">
        <v>19</v>
      </c>
      <c r="O4" s="13"/>
      <c r="P4" s="13"/>
      <c r="Q4" s="14" t="s">
        <v>20</v>
      </c>
      <c r="R4" s="14" t="s">
        <v>21</v>
      </c>
      <c r="S4" s="14" t="s">
        <v>22</v>
      </c>
      <c r="T4" s="15" t="s">
        <v>23</v>
      </c>
      <c r="U4" s="14" t="s">
        <v>24</v>
      </c>
    </row>
    <row r="5" spans="1:21" x14ac:dyDescent="0.2">
      <c r="A5" s="16">
        <v>1</v>
      </c>
      <c r="B5" s="16">
        <v>0</v>
      </c>
      <c r="C5" s="16">
        <v>1</v>
      </c>
      <c r="D5" s="16">
        <v>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>
        <v>1</v>
      </c>
      <c r="U5" s="17"/>
    </row>
    <row r="6" spans="1:21" x14ac:dyDescent="0.2">
      <c r="A6" s="16">
        <v>1</v>
      </c>
      <c r="B6" s="16">
        <v>0</v>
      </c>
      <c r="C6" s="16">
        <v>1</v>
      </c>
      <c r="D6" s="16">
        <v>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6">
        <v>1</v>
      </c>
      <c r="U6" s="17"/>
    </row>
    <row r="7" spans="1:21" x14ac:dyDescent="0.2">
      <c r="A7" s="16">
        <v>0</v>
      </c>
      <c r="B7" s="16">
        <v>1</v>
      </c>
      <c r="C7" s="16">
        <v>0</v>
      </c>
      <c r="D7" s="16">
        <v>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6">
        <v>0</v>
      </c>
      <c r="U7" s="17"/>
    </row>
    <row r="9" spans="1:21" x14ac:dyDescent="0.2">
      <c r="A9" s="2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1" x14ac:dyDescent="0.2">
      <c r="A11" s="13" t="s">
        <v>15</v>
      </c>
      <c r="B11" s="13"/>
      <c r="C11" s="13"/>
      <c r="D11" s="13"/>
      <c r="E11" s="12" t="s">
        <v>16</v>
      </c>
      <c r="F11" s="12"/>
      <c r="G11" s="12"/>
      <c r="H11" s="12" t="s">
        <v>17</v>
      </c>
      <c r="I11" s="12"/>
      <c r="J11" s="12"/>
      <c r="K11" s="13" t="s">
        <v>18</v>
      </c>
      <c r="L11" s="13"/>
      <c r="M11" s="13"/>
      <c r="N11" s="13" t="s">
        <v>19</v>
      </c>
      <c r="O11" s="13"/>
      <c r="P11" s="13"/>
      <c r="Q11" s="15" t="s">
        <v>20</v>
      </c>
      <c r="R11" s="15" t="s">
        <v>21</v>
      </c>
      <c r="S11" s="14" t="s">
        <v>22</v>
      </c>
      <c r="T11" s="14" t="s">
        <v>23</v>
      </c>
      <c r="U11" s="14" t="s">
        <v>24</v>
      </c>
    </row>
    <row r="12" spans="1:21" x14ac:dyDescent="0.2">
      <c r="A12" s="17">
        <v>1</v>
      </c>
      <c r="B12" s="17">
        <v>0</v>
      </c>
      <c r="C12" s="17">
        <v>1</v>
      </c>
      <c r="D12" s="17">
        <v>0</v>
      </c>
      <c r="E12" s="16">
        <v>0.03</v>
      </c>
      <c r="F12" s="16">
        <v>0.56000000000000005</v>
      </c>
      <c r="G12" s="16">
        <v>0.46</v>
      </c>
      <c r="H12" s="16">
        <v>0.98</v>
      </c>
      <c r="I12" s="16">
        <v>0.38</v>
      </c>
      <c r="J12" s="16">
        <v>0.64</v>
      </c>
      <c r="K12" s="17"/>
      <c r="L12" s="17"/>
      <c r="M12" s="17"/>
      <c r="N12" s="17"/>
      <c r="O12" s="17"/>
      <c r="P12" s="17"/>
      <c r="Q12" s="16">
        <v>0.56000000000000005</v>
      </c>
      <c r="R12" s="16">
        <v>0.8</v>
      </c>
      <c r="S12" s="17"/>
      <c r="T12" s="17">
        <v>1</v>
      </c>
      <c r="U12" s="17"/>
    </row>
    <row r="13" spans="1:21" x14ac:dyDescent="0.2">
      <c r="A13" s="17">
        <v>1</v>
      </c>
      <c r="B13" s="17">
        <v>0</v>
      </c>
      <c r="C13" s="17">
        <v>1</v>
      </c>
      <c r="D13" s="17">
        <v>1</v>
      </c>
      <c r="E13" s="16">
        <v>0.67</v>
      </c>
      <c r="F13" s="16">
        <v>0.34</v>
      </c>
      <c r="G13" s="16">
        <v>0.76</v>
      </c>
      <c r="H13" s="16"/>
      <c r="I13" s="16"/>
      <c r="J13" s="16"/>
      <c r="K13" s="17"/>
      <c r="L13" s="17"/>
      <c r="M13" s="17"/>
      <c r="N13" s="17"/>
      <c r="O13" s="17"/>
      <c r="P13" s="17"/>
      <c r="Q13" s="16">
        <v>0.76</v>
      </c>
      <c r="R13" s="16"/>
      <c r="S13" s="17"/>
      <c r="T13" s="17">
        <v>1</v>
      </c>
      <c r="U13" s="17"/>
    </row>
    <row r="14" spans="1:21" x14ac:dyDescent="0.2">
      <c r="A14" s="17">
        <v>0</v>
      </c>
      <c r="B14" s="17">
        <v>1</v>
      </c>
      <c r="C14" s="17">
        <v>0</v>
      </c>
      <c r="D14" s="17">
        <v>1</v>
      </c>
      <c r="E14" s="16">
        <v>0.47</v>
      </c>
      <c r="F14" s="16">
        <v>0.87</v>
      </c>
      <c r="G14" s="16">
        <v>0.56000000000000005</v>
      </c>
      <c r="H14" s="16"/>
      <c r="I14" s="16"/>
      <c r="J14" s="16"/>
      <c r="K14" s="17"/>
      <c r="L14" s="17"/>
      <c r="M14" s="17"/>
      <c r="N14" s="17"/>
      <c r="O14" s="17"/>
      <c r="P14" s="17"/>
      <c r="Q14" s="16">
        <v>0.67</v>
      </c>
      <c r="R14" s="16"/>
      <c r="S14" s="17"/>
      <c r="T14" s="17">
        <v>0</v>
      </c>
      <c r="U14" s="17"/>
    </row>
    <row r="15" spans="1:21" x14ac:dyDescent="0.2">
      <c r="E15" s="16">
        <v>0.32</v>
      </c>
      <c r="F15" s="16">
        <v>0.45</v>
      </c>
      <c r="G15" s="16">
        <v>0.71</v>
      </c>
    </row>
    <row r="17" spans="1:22" x14ac:dyDescent="0.2">
      <c r="A17" s="2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9" spans="1:22" x14ac:dyDescent="0.2">
      <c r="A19" s="18" t="s">
        <v>15</v>
      </c>
      <c r="B19" s="18"/>
      <c r="C19" s="18"/>
      <c r="D19" s="18"/>
      <c r="E19" s="18" t="s">
        <v>16</v>
      </c>
      <c r="F19" s="18"/>
      <c r="G19" s="18"/>
      <c r="H19" s="18" t="s">
        <v>17</v>
      </c>
      <c r="I19" s="18"/>
      <c r="J19" s="18"/>
      <c r="K19" s="12" t="s">
        <v>18</v>
      </c>
      <c r="L19" s="12"/>
      <c r="M19" s="12"/>
      <c r="N19" s="13" t="s">
        <v>19</v>
      </c>
      <c r="O19" s="13"/>
      <c r="P19" s="13"/>
      <c r="Q19" s="19" t="s">
        <v>20</v>
      </c>
      <c r="R19" s="19" t="s">
        <v>21</v>
      </c>
      <c r="S19" s="14" t="s">
        <v>30</v>
      </c>
      <c r="T19" s="14" t="s">
        <v>31</v>
      </c>
      <c r="U19" s="14" t="s">
        <v>23</v>
      </c>
      <c r="V19" s="14" t="s">
        <v>24</v>
      </c>
    </row>
    <row r="20" spans="1:22" x14ac:dyDescent="0.2">
      <c r="A20" s="20">
        <v>1</v>
      </c>
      <c r="B20" s="20">
        <v>0</v>
      </c>
      <c r="C20" s="20">
        <v>1</v>
      </c>
      <c r="D20" s="20">
        <v>0</v>
      </c>
      <c r="E20" s="20">
        <v>0.03</v>
      </c>
      <c r="F20" s="20">
        <v>0.56000000000000005</v>
      </c>
      <c r="G20" s="20">
        <v>0.46</v>
      </c>
      <c r="H20" s="20">
        <v>0.98</v>
      </c>
      <c r="I20" s="20">
        <v>0.38</v>
      </c>
      <c r="J20" s="20">
        <v>0.64</v>
      </c>
      <c r="K20" s="16">
        <f>($A$20*$E$20+$B$20*$E$21+$C$20*$E$22+$D$20*$E$23)+$H$20</f>
        <v>1.48</v>
      </c>
      <c r="L20" s="16">
        <f>($A$20*$F$20+$B$20*$F$21+$C$20*$F$22+$D$20*$F$23)+$I$20</f>
        <v>1.81</v>
      </c>
      <c r="M20" s="16">
        <f>($A$20*$G$20+$B$20*$G$21+$C$20*$G$22+$D$20*$G$23)+$J$20</f>
        <v>1.6600000000000001</v>
      </c>
      <c r="N20" s="21"/>
      <c r="O20" s="21"/>
      <c r="P20" s="21"/>
      <c r="Q20" s="21">
        <f>$Q$12</f>
        <v>0.56000000000000005</v>
      </c>
      <c r="R20" s="21">
        <f>$R$12</f>
        <v>0.8</v>
      </c>
      <c r="S20" s="21"/>
      <c r="T20" s="21"/>
      <c r="U20" s="21">
        <v>1</v>
      </c>
      <c r="V20" s="21"/>
    </row>
    <row r="21" spans="1:22" x14ac:dyDescent="0.2">
      <c r="A21" s="20">
        <v>1</v>
      </c>
      <c r="B21" s="20">
        <v>0</v>
      </c>
      <c r="C21" s="20">
        <v>1</v>
      </c>
      <c r="D21" s="20">
        <v>1</v>
      </c>
      <c r="E21" s="20">
        <v>0.67</v>
      </c>
      <c r="F21" s="20">
        <v>0.34</v>
      </c>
      <c r="G21" s="20">
        <v>0.76</v>
      </c>
      <c r="H21" s="20"/>
      <c r="I21" s="20"/>
      <c r="J21" s="20"/>
      <c r="K21" s="16">
        <f>($A$21*$E$20+$B$21*$E$21+$C$21*$E$22+$D$21*$E$23)+$H$20</f>
        <v>1.8</v>
      </c>
      <c r="L21" s="16">
        <f>($A$21*$F$20+$B$21*$F$21+$C$21*$F$22+$D$21*$F$23)+$I$20</f>
        <v>2.2600000000000002</v>
      </c>
      <c r="M21" s="16">
        <f>($A$21*$G$20+$B$21*$G$21+$C$21*$G$22+$D$21*$G$23)+$J$20</f>
        <v>2.37</v>
      </c>
      <c r="N21" s="21"/>
      <c r="O21" s="21"/>
      <c r="P21" s="21"/>
      <c r="Q21" s="21">
        <f>$Q$13</f>
        <v>0.76</v>
      </c>
      <c r="R21" s="21"/>
      <c r="S21" s="21"/>
      <c r="T21" s="21"/>
      <c r="U21" s="21">
        <v>1</v>
      </c>
      <c r="V21" s="21"/>
    </row>
    <row r="22" spans="1:22" x14ac:dyDescent="0.2">
      <c r="A22" s="20">
        <v>0</v>
      </c>
      <c r="B22" s="20">
        <v>1</v>
      </c>
      <c r="C22" s="20">
        <v>0</v>
      </c>
      <c r="D22" s="20">
        <v>1</v>
      </c>
      <c r="E22" s="20">
        <v>0.47</v>
      </c>
      <c r="F22" s="20">
        <v>0.87</v>
      </c>
      <c r="G22" s="20">
        <v>0.56000000000000005</v>
      </c>
      <c r="H22" s="20"/>
      <c r="I22" s="20"/>
      <c r="J22" s="20"/>
      <c r="K22" s="16">
        <f>($A$22*$E$20+$B$22*$E$21+$C$22*$E$22+$D$22*$E$23)+$H$20</f>
        <v>1.97</v>
      </c>
      <c r="L22" s="16">
        <f>($A$22*$F$20+$B$22*$F$21+$C$22*$F$22+$D$22*$F$23)+$I$20</f>
        <v>1.17</v>
      </c>
      <c r="M22" s="16">
        <f>($A$22*$G$20+$B$22*$G$21+$C$22*$G$22+$D$22*$G$23)+$J$20</f>
        <v>2.11</v>
      </c>
      <c r="N22" s="21"/>
      <c r="O22" s="21"/>
      <c r="P22" s="21"/>
      <c r="Q22" s="21">
        <f>$Q$14</f>
        <v>0.67</v>
      </c>
      <c r="R22" s="21"/>
      <c r="S22" s="21"/>
      <c r="T22" s="21"/>
      <c r="U22" s="21">
        <v>0</v>
      </c>
      <c r="V22" s="21"/>
    </row>
    <row r="23" spans="1:22" x14ac:dyDescent="0.2">
      <c r="E23" s="20">
        <v>0.32</v>
      </c>
      <c r="F23" s="20">
        <v>0.45</v>
      </c>
      <c r="G23" s="20">
        <v>0.71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5" spans="1:22" x14ac:dyDescent="0.2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2" x14ac:dyDescent="0.2">
      <c r="A27" s="13" t="s">
        <v>15</v>
      </c>
      <c r="B27" s="13"/>
      <c r="C27" s="13"/>
      <c r="D27" s="13"/>
      <c r="E27" s="22" t="s">
        <v>16</v>
      </c>
      <c r="F27" s="22"/>
      <c r="G27" s="22"/>
      <c r="H27" s="13" t="s">
        <v>17</v>
      </c>
      <c r="I27" s="13"/>
      <c r="J27" s="13"/>
      <c r="K27" s="18" t="s">
        <v>18</v>
      </c>
      <c r="L27" s="18"/>
      <c r="M27" s="18"/>
      <c r="N27" s="12" t="s">
        <v>19</v>
      </c>
      <c r="O27" s="12"/>
      <c r="P27" s="12"/>
      <c r="Q27" s="19" t="s">
        <v>20</v>
      </c>
      <c r="R27" s="19" t="s">
        <v>21</v>
      </c>
      <c r="S27" s="14" t="s">
        <v>30</v>
      </c>
      <c r="T27" s="14" t="s">
        <v>31</v>
      </c>
      <c r="U27" s="14" t="s">
        <v>23</v>
      </c>
      <c r="V27" s="14" t="s">
        <v>24</v>
      </c>
    </row>
    <row r="28" spans="1:22" x14ac:dyDescent="0.2">
      <c r="A28" s="21">
        <v>1</v>
      </c>
      <c r="B28" s="21">
        <v>0</v>
      </c>
      <c r="C28" s="21">
        <v>1</v>
      </c>
      <c r="D28" s="21">
        <v>0</v>
      </c>
      <c r="E28" s="21">
        <v>0.03</v>
      </c>
      <c r="F28" s="21">
        <v>0.56000000000000005</v>
      </c>
      <c r="G28" s="21">
        <v>0.46</v>
      </c>
      <c r="H28" s="21">
        <v>0.98</v>
      </c>
      <c r="I28" s="21">
        <v>0.38</v>
      </c>
      <c r="J28" s="21">
        <v>0.64</v>
      </c>
      <c r="K28" s="20">
        <f>($A$20*$E$20+$B$20*$E$21+$C$20*$E$22+$D$20*$E$23)+$H$20</f>
        <v>1.48</v>
      </c>
      <c r="L28" s="20">
        <f>($A$20*$F$20+$B$20*$F$21+$C$20*$F$22+$D$20*$F$23)+$I$20</f>
        <v>1.81</v>
      </c>
      <c r="M28" s="20">
        <f>($A$20*$G$20+$B$20*$G$21+$C$20*$G$22+$D$20*$G$23)+$J$20</f>
        <v>1.6600000000000001</v>
      </c>
      <c r="N28" s="16">
        <f>1/(1+EXP(-$K$28))</f>
        <v>0.81457258070701777</v>
      </c>
      <c r="O28" s="16">
        <f>1/(1+EXP(-$L$28))</f>
        <v>0.85936187426586585</v>
      </c>
      <c r="P28" s="16">
        <f>1/(1+EXP(-$M$28))</f>
        <v>0.8402380030563309</v>
      </c>
      <c r="Q28" s="21">
        <f>$Q$12</f>
        <v>0.56000000000000005</v>
      </c>
      <c r="R28" s="21">
        <f>$R$12</f>
        <v>0.8</v>
      </c>
      <c r="S28" s="21"/>
      <c r="T28" s="21"/>
      <c r="U28" s="21">
        <v>1</v>
      </c>
      <c r="V28" s="21"/>
    </row>
    <row r="29" spans="1:22" x14ac:dyDescent="0.2">
      <c r="A29" s="21">
        <v>1</v>
      </c>
      <c r="B29" s="21">
        <v>0</v>
      </c>
      <c r="C29" s="21">
        <v>1</v>
      </c>
      <c r="D29" s="21">
        <v>1</v>
      </c>
      <c r="E29" s="21">
        <v>0.67</v>
      </c>
      <c r="F29" s="21">
        <v>0.34</v>
      </c>
      <c r="G29" s="21">
        <v>0.76</v>
      </c>
      <c r="H29" s="21"/>
      <c r="I29" s="21"/>
      <c r="J29" s="21"/>
      <c r="K29" s="20">
        <f>($A$21*$E$20+$B$21*$E$21+$C$21*$E$22+$D$21*$E$23)+$H$20</f>
        <v>1.8</v>
      </c>
      <c r="L29" s="20">
        <f>($A$21*$F$20+$B$21*$F$21+$C$21*$F$22+$D$21*$F$23)+$I$20</f>
        <v>2.2600000000000002</v>
      </c>
      <c r="M29" s="20">
        <f>($A$21*$G$20+$B$21*$G$21+$C$21*$G$22+$D$21*$G$23)+$J$20</f>
        <v>2.37</v>
      </c>
      <c r="N29" s="16">
        <f>1/(1+EXP(-$K$29))</f>
        <v>0.85814893509951229</v>
      </c>
      <c r="O29" s="16">
        <f>1/(1+EXP(-$L$29))</f>
        <v>0.90550963104984072</v>
      </c>
      <c r="P29" s="16">
        <f>1/(1+EXP(-$M$29))</f>
        <v>0.9145108605651936</v>
      </c>
      <c r="Q29" s="21">
        <f>$Q$13</f>
        <v>0.76</v>
      </c>
      <c r="R29" s="21"/>
      <c r="S29" s="21"/>
      <c r="T29" s="21"/>
      <c r="U29" s="21">
        <v>1</v>
      </c>
      <c r="V29" s="21"/>
    </row>
    <row r="30" spans="1:22" x14ac:dyDescent="0.2">
      <c r="A30" s="21">
        <v>0</v>
      </c>
      <c r="B30" s="21">
        <v>1</v>
      </c>
      <c r="C30" s="21">
        <v>0</v>
      </c>
      <c r="D30" s="21">
        <v>1</v>
      </c>
      <c r="E30" s="21">
        <v>0.47</v>
      </c>
      <c r="F30" s="21">
        <v>0.87</v>
      </c>
      <c r="G30" s="21">
        <v>0.56000000000000005</v>
      </c>
      <c r="H30" s="21"/>
      <c r="I30" s="21"/>
      <c r="J30" s="21"/>
      <c r="K30" s="20">
        <f>($A$22*$E$20+$B$22*$E$21+$C$22*$E$22+$D$22*$E$23)+$H$20</f>
        <v>1.97</v>
      </c>
      <c r="L30" s="20">
        <f>($A$22*$F$20+$B$22*$F$21+$C$22*$F$22+$D$22*$F$23)+$I$20</f>
        <v>1.17</v>
      </c>
      <c r="M30" s="20">
        <f>($A$22*$G$20+$B$22*$G$21+$C$22*$G$22+$D$22*$G$23)+$J$20</f>
        <v>2.11</v>
      </c>
      <c r="N30" s="16">
        <f>1/(1+EXP(-$K$30))</f>
        <v>0.87761111317695117</v>
      </c>
      <c r="O30" s="16">
        <f>1/(1+EXP(-$L$30))</f>
        <v>0.76314501572685545</v>
      </c>
      <c r="P30" s="16">
        <f>1/(1+EXP(-$M$30))</f>
        <v>0.8918713332379965</v>
      </c>
      <c r="Q30" s="21">
        <f>$Q$14</f>
        <v>0.67</v>
      </c>
      <c r="R30" s="21"/>
      <c r="S30" s="21"/>
      <c r="T30" s="21"/>
      <c r="U30" s="21">
        <v>0</v>
      </c>
      <c r="V30" s="21"/>
    </row>
    <row r="31" spans="1:22" x14ac:dyDescent="0.2">
      <c r="A31" s="6"/>
      <c r="B31" s="6"/>
      <c r="C31" s="6"/>
      <c r="D31" s="6"/>
      <c r="E31" s="21">
        <v>0.32</v>
      </c>
      <c r="F31" s="21">
        <v>0.45</v>
      </c>
      <c r="G31" s="21">
        <v>0.71</v>
      </c>
      <c r="H31" s="6"/>
    </row>
    <row r="34" spans="1:22" x14ac:dyDescent="0.2">
      <c r="A34" s="2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6" spans="1:22" x14ac:dyDescent="0.2">
      <c r="A36" s="13" t="s">
        <v>15</v>
      </c>
      <c r="B36" s="13"/>
      <c r="C36" s="13"/>
      <c r="D36" s="13"/>
      <c r="E36" s="22" t="s">
        <v>16</v>
      </c>
      <c r="F36" s="22"/>
      <c r="G36" s="22"/>
      <c r="H36" s="13" t="s">
        <v>17</v>
      </c>
      <c r="I36" s="13"/>
      <c r="J36" s="13"/>
      <c r="K36" s="13" t="s">
        <v>18</v>
      </c>
      <c r="L36" s="13"/>
      <c r="M36" s="13"/>
      <c r="N36" s="18" t="s">
        <v>19</v>
      </c>
      <c r="O36" s="18"/>
      <c r="P36" s="18"/>
      <c r="Q36" s="26" t="s">
        <v>20</v>
      </c>
      <c r="R36" s="26" t="s">
        <v>21</v>
      </c>
      <c r="S36" s="15" t="s">
        <v>30</v>
      </c>
      <c r="T36" s="15" t="s">
        <v>31</v>
      </c>
      <c r="U36" s="14" t="s">
        <v>23</v>
      </c>
      <c r="V36" s="14" t="s">
        <v>24</v>
      </c>
    </row>
    <row r="37" spans="1:22" x14ac:dyDescent="0.2">
      <c r="A37" s="21">
        <v>1</v>
      </c>
      <c r="B37" s="21">
        <v>0</v>
      </c>
      <c r="C37" s="21">
        <v>1</v>
      </c>
      <c r="D37" s="21">
        <v>0</v>
      </c>
      <c r="E37" s="21">
        <v>0.03</v>
      </c>
      <c r="F37" s="21">
        <v>0.56000000000000005</v>
      </c>
      <c r="G37" s="21">
        <v>0.46</v>
      </c>
      <c r="H37" s="21">
        <v>0.98</v>
      </c>
      <c r="I37" s="21">
        <v>0.38</v>
      </c>
      <c r="J37" s="21">
        <v>0.64</v>
      </c>
      <c r="K37" s="21">
        <f>($A$20*$E$20+$B$20*$E$21+$C$20*$E$22+$D$20*$E$23)+$H$20</f>
        <v>1.48</v>
      </c>
      <c r="L37" s="21">
        <f>($A$20*$F$20+$B$20*$F$21+$C$20*$F$22+$D$20*$F$23)+$I$20</f>
        <v>1.81</v>
      </c>
      <c r="M37" s="21">
        <f>($A$20*$G$20+$B$20*$G$21+$C$20*$G$22+$D$20*$G$23)+$J$20</f>
        <v>1.6600000000000001</v>
      </c>
      <c r="N37" s="20">
        <f>1/(1+EXP(-$K$28))</f>
        <v>0.81457258070701777</v>
      </c>
      <c r="O37" s="20">
        <f>1/(1+EXP(-$L$28))</f>
        <v>0.85936187426586585</v>
      </c>
      <c r="P37" s="20">
        <f>1/(1+EXP(-$M$28))</f>
        <v>0.8402380030563309</v>
      </c>
      <c r="Q37" s="20">
        <f>$Q$12</f>
        <v>0.56000000000000005</v>
      </c>
      <c r="R37" s="20">
        <f>$R$12</f>
        <v>0.8</v>
      </c>
      <c r="S37" s="16">
        <f>($N$37*$Q$20+$O$37*$Q$21+$P$37*$Q$22)+$R$20</f>
        <v>2.4722351316857294</v>
      </c>
      <c r="T37" s="16">
        <f>1/(1+EXP(-$S37))</f>
        <v>0.92217233288385592</v>
      </c>
      <c r="U37" s="17">
        <v>1</v>
      </c>
      <c r="V37" s="17"/>
    </row>
    <row r="38" spans="1:22" x14ac:dyDescent="0.2">
      <c r="A38" s="21">
        <v>1</v>
      </c>
      <c r="B38" s="21">
        <v>0</v>
      </c>
      <c r="C38" s="21">
        <v>1</v>
      </c>
      <c r="D38" s="21">
        <v>1</v>
      </c>
      <c r="E38" s="21">
        <v>0.67</v>
      </c>
      <c r="F38" s="21">
        <v>0.34</v>
      </c>
      <c r="G38" s="21">
        <v>0.76</v>
      </c>
      <c r="H38" s="21"/>
      <c r="I38" s="21"/>
      <c r="J38" s="21"/>
      <c r="K38" s="21">
        <f>($A$21*$E$20+$B$21*$E$21+$C$21*$E$22+$D$21*$E$23)+$H$20</f>
        <v>1.8</v>
      </c>
      <c r="L38" s="21">
        <f>($A$21*$F$20+$B$21*$F$21+$C$21*$F$22+$D$21*$F$23)+$I$20</f>
        <v>2.2600000000000002</v>
      </c>
      <c r="M38" s="21">
        <f>($A$21*$G$20+$B$21*$G$21+$C$21*$G$22+$D$21*$G$23)+$J$20</f>
        <v>2.37</v>
      </c>
      <c r="N38" s="20">
        <f>1/(1+EXP(-$K$29))</f>
        <v>0.85814893509951229</v>
      </c>
      <c r="O38" s="20">
        <f>1/(1+EXP(-$L$29))</f>
        <v>0.90550963104984072</v>
      </c>
      <c r="P38" s="20">
        <f>1/(1+EXP(-$M$29))</f>
        <v>0.9145108605651936</v>
      </c>
      <c r="Q38" s="20">
        <f>$Q$13</f>
        <v>0.76</v>
      </c>
      <c r="R38" s="20"/>
      <c r="S38" s="16">
        <f>($N$38*$Q$20+$O$38*$Q$21+$P$38*$Q$22)+$R$20</f>
        <v>2.5814729998322856</v>
      </c>
      <c r="T38" s="16">
        <f>1/(1+EXP(-$S38))</f>
        <v>0.92965965335297773</v>
      </c>
      <c r="U38" s="17">
        <v>1</v>
      </c>
      <c r="V38" s="17"/>
    </row>
    <row r="39" spans="1:22" x14ac:dyDescent="0.2">
      <c r="A39" s="21">
        <v>0</v>
      </c>
      <c r="B39" s="21">
        <v>1</v>
      </c>
      <c r="C39" s="21">
        <v>0</v>
      </c>
      <c r="D39" s="21">
        <v>1</v>
      </c>
      <c r="E39" s="21">
        <v>0.47</v>
      </c>
      <c r="F39" s="21">
        <v>0.87</v>
      </c>
      <c r="G39" s="21">
        <v>0.56000000000000005</v>
      </c>
      <c r="H39" s="21"/>
      <c r="I39" s="21"/>
      <c r="J39" s="21"/>
      <c r="K39" s="21">
        <f>($A$22*$E$20+$B$22*$E$21+$C$22*$E$22+$D$22*$E$23)+$H$20</f>
        <v>1.97</v>
      </c>
      <c r="L39" s="21">
        <f>($A$22*$F$20+$B$22*$F$21+$C$22*$F$22+$D$22*$F$23)+$I$20</f>
        <v>1.17</v>
      </c>
      <c r="M39" s="21">
        <f>($A$22*$G$20+$B$22*$G$21+$C$22*$G$22+$D$22*$G$23)+$J$20</f>
        <v>2.11</v>
      </c>
      <c r="N39" s="20">
        <f>1/(1+EXP(-$K$30))</f>
        <v>0.87761111317695117</v>
      </c>
      <c r="O39" s="20">
        <f>1/(1+EXP(-$L$30))</f>
        <v>0.76314501572685545</v>
      </c>
      <c r="P39" s="20">
        <f>1/(1+EXP(-$M$30))</f>
        <v>0.8918713332379965</v>
      </c>
      <c r="Q39" s="20">
        <f>$Q$14</f>
        <v>0.67</v>
      </c>
      <c r="R39" s="20"/>
      <c r="S39" s="16">
        <f>($N$39*$Q$20+$O$39*$Q$21+$P$39*$Q$22)+$R$20</f>
        <v>2.4690062286009606</v>
      </c>
      <c r="T39" s="16">
        <f>1/(1+EXP(-$S39))</f>
        <v>0.92194027669948531</v>
      </c>
      <c r="U39" s="17">
        <v>0</v>
      </c>
      <c r="V39" s="17"/>
    </row>
    <row r="40" spans="1:22" x14ac:dyDescent="0.2">
      <c r="A40" s="6"/>
      <c r="B40" s="6"/>
      <c r="C40" s="6"/>
      <c r="D40" s="6"/>
      <c r="E40" s="21">
        <v>0.32</v>
      </c>
      <c r="F40" s="21">
        <v>0.45</v>
      </c>
      <c r="G40" s="21">
        <v>0.71</v>
      </c>
      <c r="H40" s="6"/>
      <c r="I40" s="6"/>
      <c r="J40" s="6"/>
    </row>
    <row r="42" spans="1:22" x14ac:dyDescent="0.2">
      <c r="A42" s="8" t="s">
        <v>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"/>
    </row>
    <row r="43" spans="1:2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13" t="s">
        <v>15</v>
      </c>
      <c r="B44" s="13"/>
      <c r="C44" s="13"/>
      <c r="D44" s="13"/>
      <c r="E44" s="22" t="s">
        <v>16</v>
      </c>
      <c r="F44" s="22"/>
      <c r="G44" s="22"/>
      <c r="H44" s="13" t="s">
        <v>17</v>
      </c>
      <c r="I44" s="13"/>
      <c r="J44" s="13"/>
      <c r="K44" s="13" t="s">
        <v>18</v>
      </c>
      <c r="L44" s="13"/>
      <c r="M44" s="13"/>
      <c r="N44" s="36" t="s">
        <v>19</v>
      </c>
      <c r="O44" s="37"/>
      <c r="P44" s="38"/>
      <c r="Q44" s="19" t="s">
        <v>20</v>
      </c>
      <c r="R44" s="19" t="s">
        <v>21</v>
      </c>
      <c r="S44" s="26" t="s">
        <v>30</v>
      </c>
      <c r="T44" s="26" t="s">
        <v>31</v>
      </c>
      <c r="U44" s="26" t="s">
        <v>23</v>
      </c>
      <c r="V44" s="15" t="s">
        <v>24</v>
      </c>
    </row>
    <row r="45" spans="1:22" x14ac:dyDescent="0.2">
      <c r="A45" s="21">
        <v>1</v>
      </c>
      <c r="B45" s="21">
        <v>0</v>
      </c>
      <c r="C45" s="21">
        <v>1</v>
      </c>
      <c r="D45" s="21">
        <v>0</v>
      </c>
      <c r="E45" s="21">
        <v>0.03</v>
      </c>
      <c r="F45" s="21">
        <v>0.56000000000000005</v>
      </c>
      <c r="G45" s="21">
        <v>0.46</v>
      </c>
      <c r="H45" s="21">
        <v>0.98</v>
      </c>
      <c r="I45" s="21">
        <v>0.38</v>
      </c>
      <c r="J45" s="21">
        <v>0.64</v>
      </c>
      <c r="K45" s="21">
        <f>($A$20*$E$20+$B$20*$E$21+$C$20*$E$22+$D$20*$E$23)+$H$20</f>
        <v>1.48</v>
      </c>
      <c r="L45" s="21">
        <f>($A$20*$F$20+$B$20*$F$21+$C$20*$F$22+$D$20*$F$23)+$I$20</f>
        <v>1.81</v>
      </c>
      <c r="M45" s="21">
        <f>($A$20*$G$20+$B$20*$G$21+$C$20*$G$22+$D$20*$G$23)+$J$20</f>
        <v>1.6600000000000001</v>
      </c>
      <c r="N45" s="21">
        <f>1/(1+EXP(-$K$28))</f>
        <v>0.81457258070701777</v>
      </c>
      <c r="O45" s="21">
        <f>1/(1+EXP(-$L$28))</f>
        <v>0.85936187426586585</v>
      </c>
      <c r="P45" s="21">
        <f>1/(1+EXP(-$M$28))</f>
        <v>0.8402380030563309</v>
      </c>
      <c r="Q45" s="21">
        <f>$Q$12</f>
        <v>0.56000000000000005</v>
      </c>
      <c r="R45" s="21">
        <f>$R$12</f>
        <v>0.8</v>
      </c>
      <c r="S45" s="20">
        <f>($N$37*$Q$20+$O$37*$Q$21+$P$37*$Q$22)+$R$20</f>
        <v>2.4722351316857294</v>
      </c>
      <c r="T45" s="20">
        <f>1/(1+EXP(-$S45))</f>
        <v>0.92217233288385592</v>
      </c>
      <c r="U45" s="20">
        <v>1</v>
      </c>
      <c r="V45" s="16">
        <f>$U$45-$T$45</f>
        <v>7.7827667116144084E-2</v>
      </c>
    </row>
    <row r="46" spans="1:22" x14ac:dyDescent="0.2">
      <c r="A46" s="21">
        <v>1</v>
      </c>
      <c r="B46" s="21">
        <v>0</v>
      </c>
      <c r="C46" s="21">
        <v>1</v>
      </c>
      <c r="D46" s="21">
        <v>1</v>
      </c>
      <c r="E46" s="21">
        <v>0.67</v>
      </c>
      <c r="F46" s="21">
        <v>0.34</v>
      </c>
      <c r="G46" s="21">
        <v>0.76</v>
      </c>
      <c r="H46" s="21"/>
      <c r="I46" s="21"/>
      <c r="J46" s="21"/>
      <c r="K46" s="21">
        <f>($A$21*$E$20+$B$21*$E$21+$C$21*$E$22+$D$21*$E$23)+$H$20</f>
        <v>1.8</v>
      </c>
      <c r="L46" s="21">
        <f>($A$21*$F$20+$B$21*$F$21+$C$21*$F$22+$D$21*$F$23)+$I$20</f>
        <v>2.2600000000000002</v>
      </c>
      <c r="M46" s="21">
        <f>($A$21*$G$20+$B$21*$G$21+$C$21*$G$22+$D$21*$G$23)+$J$20</f>
        <v>2.37</v>
      </c>
      <c r="N46" s="21">
        <f>1/(1+EXP(-$K$29))</f>
        <v>0.85814893509951229</v>
      </c>
      <c r="O46" s="21">
        <f>1/(1+EXP(-$L$29))</f>
        <v>0.90550963104984072</v>
      </c>
      <c r="P46" s="21">
        <f>1/(1+EXP(-$M$29))</f>
        <v>0.9145108605651936</v>
      </c>
      <c r="Q46" s="21">
        <f>$Q$13</f>
        <v>0.76</v>
      </c>
      <c r="R46" s="21"/>
      <c r="S46" s="20">
        <f>($N$38*$Q$20+$O$38*$Q$21+$P$38*$Q$22)+$R$20</f>
        <v>2.5814729998322856</v>
      </c>
      <c r="T46" s="20">
        <f>1/(1+EXP(-$S46))</f>
        <v>0.92965965335297773</v>
      </c>
      <c r="U46" s="20">
        <v>1</v>
      </c>
      <c r="V46" s="16">
        <f>$U$46-$T$46</f>
        <v>7.0340346647022267E-2</v>
      </c>
    </row>
    <row r="47" spans="1:22" x14ac:dyDescent="0.2">
      <c r="A47" s="21">
        <v>0</v>
      </c>
      <c r="B47" s="21">
        <v>1</v>
      </c>
      <c r="C47" s="21">
        <v>0</v>
      </c>
      <c r="D47" s="21">
        <v>1</v>
      </c>
      <c r="E47" s="21">
        <v>0.47</v>
      </c>
      <c r="F47" s="21">
        <v>0.87</v>
      </c>
      <c r="G47" s="21">
        <v>0.56000000000000005</v>
      </c>
      <c r="H47" s="21"/>
      <c r="I47" s="21"/>
      <c r="J47" s="21"/>
      <c r="K47" s="21">
        <f>($A$22*$E$20+$B$22*$E$21+$C$22*$E$22+$D$22*$E$23)+$H$20</f>
        <v>1.97</v>
      </c>
      <c r="L47" s="21">
        <f>($A$22*$F$20+$B$22*$F$21+$C$22*$F$22+$D$22*$F$23)+$I$20</f>
        <v>1.17</v>
      </c>
      <c r="M47" s="21">
        <f>($A$22*$G$20+$B$22*$G$21+$C$22*$G$22+$D$22*$G$23)+$J$20</f>
        <v>2.11</v>
      </c>
      <c r="N47" s="21">
        <f>1/(1+EXP(-$K$30))</f>
        <v>0.87761111317695117</v>
      </c>
      <c r="O47" s="21">
        <f>1/(1+EXP(-$L$30))</f>
        <v>0.76314501572685545</v>
      </c>
      <c r="P47" s="21">
        <f>1/(1+EXP(-$M$30))</f>
        <v>0.8918713332379965</v>
      </c>
      <c r="Q47" s="21">
        <f>$Q$14</f>
        <v>0.67</v>
      </c>
      <c r="R47" s="21"/>
      <c r="S47" s="20">
        <f>($N$39*$Q$20+$O$39*$Q$21+$P$39*$Q$22)+$R$20</f>
        <v>2.4690062286009606</v>
      </c>
      <c r="T47" s="20">
        <f>1/(1+EXP(-$S47))</f>
        <v>0.92194027669948531</v>
      </c>
      <c r="U47" s="20">
        <v>0</v>
      </c>
      <c r="V47" s="16">
        <f>$U$47-$T$47</f>
        <v>-0.92194027669948531</v>
      </c>
    </row>
    <row r="48" spans="1:22" x14ac:dyDescent="0.2">
      <c r="A48" s="6"/>
      <c r="B48" s="6"/>
      <c r="C48" s="6"/>
      <c r="D48" s="6"/>
      <c r="E48" s="21">
        <v>0.32</v>
      </c>
      <c r="F48" s="21">
        <v>0.45</v>
      </c>
      <c r="G48" s="21">
        <v>0.71</v>
      </c>
      <c r="H48" s="6"/>
      <c r="I48" s="6"/>
      <c r="J48" s="6"/>
    </row>
    <row r="51" spans="1:22" x14ac:dyDescent="0.2">
      <c r="A51" s="2" t="s">
        <v>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3" spans="1:22" x14ac:dyDescent="0.2">
      <c r="A53" s="23" t="s">
        <v>15</v>
      </c>
      <c r="B53" s="23"/>
      <c r="C53" s="23"/>
      <c r="D53" s="23"/>
      <c r="E53" s="23" t="s">
        <v>16</v>
      </c>
      <c r="F53" s="23"/>
      <c r="G53" s="23"/>
      <c r="H53" s="23" t="s">
        <v>17</v>
      </c>
      <c r="I53" s="23"/>
      <c r="J53" s="23"/>
      <c r="K53" s="23" t="s">
        <v>18</v>
      </c>
      <c r="L53" s="23"/>
      <c r="M53" s="23"/>
      <c r="N53" s="30" t="s">
        <v>19</v>
      </c>
      <c r="O53" s="30"/>
      <c r="P53" s="30"/>
      <c r="Q53" s="24" t="s">
        <v>20</v>
      </c>
      <c r="R53" s="24" t="s">
        <v>21</v>
      </c>
      <c r="S53" s="14" t="s">
        <v>30</v>
      </c>
      <c r="T53" s="26" t="s">
        <v>31</v>
      </c>
      <c r="U53" s="32" t="s">
        <v>23</v>
      </c>
      <c r="V53" s="28" t="s">
        <v>24</v>
      </c>
    </row>
    <row r="54" spans="1:22" x14ac:dyDescent="0.2">
      <c r="A54" s="25">
        <v>1</v>
      </c>
      <c r="B54" s="25">
        <v>0</v>
      </c>
      <c r="C54" s="25">
        <v>1</v>
      </c>
      <c r="D54" s="25">
        <v>0</v>
      </c>
      <c r="E54" s="21">
        <v>0.03</v>
      </c>
      <c r="F54" s="21">
        <v>0.56000000000000005</v>
      </c>
      <c r="G54" s="21">
        <v>0.46</v>
      </c>
      <c r="H54" s="21">
        <v>0.98</v>
      </c>
      <c r="I54" s="21">
        <v>0.38</v>
      </c>
      <c r="J54" s="21">
        <v>0.64</v>
      </c>
      <c r="K54" s="21">
        <f>($A$20*$E$20+$B$20*$E$21+$C$20*$E$22+$D$20*$E$23)+$H$20</f>
        <v>1.48</v>
      </c>
      <c r="L54" s="21">
        <f>($A$20*$F$20+$B$20*$F$21+$C$20*$F$22+$D$20*$F$23)+$I$20</f>
        <v>1.81</v>
      </c>
      <c r="M54" s="21">
        <f>($A$20*$G$20+$B$20*$G$21+$C$20*$G$22+$D$20*$G$23)+$J$20</f>
        <v>1.6600000000000001</v>
      </c>
      <c r="N54" s="20">
        <f>1/(1+EXP(-$K$28))</f>
        <v>0.81457258070701777</v>
      </c>
      <c r="O54" s="20">
        <f>1/(1+EXP(-$L$28))</f>
        <v>0.85936187426586585</v>
      </c>
      <c r="P54" s="20">
        <f>1/(1+EXP(-$M$28))</f>
        <v>0.8402380030563309</v>
      </c>
      <c r="Q54" s="21">
        <f>$Q$12</f>
        <v>0.56000000000000005</v>
      </c>
      <c r="R54" s="21">
        <f>$R$12</f>
        <v>0.8</v>
      </c>
      <c r="S54" s="21">
        <f>($N$37*$Q$20+$O$37*$Q$21+$P$37*$Q$22)+$R$20</f>
        <v>2.4722351316857294</v>
      </c>
      <c r="T54" s="20">
        <f>1/(1+EXP(-$S54))</f>
        <v>0.92217233288385592</v>
      </c>
      <c r="U54" s="21">
        <v>1</v>
      </c>
      <c r="V54" s="16">
        <f>$U$45-$T$45</f>
        <v>7.7827667116144084E-2</v>
      </c>
    </row>
    <row r="55" spans="1:22" x14ac:dyDescent="0.2">
      <c r="A55" s="25">
        <v>1</v>
      </c>
      <c r="B55" s="25">
        <v>0</v>
      </c>
      <c r="C55" s="25">
        <v>1</v>
      </c>
      <c r="D55" s="25">
        <v>1</v>
      </c>
      <c r="E55" s="21">
        <v>0.67</v>
      </c>
      <c r="F55" s="21">
        <v>0.34</v>
      </c>
      <c r="G55" s="21">
        <v>0.76</v>
      </c>
      <c r="H55" s="25"/>
      <c r="I55" s="25"/>
      <c r="J55" s="25"/>
      <c r="K55" s="21">
        <f>($A$21*$E$20+$B$21*$E$21+$C$21*$E$22+$D$21*$E$23)+$H$20</f>
        <v>1.8</v>
      </c>
      <c r="L55" s="21">
        <f>($A$21*$F$20+$B$21*$F$21+$C$21*$F$22+$D$21*$F$23)+$I$20</f>
        <v>2.2600000000000002</v>
      </c>
      <c r="M55" s="21">
        <f>($A$21*$G$20+$B$21*$G$21+$C$21*$G$22+$D$21*$G$23)+$J$20</f>
        <v>2.37</v>
      </c>
      <c r="N55" s="20">
        <f>1/(1+EXP(-$K$29))</f>
        <v>0.85814893509951229</v>
      </c>
      <c r="O55" s="20">
        <f>1/(1+EXP(-$L$29))</f>
        <v>0.90550963104984072</v>
      </c>
      <c r="P55" s="20">
        <f>1/(1+EXP(-$M$29))</f>
        <v>0.9145108605651936</v>
      </c>
      <c r="Q55" s="21">
        <f>$Q$13</f>
        <v>0.76</v>
      </c>
      <c r="R55" s="21"/>
      <c r="S55" s="21">
        <f>($N$38*$Q$20+$O$38*$Q$21+$P$38*$Q$22)+$R$20</f>
        <v>2.5814729998322856</v>
      </c>
      <c r="T55" s="20">
        <f>1/(1+EXP(-$S55))</f>
        <v>0.92965965335297773</v>
      </c>
      <c r="U55" s="21">
        <v>1</v>
      </c>
      <c r="V55" s="16">
        <f>$U$46-$T$46</f>
        <v>7.0340346647022267E-2</v>
      </c>
    </row>
    <row r="56" spans="1:22" x14ac:dyDescent="0.2">
      <c r="A56" s="25">
        <v>0</v>
      </c>
      <c r="B56" s="25">
        <v>1</v>
      </c>
      <c r="C56" s="25">
        <v>0</v>
      </c>
      <c r="D56" s="25">
        <v>1</v>
      </c>
      <c r="E56" s="21">
        <v>0.47</v>
      </c>
      <c r="F56" s="21">
        <v>0.87</v>
      </c>
      <c r="G56" s="21">
        <v>0.56000000000000005</v>
      </c>
      <c r="H56" s="25"/>
      <c r="I56" s="25"/>
      <c r="J56" s="25"/>
      <c r="K56" s="21">
        <f>($A$22*$E$20+$B$22*$E$21+$C$22*$E$22+$D$22*$E$23)+$H$20</f>
        <v>1.97</v>
      </c>
      <c r="L56" s="21">
        <f>($A$22*$F$20+$B$22*$F$21+$C$22*$F$22+$D$22*$F$23)+$I$20</f>
        <v>1.17</v>
      </c>
      <c r="M56" s="21">
        <f>($A$22*$G$20+$B$22*$G$21+$C$22*$G$22+$D$22*$G$23)+$J$20</f>
        <v>2.11</v>
      </c>
      <c r="N56" s="20">
        <f>1/(1+EXP(-$K$30))</f>
        <v>0.87761111317695117</v>
      </c>
      <c r="O56" s="20">
        <f>1/(1+EXP(-$L$30))</f>
        <v>0.76314501572685545</v>
      </c>
      <c r="P56" s="20">
        <f>1/(1+EXP(-$M$30))</f>
        <v>0.8918713332379965</v>
      </c>
      <c r="Q56" s="21">
        <f>$Q$14</f>
        <v>0.67</v>
      </c>
      <c r="R56" s="21"/>
      <c r="S56" s="21">
        <f>($N$39*$Q$20+$O$39*$Q$21+$P$39*$Q$22)+$R$20</f>
        <v>2.4690062286009606</v>
      </c>
      <c r="T56" s="20">
        <f>1/(1+EXP(-$S56))</f>
        <v>0.92194027669948531</v>
      </c>
      <c r="U56" s="21">
        <v>0</v>
      </c>
      <c r="V56" s="16">
        <f>$U$47-$T$47</f>
        <v>-0.92194027669948531</v>
      </c>
    </row>
    <row r="57" spans="1:22" x14ac:dyDescent="0.2">
      <c r="A57" s="9"/>
      <c r="B57" s="9"/>
      <c r="C57" s="9"/>
      <c r="D57" s="9"/>
      <c r="E57" s="21">
        <v>0.32</v>
      </c>
      <c r="F57" s="21">
        <v>0.45</v>
      </c>
      <c r="G57" s="21">
        <v>0.71</v>
      </c>
      <c r="H57" s="9"/>
      <c r="I57" s="9"/>
      <c r="J57" s="9"/>
      <c r="K57" s="9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</row>
    <row r="59" spans="1:22" x14ac:dyDescent="0.2">
      <c r="K59" s="12" t="s">
        <v>33</v>
      </c>
      <c r="L59" s="12"/>
      <c r="M59" s="12"/>
      <c r="T59" s="15" t="s">
        <v>34</v>
      </c>
    </row>
    <row r="60" spans="1:22" x14ac:dyDescent="0.2">
      <c r="K60" s="16">
        <f>$N$54*(1-$N$54)</f>
        <v>0.15104409146732678</v>
      </c>
      <c r="L60" s="16">
        <f>$O$54*(1-$O$54)</f>
        <v>0.12085904332412402</v>
      </c>
      <c r="M60" s="16">
        <f>$P$54*(1-$P$54)</f>
        <v>0.13423810127624017</v>
      </c>
      <c r="T60" s="16">
        <f>$T$54*(1-$T$54)</f>
        <v>7.1770521347402749E-2</v>
      </c>
    </row>
    <row r="61" spans="1:22" x14ac:dyDescent="0.2">
      <c r="K61" s="16">
        <f>$N$55*(1-$N$55)</f>
        <v>0.12172934028708533</v>
      </c>
      <c r="L61" s="16">
        <f>$O$55*(1-$O$55)</f>
        <v>8.5561939125822051E-2</v>
      </c>
      <c r="M61" s="16">
        <f>$P$55*(1-$P$55)</f>
        <v>7.8180746473502635E-2</v>
      </c>
      <c r="T61" s="16">
        <f>$T$55*(1-$T$55)</f>
        <v>6.5392582280599007E-2</v>
      </c>
    </row>
    <row r="62" spans="1:22" x14ac:dyDescent="0.2">
      <c r="K62" s="16">
        <f>$N$56*(1-$N$56)</f>
        <v>0.10740984720526377</v>
      </c>
      <c r="L62" s="16">
        <f>$O$56*(1-$O$56)</f>
        <v>0.180754700698113</v>
      </c>
      <c r="M62" s="16">
        <f>$P$56*(1-$P$56)</f>
        <v>9.6436858186275093E-2</v>
      </c>
      <c r="T62" s="16">
        <f>$T$56*(1-$T$56)</f>
        <v>7.1966402898761772E-2</v>
      </c>
    </row>
    <row r="65" spans="1:22" x14ac:dyDescent="0.2">
      <c r="A65" s="2" t="s">
        <v>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23" t="s">
        <v>15</v>
      </c>
      <c r="B67" s="23"/>
      <c r="C67" s="23"/>
      <c r="D67" s="23"/>
      <c r="E67" s="23" t="s">
        <v>16</v>
      </c>
      <c r="F67" s="23"/>
      <c r="G67" s="23"/>
      <c r="H67" s="23" t="s">
        <v>17</v>
      </c>
      <c r="I67" s="23"/>
      <c r="J67" s="23"/>
      <c r="K67" s="23" t="s">
        <v>18</v>
      </c>
      <c r="L67" s="23"/>
      <c r="M67" s="23"/>
      <c r="N67" s="39" t="s">
        <v>19</v>
      </c>
      <c r="O67" s="39"/>
      <c r="P67" s="39"/>
      <c r="Q67" s="24" t="s">
        <v>20</v>
      </c>
      <c r="R67" s="24" t="s">
        <v>21</v>
      </c>
      <c r="S67" s="14" t="s">
        <v>30</v>
      </c>
      <c r="T67" s="19" t="s">
        <v>31</v>
      </c>
      <c r="U67" s="32" t="s">
        <v>23</v>
      </c>
      <c r="V67" s="32" t="s">
        <v>24</v>
      </c>
    </row>
    <row r="68" spans="1:22" x14ac:dyDescent="0.2">
      <c r="A68" s="25">
        <v>1</v>
      </c>
      <c r="B68" s="25">
        <v>0</v>
      </c>
      <c r="C68" s="25">
        <v>1</v>
      </c>
      <c r="D68" s="25">
        <v>0</v>
      </c>
      <c r="E68" s="21">
        <v>0.03</v>
      </c>
      <c r="F68" s="21">
        <v>0.56000000000000005</v>
      </c>
      <c r="G68" s="21">
        <v>0.46</v>
      </c>
      <c r="H68" s="21">
        <v>0.98</v>
      </c>
      <c r="I68" s="21">
        <v>0.38</v>
      </c>
      <c r="J68" s="21">
        <v>0.64</v>
      </c>
      <c r="K68" s="21">
        <f>($A$20*$E$20+$B$20*$E$21+$C$20*$E$22+$D$20*$E$23)+$H$20</f>
        <v>1.48</v>
      </c>
      <c r="L68" s="21">
        <f>($A$20*$F$20+$B$20*$F$21+$C$20*$F$22+$D$20*$F$23)+$I$20</f>
        <v>1.81</v>
      </c>
      <c r="M68" s="21">
        <f>($A$20*$G$20+$B$20*$G$21+$C$20*$G$22+$D$20*$G$23)+$J$20</f>
        <v>1.6600000000000001</v>
      </c>
      <c r="N68" s="21">
        <f>1/(1+EXP(-$K$28))</f>
        <v>0.81457258070701777</v>
      </c>
      <c r="O68" s="21">
        <f>1/(1+EXP(-$L$28))</f>
        <v>0.85936187426586585</v>
      </c>
      <c r="P68" s="21">
        <f>1/(1+EXP(-$M$28))</f>
        <v>0.8402380030563309</v>
      </c>
      <c r="Q68" s="21">
        <f>$Q$12</f>
        <v>0.56000000000000005</v>
      </c>
      <c r="R68" s="21">
        <f>$R$12</f>
        <v>0.8</v>
      </c>
      <c r="S68" s="21">
        <f>($N$37*$Q$20+$O$37*$Q$21+$P$37*$Q$22)+$R$20</f>
        <v>2.4722351316857294</v>
      </c>
      <c r="T68" s="21">
        <f>1/(1+EXP(-$S68))</f>
        <v>0.92217233288385592</v>
      </c>
      <c r="U68" s="21">
        <v>1</v>
      </c>
      <c r="V68" s="21">
        <f>$U$45-$T$45</f>
        <v>7.7827667116144084E-2</v>
      </c>
    </row>
    <row r="69" spans="1:22" x14ac:dyDescent="0.2">
      <c r="A69" s="25">
        <v>1</v>
      </c>
      <c r="B69" s="25">
        <v>0</v>
      </c>
      <c r="C69" s="25">
        <v>1</v>
      </c>
      <c r="D69" s="25">
        <v>1</v>
      </c>
      <c r="E69" s="21">
        <v>0.67</v>
      </c>
      <c r="F69" s="21">
        <v>0.34</v>
      </c>
      <c r="G69" s="21">
        <v>0.76</v>
      </c>
      <c r="H69" s="25"/>
      <c r="I69" s="25"/>
      <c r="J69" s="25"/>
      <c r="K69" s="21">
        <f>($A$21*$E$20+$B$21*$E$21+$C$21*$E$22+$D$21*$E$23)+$H$20</f>
        <v>1.8</v>
      </c>
      <c r="L69" s="21">
        <f>($A$21*$F$20+$B$21*$F$21+$C$21*$F$22+$D$21*$F$23)+$I$20</f>
        <v>2.2600000000000002</v>
      </c>
      <c r="M69" s="21">
        <f>($A$21*$G$20+$B$21*$G$21+$C$21*$G$22+$D$21*$G$23)+$J$20</f>
        <v>2.37</v>
      </c>
      <c r="N69" s="21">
        <f>1/(1+EXP(-$K$29))</f>
        <v>0.85814893509951229</v>
      </c>
      <c r="O69" s="21">
        <f>1/(1+EXP(-$L$29))</f>
        <v>0.90550963104984072</v>
      </c>
      <c r="P69" s="21">
        <f>1/(1+EXP(-$M$29))</f>
        <v>0.9145108605651936</v>
      </c>
      <c r="Q69" s="21">
        <f>$Q$13</f>
        <v>0.76</v>
      </c>
      <c r="R69" s="21"/>
      <c r="S69" s="21">
        <f>($N$38*$Q$20+$O$38*$Q$21+$P$38*$Q$22)+$R$20</f>
        <v>2.5814729998322856</v>
      </c>
      <c r="T69" s="21">
        <f>1/(1+EXP(-$S69))</f>
        <v>0.92965965335297773</v>
      </c>
      <c r="U69" s="21">
        <v>1</v>
      </c>
      <c r="V69" s="21">
        <f>$U$46-$T$46</f>
        <v>7.0340346647022267E-2</v>
      </c>
    </row>
    <row r="70" spans="1:22" x14ac:dyDescent="0.2">
      <c r="A70" s="25">
        <v>0</v>
      </c>
      <c r="B70" s="25">
        <v>1</v>
      </c>
      <c r="C70" s="25">
        <v>0</v>
      </c>
      <c r="D70" s="25">
        <v>1</v>
      </c>
      <c r="E70" s="21">
        <v>0.47</v>
      </c>
      <c r="F70" s="21">
        <v>0.87</v>
      </c>
      <c r="G70" s="21">
        <v>0.56000000000000005</v>
      </c>
      <c r="H70" s="25"/>
      <c r="I70" s="25"/>
      <c r="J70" s="25"/>
      <c r="K70" s="21">
        <f>($A$22*$E$20+$B$22*$E$21+$C$22*$E$22+$D$22*$E$23)+$H$20</f>
        <v>1.97</v>
      </c>
      <c r="L70" s="21">
        <f>($A$22*$F$20+$B$22*$F$21+$C$22*$F$22+$D$22*$F$23)+$I$20</f>
        <v>1.17</v>
      </c>
      <c r="M70" s="21">
        <f>($A$22*$G$20+$B$22*$G$21+$C$22*$G$22+$D$22*$G$23)+$J$20</f>
        <v>2.11</v>
      </c>
      <c r="N70" s="21">
        <f>1/(1+EXP(-$K$30))</f>
        <v>0.87761111317695117</v>
      </c>
      <c r="O70" s="21">
        <f>1/(1+EXP(-$L$30))</f>
        <v>0.76314501572685545</v>
      </c>
      <c r="P70" s="21">
        <f>1/(1+EXP(-$M$30))</f>
        <v>0.8918713332379965</v>
      </c>
      <c r="Q70" s="21">
        <f>$Q$14</f>
        <v>0.67</v>
      </c>
      <c r="R70" s="21"/>
      <c r="S70" s="21">
        <f>($N$39*$Q$20+$O$39*$Q$21+$P$39*$Q$22)+$R$20</f>
        <v>2.4690062286009606</v>
      </c>
      <c r="T70" s="21">
        <f>1/(1+EXP(-$S70))</f>
        <v>0.92194027669948531</v>
      </c>
      <c r="U70" s="21">
        <v>0</v>
      </c>
      <c r="V70" s="21">
        <f>$U$47-$T$47</f>
        <v>-0.92194027669948531</v>
      </c>
    </row>
    <row r="71" spans="1:22" x14ac:dyDescent="0.2">
      <c r="A71" s="9"/>
      <c r="B71" s="9"/>
      <c r="C71" s="9"/>
      <c r="D71" s="9"/>
      <c r="E71" s="21">
        <v>0.32</v>
      </c>
      <c r="F71" s="21">
        <v>0.45</v>
      </c>
      <c r="G71" s="21">
        <v>0.71</v>
      </c>
      <c r="H71" s="9"/>
      <c r="I71" s="9"/>
      <c r="J71" s="9"/>
      <c r="K71" s="9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</row>
    <row r="73" spans="1:22" x14ac:dyDescent="0.2">
      <c r="K73" s="22" t="s">
        <v>33</v>
      </c>
      <c r="L73" s="22"/>
      <c r="M73" s="22"/>
      <c r="T73" s="26" t="s">
        <v>34</v>
      </c>
      <c r="V73" s="27" t="s">
        <v>24</v>
      </c>
    </row>
    <row r="74" spans="1:22" x14ac:dyDescent="0.2">
      <c r="K74" s="21">
        <f>$N$54*(1-$N$54)</f>
        <v>0.15104409146732678</v>
      </c>
      <c r="L74" s="21">
        <f>$O$54*(1-$O$54)</f>
        <v>0.12085904332412402</v>
      </c>
      <c r="M74" s="21">
        <f>$P$54*(1-$P$54)</f>
        <v>0.13423810127624017</v>
      </c>
      <c r="T74" s="20">
        <f>$T$54*(1-$T$54)</f>
        <v>7.1770521347402749E-2</v>
      </c>
      <c r="V74" s="20">
        <f>$U$45-$T$45</f>
        <v>7.7827667116144084E-2</v>
      </c>
    </row>
    <row r="75" spans="1:22" x14ac:dyDescent="0.2">
      <c r="K75" s="21">
        <f>$N$55*(1-$N$55)</f>
        <v>0.12172934028708533</v>
      </c>
      <c r="L75" s="21">
        <f>$O$55*(1-$O$55)</f>
        <v>8.5561939125822051E-2</v>
      </c>
      <c r="M75" s="21">
        <f>$P$55*(1-$P$55)</f>
        <v>7.8180746473502635E-2</v>
      </c>
      <c r="T75" s="20">
        <f>$T$55*(1-$T$55)</f>
        <v>6.5392582280599007E-2</v>
      </c>
      <c r="V75" s="20">
        <f>$U$46-$T$46</f>
        <v>7.0340346647022267E-2</v>
      </c>
    </row>
    <row r="76" spans="1:22" x14ac:dyDescent="0.2">
      <c r="K76" s="21">
        <f>$N$56*(1-$N$56)</f>
        <v>0.10740984720526377</v>
      </c>
      <c r="L76" s="21">
        <f>$O$56*(1-$O$56)</f>
        <v>0.180754700698113</v>
      </c>
      <c r="M76" s="21">
        <f>$P$56*(1-$P$56)</f>
        <v>9.6436858186275093E-2</v>
      </c>
      <c r="T76" s="20">
        <f>$T$56*(1-$T$56)</f>
        <v>7.1966402898761772E-2</v>
      </c>
      <c r="V76" s="20">
        <f>$U$47-$T$47</f>
        <v>-0.92194027669948531</v>
      </c>
    </row>
    <row r="79" spans="1:22" x14ac:dyDescent="0.2">
      <c r="U79" s="4" t="s">
        <v>36</v>
      </c>
    </row>
    <row r="80" spans="1:22" x14ac:dyDescent="0.2">
      <c r="U80" s="4">
        <f>$T$74*$V$74</f>
        <v>5.5857322441777739E-3</v>
      </c>
    </row>
    <row r="81" spans="1:22" x14ac:dyDescent="0.2">
      <c r="U81" s="4">
        <f>$T$75*$V$75</f>
        <v>4.5997369057612604E-3</v>
      </c>
    </row>
    <row r="82" spans="1:22" x14ac:dyDescent="0.2">
      <c r="U82" s="4">
        <f>$T$76*$V$76</f>
        <v>-6.6348725401551067E-2</v>
      </c>
    </row>
    <row r="85" spans="1:22" x14ac:dyDescent="0.2">
      <c r="A85" s="2" t="s">
        <v>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23" t="s">
        <v>15</v>
      </c>
      <c r="B87" s="23"/>
      <c r="C87" s="23"/>
      <c r="D87" s="23"/>
      <c r="E87" s="23" t="s">
        <v>16</v>
      </c>
      <c r="F87" s="23"/>
      <c r="G87" s="23"/>
      <c r="H87" s="23" t="s">
        <v>17</v>
      </c>
      <c r="I87" s="23"/>
      <c r="J87" s="23"/>
      <c r="K87" s="23" t="s">
        <v>18</v>
      </c>
      <c r="L87" s="23"/>
      <c r="M87" s="23"/>
      <c r="N87" s="39" t="s">
        <v>19</v>
      </c>
      <c r="O87" s="39"/>
      <c r="P87" s="39"/>
      <c r="Q87" s="27" t="s">
        <v>20</v>
      </c>
      <c r="R87" s="24" t="s">
        <v>21</v>
      </c>
      <c r="S87" s="14" t="s">
        <v>30</v>
      </c>
      <c r="T87" s="19" t="s">
        <v>31</v>
      </c>
      <c r="U87" s="32" t="s">
        <v>23</v>
      </c>
      <c r="V87" s="32" t="s">
        <v>24</v>
      </c>
    </row>
    <row r="88" spans="1:22" x14ac:dyDescent="0.2">
      <c r="A88" s="25">
        <v>1</v>
      </c>
      <c r="B88" s="25">
        <v>0</v>
      </c>
      <c r="C88" s="25">
        <v>1</v>
      </c>
      <c r="D88" s="25">
        <v>0</v>
      </c>
      <c r="E88" s="21">
        <v>0.03</v>
      </c>
      <c r="F88" s="21">
        <v>0.56000000000000005</v>
      </c>
      <c r="G88" s="21">
        <v>0.46</v>
      </c>
      <c r="H88" s="21">
        <v>0.98</v>
      </c>
      <c r="I88" s="21">
        <v>0.38</v>
      </c>
      <c r="J88" s="21">
        <v>0.64</v>
      </c>
      <c r="K88" s="21">
        <f>($A$20*$E$20+$B$20*$E$21+$C$20*$E$22+$D$20*$E$23)+$H$20</f>
        <v>1.48</v>
      </c>
      <c r="L88" s="21">
        <f>($A$20*$F$20+$B$20*$F$21+$C$20*$F$22+$D$20*$F$23)+$I$20</f>
        <v>1.81</v>
      </c>
      <c r="M88" s="21">
        <f>($A$20*$G$20+$B$20*$G$21+$C$20*$G$22+$D$20*$G$23)+$J$20</f>
        <v>1.6600000000000001</v>
      </c>
      <c r="N88" s="21">
        <f>1/(1+EXP(-$K$28))</f>
        <v>0.81457258070701777</v>
      </c>
      <c r="O88" s="21">
        <f>1/(1+EXP(-$L$28))</f>
        <v>0.85936187426586585</v>
      </c>
      <c r="P88" s="21">
        <f>1/(1+EXP(-$M$28))</f>
        <v>0.8402380030563309</v>
      </c>
      <c r="Q88" s="20">
        <f>$Q$12</f>
        <v>0.56000000000000005</v>
      </c>
      <c r="R88" s="21">
        <f>$R$12</f>
        <v>0.8</v>
      </c>
      <c r="S88" s="21">
        <f>($N$37*$Q$20+$O$37*$Q$21+$P$37*$Q$22)+$R$20</f>
        <v>2.4722351316857294</v>
      </c>
      <c r="T88" s="21">
        <f>1/(1+EXP(-$S88))</f>
        <v>0.92217233288385592</v>
      </c>
      <c r="U88" s="21">
        <v>1</v>
      </c>
      <c r="V88" s="21">
        <f>$U$45-$T$45</f>
        <v>7.7827667116144084E-2</v>
      </c>
    </row>
    <row r="89" spans="1:22" x14ac:dyDescent="0.2">
      <c r="A89" s="25">
        <v>1</v>
      </c>
      <c r="B89" s="25">
        <v>0</v>
      </c>
      <c r="C89" s="25">
        <v>1</v>
      </c>
      <c r="D89" s="25">
        <v>1</v>
      </c>
      <c r="E89" s="21">
        <v>0.67</v>
      </c>
      <c r="F89" s="21">
        <v>0.34</v>
      </c>
      <c r="G89" s="21">
        <v>0.76</v>
      </c>
      <c r="H89" s="25"/>
      <c r="I89" s="25"/>
      <c r="J89" s="25"/>
      <c r="K89" s="21">
        <f>($A$21*$E$20+$B$21*$E$21+$C$21*$E$22+$D$21*$E$23)+$H$20</f>
        <v>1.8</v>
      </c>
      <c r="L89" s="21">
        <f>($A$21*$F$20+$B$21*$F$21+$C$21*$F$22+$D$21*$F$23)+$I$20</f>
        <v>2.2600000000000002</v>
      </c>
      <c r="M89" s="21">
        <f>($A$21*$G$20+$B$21*$G$21+$C$21*$G$22+$D$21*$G$23)+$J$20</f>
        <v>2.37</v>
      </c>
      <c r="N89" s="21">
        <f>1/(1+EXP(-$K$29))</f>
        <v>0.85814893509951229</v>
      </c>
      <c r="O89" s="21">
        <f>1/(1+EXP(-$L$29))</f>
        <v>0.90550963104984072</v>
      </c>
      <c r="P89" s="21">
        <f>1/(1+EXP(-$M$29))</f>
        <v>0.9145108605651936</v>
      </c>
      <c r="Q89" s="20">
        <f>$Q$13</f>
        <v>0.76</v>
      </c>
      <c r="R89" s="21"/>
      <c r="S89" s="21">
        <f>($N$38*$Q$20+$O$38*$Q$21+$P$38*$Q$22)+$R$20</f>
        <v>2.5814729998322856</v>
      </c>
      <c r="T89" s="21">
        <f>1/(1+EXP(-$S89))</f>
        <v>0.92965965335297773</v>
      </c>
      <c r="U89" s="21">
        <v>1</v>
      </c>
      <c r="V89" s="21">
        <f>$U$46-$T$46</f>
        <v>7.0340346647022267E-2</v>
      </c>
    </row>
    <row r="90" spans="1:22" x14ac:dyDescent="0.2">
      <c r="A90" s="25">
        <v>0</v>
      </c>
      <c r="B90" s="25">
        <v>1</v>
      </c>
      <c r="C90" s="25">
        <v>0</v>
      </c>
      <c r="D90" s="25">
        <v>1</v>
      </c>
      <c r="E90" s="21">
        <v>0.47</v>
      </c>
      <c r="F90" s="21">
        <v>0.87</v>
      </c>
      <c r="G90" s="21">
        <v>0.56000000000000005</v>
      </c>
      <c r="H90" s="25"/>
      <c r="I90" s="25"/>
      <c r="J90" s="25"/>
      <c r="K90" s="21">
        <f>($A$22*$E$20+$B$22*$E$21+$C$22*$E$22+$D$22*$E$23)+$H$20</f>
        <v>1.97</v>
      </c>
      <c r="L90" s="21">
        <f>($A$22*$F$20+$B$22*$F$21+$C$22*$F$22+$D$22*$F$23)+$I$20</f>
        <v>1.17</v>
      </c>
      <c r="M90" s="21">
        <f>($A$22*$G$20+$B$22*$G$21+$C$22*$G$22+$D$22*$G$23)+$J$20</f>
        <v>2.11</v>
      </c>
      <c r="N90" s="21">
        <f>1/(1+EXP(-$K$30))</f>
        <v>0.87761111317695117</v>
      </c>
      <c r="O90" s="21">
        <f>1/(1+EXP(-$L$30))</f>
        <v>0.76314501572685545</v>
      </c>
      <c r="P90" s="21">
        <f>1/(1+EXP(-$M$30))</f>
        <v>0.8918713332379965</v>
      </c>
      <c r="Q90" s="20">
        <f>$Q$14</f>
        <v>0.67</v>
      </c>
      <c r="R90" s="21"/>
      <c r="S90" s="21">
        <f>($N$39*$Q$20+$O$39*$Q$21+$P$39*$Q$22)+$R$20</f>
        <v>2.4690062286009606</v>
      </c>
      <c r="T90" s="21">
        <f>1/(1+EXP(-$S90))</f>
        <v>0.92194027669948531</v>
      </c>
      <c r="U90" s="21">
        <v>0</v>
      </c>
      <c r="V90" s="21">
        <f>$U$47-$T$47</f>
        <v>-0.92194027669948531</v>
      </c>
    </row>
    <row r="91" spans="1:22" x14ac:dyDescent="0.2">
      <c r="A91" s="9"/>
      <c r="B91" s="9"/>
      <c r="C91" s="9"/>
      <c r="D91" s="9"/>
      <c r="E91" s="21">
        <v>0.32</v>
      </c>
      <c r="F91" s="21">
        <v>0.45</v>
      </c>
      <c r="G91" s="21">
        <v>0.71</v>
      </c>
      <c r="H91" s="9"/>
      <c r="I91" s="9"/>
      <c r="J91" s="9"/>
      <c r="K91" s="9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</row>
    <row r="93" spans="1:22" x14ac:dyDescent="0.2">
      <c r="K93" s="22" t="s">
        <v>33</v>
      </c>
      <c r="L93" s="22"/>
      <c r="M93" s="22"/>
      <c r="N93" s="12" t="s">
        <v>38</v>
      </c>
      <c r="O93" s="12"/>
      <c r="P93" s="12"/>
      <c r="T93" s="19" t="s">
        <v>34</v>
      </c>
      <c r="V93" s="32" t="s">
        <v>24</v>
      </c>
    </row>
    <row r="94" spans="1:22" x14ac:dyDescent="0.2">
      <c r="K94" s="21">
        <f>$N$54*(1-$N$54)</f>
        <v>0.15104409146732678</v>
      </c>
      <c r="L94" s="21">
        <f>$O$54*(1-$O$54)</f>
        <v>0.12085904332412402</v>
      </c>
      <c r="M94" s="21">
        <f>$P$54*(1-$P$54)</f>
        <v>0.13423810127624017</v>
      </c>
      <c r="N94" s="16">
        <f>$U$100*$Q$88</f>
        <v>3.1280100567395537E-3</v>
      </c>
      <c r="O94" s="16">
        <f>$U$100*$Q$89</f>
        <v>4.2451565055751077E-3</v>
      </c>
      <c r="P94" s="16">
        <f>$U$100*$Q$90</f>
        <v>3.7424406035991087E-3</v>
      </c>
      <c r="T94" s="21">
        <f>$T$54*(1-$T$54)</f>
        <v>7.1770521347402749E-2</v>
      </c>
      <c r="V94" s="21">
        <f>$U$45-$T$45</f>
        <v>7.7827667116144084E-2</v>
      </c>
    </row>
    <row r="95" spans="1:22" x14ac:dyDescent="0.2">
      <c r="K95" s="21">
        <f>$N$55*(1-$N$55)</f>
        <v>0.12172934028708533</v>
      </c>
      <c r="L95" s="21">
        <f>$O$55*(1-$O$55)</f>
        <v>8.5561939125822051E-2</v>
      </c>
      <c r="M95" s="21">
        <f>$P$55*(1-$P$55)</f>
        <v>7.8180746473502635E-2</v>
      </c>
      <c r="N95" s="16">
        <f>$U$101*$Q$88</f>
        <v>2.5758526672263059E-3</v>
      </c>
      <c r="O95" s="16">
        <f>$U$101*$Q$89</f>
        <v>3.495800048378558E-3</v>
      </c>
      <c r="P95" s="16">
        <f>$U$101*$Q$90</f>
        <v>3.0818237268600448E-3</v>
      </c>
      <c r="T95" s="21">
        <f>$T$55*(1-$T$55)</f>
        <v>6.5392582280599007E-2</v>
      </c>
      <c r="V95" s="21">
        <f>$U$46-$T$46</f>
        <v>7.0340346647022267E-2</v>
      </c>
    </row>
    <row r="96" spans="1:22" x14ac:dyDescent="0.2">
      <c r="K96" s="21">
        <f>$N$56*(1-$N$56)</f>
        <v>0.10740984720526377</v>
      </c>
      <c r="L96" s="21">
        <f>$O$56*(1-$O$56)</f>
        <v>0.180754700698113</v>
      </c>
      <c r="M96" s="21">
        <f>$P$56*(1-$P$56)</f>
        <v>9.6436858186275093E-2</v>
      </c>
      <c r="N96" s="16">
        <f>$U$102*$Q$88</f>
        <v>-3.7155286224868599E-2</v>
      </c>
      <c r="O96" s="16">
        <f>$U$102*$Q$89</f>
        <v>-5.0425031305178815E-2</v>
      </c>
      <c r="P96" s="16">
        <f>$U$102*$Q$90</f>
        <v>-4.4453646019039221E-2</v>
      </c>
      <c r="T96" s="21">
        <f>$T$56*(1-$T$56)</f>
        <v>7.1966402898761772E-2</v>
      </c>
      <c r="V96" s="21">
        <f>$U$47-$T$47</f>
        <v>-0.92194027669948531</v>
      </c>
    </row>
    <row r="99" spans="1:22" x14ac:dyDescent="0.2">
      <c r="U99" s="10" t="s">
        <v>36</v>
      </c>
    </row>
    <row r="100" spans="1:22" x14ac:dyDescent="0.2">
      <c r="U100" s="10">
        <f>$T$74*$V$74</f>
        <v>5.5857322441777739E-3</v>
      </c>
    </row>
    <row r="101" spans="1:22" x14ac:dyDescent="0.2">
      <c r="U101" s="10">
        <f>$T$75*$V$75</f>
        <v>4.5997369057612604E-3</v>
      </c>
    </row>
    <row r="102" spans="1:22" x14ac:dyDescent="0.2">
      <c r="U102" s="10">
        <f>$T$76*$V$76</f>
        <v>-6.6348725401551067E-2</v>
      </c>
    </row>
    <row r="103" spans="1:22" x14ac:dyDescent="0.2">
      <c r="U103" s="6"/>
    </row>
    <row r="104" spans="1:22" x14ac:dyDescent="0.2">
      <c r="A104" s="2" t="s">
        <v>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6" spans="1:22" x14ac:dyDescent="0.2">
      <c r="A106" s="23" t="s">
        <v>15</v>
      </c>
      <c r="B106" s="23"/>
      <c r="C106" s="23"/>
      <c r="D106" s="23"/>
      <c r="E106" s="23" t="s">
        <v>16</v>
      </c>
      <c r="F106" s="23"/>
      <c r="G106" s="23"/>
      <c r="H106" s="23" t="s">
        <v>17</v>
      </c>
      <c r="I106" s="23"/>
      <c r="J106" s="23"/>
      <c r="K106" s="23" t="s">
        <v>18</v>
      </c>
      <c r="L106" s="23"/>
      <c r="M106" s="23"/>
      <c r="N106" s="39" t="s">
        <v>19</v>
      </c>
      <c r="O106" s="39"/>
      <c r="P106" s="39"/>
      <c r="Q106" s="32" t="s">
        <v>20</v>
      </c>
      <c r="R106" s="24" t="s">
        <v>21</v>
      </c>
      <c r="S106" s="14" t="s">
        <v>30</v>
      </c>
      <c r="T106" s="19" t="s">
        <v>31</v>
      </c>
      <c r="U106" s="32" t="s">
        <v>23</v>
      </c>
      <c r="V106" s="32" t="s">
        <v>24</v>
      </c>
    </row>
    <row r="107" spans="1:22" x14ac:dyDescent="0.2">
      <c r="A107" s="25">
        <v>1</v>
      </c>
      <c r="B107" s="25">
        <v>0</v>
      </c>
      <c r="C107" s="25">
        <v>1</v>
      </c>
      <c r="D107" s="25">
        <v>0</v>
      </c>
      <c r="E107" s="21">
        <v>0.03</v>
      </c>
      <c r="F107" s="21">
        <v>0.56000000000000005</v>
      </c>
      <c r="G107" s="21">
        <v>0.46</v>
      </c>
      <c r="H107" s="21">
        <v>0.98</v>
      </c>
      <c r="I107" s="21">
        <v>0.38</v>
      </c>
      <c r="J107" s="21">
        <v>0.64</v>
      </c>
      <c r="K107" s="21">
        <f>($A$20*$E$20+$B$20*$E$21+$C$20*$E$22+$D$20*$E$23)+$H$20</f>
        <v>1.48</v>
      </c>
      <c r="L107" s="21">
        <f>($A$20*$F$20+$B$20*$F$21+$C$20*$F$22+$D$20*$F$23)+$I$20</f>
        <v>1.81</v>
      </c>
      <c r="M107" s="21">
        <f>($A$20*$G$20+$B$20*$G$21+$C$20*$G$22+$D$20*$G$23)+$J$20</f>
        <v>1.6600000000000001</v>
      </c>
      <c r="N107" s="21">
        <f>1/(1+EXP(-$K$28))</f>
        <v>0.81457258070701777</v>
      </c>
      <c r="O107" s="21">
        <f>1/(1+EXP(-$L$28))</f>
        <v>0.85936187426586585</v>
      </c>
      <c r="P107" s="21">
        <f>1/(1+EXP(-$M$28))</f>
        <v>0.8402380030563309</v>
      </c>
      <c r="Q107" s="21">
        <f>$Q$12</f>
        <v>0.56000000000000005</v>
      </c>
      <c r="R107" s="21">
        <f>$R$12</f>
        <v>0.8</v>
      </c>
      <c r="S107" s="21">
        <f>($N$37*$Q$20+$O$37*$Q$21+$P$37*$Q$22)+$R$20</f>
        <v>2.4722351316857294</v>
      </c>
      <c r="T107" s="21">
        <f>1/(1+EXP(-$S107))</f>
        <v>0.92217233288385592</v>
      </c>
      <c r="U107" s="21">
        <v>1</v>
      </c>
      <c r="V107" s="21">
        <f>$U$45-$T$45</f>
        <v>7.7827667116144084E-2</v>
      </c>
    </row>
    <row r="108" spans="1:22" x14ac:dyDescent="0.2">
      <c r="A108" s="25">
        <v>1</v>
      </c>
      <c r="B108" s="25">
        <v>0</v>
      </c>
      <c r="C108" s="25">
        <v>1</v>
      </c>
      <c r="D108" s="25">
        <v>1</v>
      </c>
      <c r="E108" s="21">
        <v>0.67</v>
      </c>
      <c r="F108" s="21">
        <v>0.34</v>
      </c>
      <c r="G108" s="21">
        <v>0.76</v>
      </c>
      <c r="H108" s="25"/>
      <c r="I108" s="25"/>
      <c r="J108" s="25"/>
      <c r="K108" s="21">
        <f>($A$21*$E$20+$B$21*$E$21+$C$21*$E$22+$D$21*$E$23)+$H$20</f>
        <v>1.8</v>
      </c>
      <c r="L108" s="21">
        <f>($A$21*$F$20+$B$21*$F$21+$C$21*$F$22+$D$21*$F$23)+$I$20</f>
        <v>2.2600000000000002</v>
      </c>
      <c r="M108" s="21">
        <f>($A$21*$G$20+$B$21*$G$21+$C$21*$G$22+$D$21*$G$23)+$J$20</f>
        <v>2.37</v>
      </c>
      <c r="N108" s="21">
        <f>1/(1+EXP(-$K$29))</f>
        <v>0.85814893509951229</v>
      </c>
      <c r="O108" s="21">
        <f>1/(1+EXP(-$L$29))</f>
        <v>0.90550963104984072</v>
      </c>
      <c r="P108" s="21">
        <f>1/(1+EXP(-$M$29))</f>
        <v>0.9145108605651936</v>
      </c>
      <c r="Q108" s="21">
        <f>$Q$13</f>
        <v>0.76</v>
      </c>
      <c r="R108" s="21"/>
      <c r="S108" s="21">
        <f>($N$38*$Q$20+$O$38*$Q$21+$P$38*$Q$22)+$R$20</f>
        <v>2.5814729998322856</v>
      </c>
      <c r="T108" s="21">
        <f>1/(1+EXP(-$S108))</f>
        <v>0.92965965335297773</v>
      </c>
      <c r="U108" s="21">
        <v>1</v>
      </c>
      <c r="V108" s="21">
        <f>$U$46-$T$46</f>
        <v>7.0340346647022267E-2</v>
      </c>
    </row>
    <row r="109" spans="1:22" x14ac:dyDescent="0.2">
      <c r="A109" s="25">
        <v>0</v>
      </c>
      <c r="B109" s="25">
        <v>1</v>
      </c>
      <c r="C109" s="25">
        <v>0</v>
      </c>
      <c r="D109" s="25">
        <v>1</v>
      </c>
      <c r="E109" s="21">
        <v>0.47</v>
      </c>
      <c r="F109" s="21">
        <v>0.87</v>
      </c>
      <c r="G109" s="21">
        <v>0.56000000000000005</v>
      </c>
      <c r="H109" s="25"/>
      <c r="I109" s="25"/>
      <c r="J109" s="25"/>
      <c r="K109" s="21">
        <f>($A$22*$E$20+$B$22*$E$21+$C$22*$E$22+$D$22*$E$23)+$H$20</f>
        <v>1.97</v>
      </c>
      <c r="L109" s="21">
        <f>($A$22*$F$20+$B$22*$F$21+$C$22*$F$22+$D$22*$F$23)+$I$20</f>
        <v>1.17</v>
      </c>
      <c r="M109" s="21">
        <f>($A$22*$G$20+$B$22*$G$21+$C$22*$G$22+$D$22*$G$23)+$J$20</f>
        <v>2.11</v>
      </c>
      <c r="N109" s="21">
        <f>1/(1+EXP(-$K$30))</f>
        <v>0.87761111317695117</v>
      </c>
      <c r="O109" s="21">
        <f>1/(1+EXP(-$L$30))</f>
        <v>0.76314501572685545</v>
      </c>
      <c r="P109" s="21">
        <f>1/(1+EXP(-$M$30))</f>
        <v>0.8918713332379965</v>
      </c>
      <c r="Q109" s="21">
        <f>$Q$14</f>
        <v>0.67</v>
      </c>
      <c r="R109" s="21"/>
      <c r="S109" s="21">
        <f>($N$39*$Q$20+$O$39*$Q$21+$P$39*$Q$22)+$R$20</f>
        <v>2.4690062286009606</v>
      </c>
      <c r="T109" s="21">
        <f>1/(1+EXP(-$S109))</f>
        <v>0.92194027669948531</v>
      </c>
      <c r="U109" s="21">
        <v>0</v>
      </c>
      <c r="V109" s="21">
        <f>$U$47-$T$47</f>
        <v>-0.92194027669948531</v>
      </c>
    </row>
    <row r="110" spans="1:22" x14ac:dyDescent="0.2">
      <c r="A110" s="9"/>
      <c r="B110" s="9"/>
      <c r="C110" s="9"/>
      <c r="D110" s="9"/>
      <c r="E110" s="21">
        <v>0.32</v>
      </c>
      <c r="F110" s="21">
        <v>0.45</v>
      </c>
      <c r="G110" s="21">
        <v>0.71</v>
      </c>
      <c r="H110" s="9"/>
      <c r="I110" s="9"/>
      <c r="J110" s="9"/>
      <c r="K110" s="9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2" spans="1:22" x14ac:dyDescent="0.2">
      <c r="K112" s="18" t="s">
        <v>33</v>
      </c>
      <c r="L112" s="18"/>
      <c r="M112" s="18"/>
      <c r="N112" s="33" t="s">
        <v>38</v>
      </c>
      <c r="O112" s="34"/>
      <c r="P112" s="35"/>
      <c r="T112" s="19" t="s">
        <v>34</v>
      </c>
      <c r="U112" s="6"/>
      <c r="V112" s="32" t="s">
        <v>24</v>
      </c>
    </row>
    <row r="113" spans="1:22" x14ac:dyDescent="0.2">
      <c r="K113" s="20">
        <f>$N$54*(1-$N$54)</f>
        <v>0.15104409146732678</v>
      </c>
      <c r="L113" s="20">
        <f>$O$54*(1-$O$54)</f>
        <v>0.12085904332412402</v>
      </c>
      <c r="M113" s="20">
        <f>$P$54*(1-$P$54)</f>
        <v>0.13423810127624017</v>
      </c>
      <c r="N113" s="20">
        <f>$U$100*$Q$88</f>
        <v>3.1280100567395537E-3</v>
      </c>
      <c r="O113" s="20">
        <f>$U$100*$Q$89</f>
        <v>4.2451565055751077E-3</v>
      </c>
      <c r="P113" s="20">
        <f>$U$100*$Q$90</f>
        <v>3.7424406035991087E-3</v>
      </c>
      <c r="T113" s="21">
        <f>$T$54*(1-$T$54)</f>
        <v>7.1770521347402749E-2</v>
      </c>
      <c r="U113" s="6"/>
      <c r="V113" s="21">
        <f>$U$45-$T$45</f>
        <v>7.7827667116144084E-2</v>
      </c>
    </row>
    <row r="114" spans="1:22" x14ac:dyDescent="0.2">
      <c r="K114" s="20">
        <f>$N$55*(1-$N$55)</f>
        <v>0.12172934028708533</v>
      </c>
      <c r="L114" s="20">
        <f>$O$55*(1-$O$55)</f>
        <v>8.5561939125822051E-2</v>
      </c>
      <c r="M114" s="20">
        <f>$P$55*(1-$P$55)</f>
        <v>7.8180746473502635E-2</v>
      </c>
      <c r="N114" s="20">
        <f>$U$101*$Q$88</f>
        <v>2.5758526672263059E-3</v>
      </c>
      <c r="O114" s="20">
        <f>$U$101*$Q$89</f>
        <v>3.495800048378558E-3</v>
      </c>
      <c r="P114" s="20">
        <f>$U$101*$Q$90</f>
        <v>3.0818237268600448E-3</v>
      </c>
      <c r="T114" s="21">
        <f>$T$55*(1-$T$55)</f>
        <v>6.5392582280599007E-2</v>
      </c>
      <c r="U114" s="6"/>
      <c r="V114" s="21">
        <f>$U$46-$T$46</f>
        <v>7.0340346647022267E-2</v>
      </c>
    </row>
    <row r="115" spans="1:22" x14ac:dyDescent="0.2">
      <c r="K115" s="20">
        <f>$N$56*(1-$N$56)</f>
        <v>0.10740984720526377</v>
      </c>
      <c r="L115" s="20">
        <f>$O$56*(1-$O$56)</f>
        <v>0.180754700698113</v>
      </c>
      <c r="M115" s="20">
        <f>$P$56*(1-$P$56)</f>
        <v>9.6436858186275093E-2</v>
      </c>
      <c r="N115" s="20">
        <f>$U$102*$Q$88</f>
        <v>-3.7155286224868599E-2</v>
      </c>
      <c r="O115" s="20">
        <f>$U$102*$Q$89</f>
        <v>-5.0425031305178815E-2</v>
      </c>
      <c r="P115" s="20">
        <f>$U$102*$Q$90</f>
        <v>-4.4453646019039221E-2</v>
      </c>
      <c r="T115" s="21">
        <f>$T$56*(1-$T$56)</f>
        <v>7.1966402898761772E-2</v>
      </c>
      <c r="U115" s="6"/>
      <c r="V115" s="21">
        <f>$U$47-$T$47</f>
        <v>-0.92194027669948531</v>
      </c>
    </row>
    <row r="116" spans="1:22" x14ac:dyDescent="0.2">
      <c r="T116" s="6"/>
      <c r="U116" s="6"/>
      <c r="V116" s="6"/>
    </row>
    <row r="117" spans="1:22" x14ac:dyDescent="0.2">
      <c r="T117" s="6"/>
      <c r="U117" s="6"/>
      <c r="V117" s="6"/>
    </row>
    <row r="118" spans="1:22" x14ac:dyDescent="0.2">
      <c r="L118" s="5" t="s">
        <v>40</v>
      </c>
      <c r="M118" s="5"/>
      <c r="N118" s="5"/>
      <c r="T118" s="6"/>
      <c r="U118" s="21" t="s">
        <v>36</v>
      </c>
      <c r="V118" s="6"/>
    </row>
    <row r="119" spans="1:22" x14ac:dyDescent="0.2">
      <c r="L119" s="4">
        <f>$K$113*$N$113</f>
        <v>4.7246743712088719E-4</v>
      </c>
      <c r="M119" s="4">
        <f>$L$113*$O$113</f>
        <v>5.1306555402498891E-4</v>
      </c>
      <c r="N119" s="4">
        <f>$M$113*$P$113</f>
        <v>5.0237812076625056E-4</v>
      </c>
      <c r="T119" s="6"/>
      <c r="U119" s="21">
        <f>$T$74*$V$74</f>
        <v>5.5857322441777739E-3</v>
      </c>
      <c r="V119" s="6"/>
    </row>
    <row r="120" spans="1:22" x14ac:dyDescent="0.2">
      <c r="L120" s="4">
        <f>$K$114*$N$114</f>
        <v>3.1355684585818736E-4</v>
      </c>
      <c r="M120" s="4">
        <f>$L$114*$O$114</f>
        <v>2.9910743093541198E-4</v>
      </c>
      <c r="N120" s="4">
        <f>$M$114*$P$114</f>
        <v>2.4093927946567019E-4</v>
      </c>
      <c r="T120" s="6"/>
      <c r="U120" s="21">
        <f>$T$75*$V$75</f>
        <v>4.5997369057612604E-3</v>
      </c>
      <c r="V120" s="6"/>
    </row>
    <row r="121" spans="1:22" x14ac:dyDescent="0.2">
      <c r="L121" s="4">
        <f>$K$115*$N$115</f>
        <v>-3.9908436162809776E-3</v>
      </c>
      <c r="M121" s="4">
        <f>$L$115*$O$115</f>
        <v>-9.1145614412605751E-3</v>
      </c>
      <c r="N121" s="4">
        <f>$M$115*$P$115</f>
        <v>-4.2869699570009575E-3</v>
      </c>
      <c r="T121" s="6"/>
      <c r="U121" s="21">
        <f>$T$76*$V$76</f>
        <v>-6.6348725401551067E-2</v>
      </c>
      <c r="V121" s="6"/>
    </row>
    <row r="124" spans="1:22" x14ac:dyDescent="0.2">
      <c r="A124" s="2" t="s">
        <v>41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6" spans="1:22" x14ac:dyDescent="0.2">
      <c r="A126" s="30" t="s">
        <v>15</v>
      </c>
      <c r="B126" s="30"/>
      <c r="C126" s="30"/>
      <c r="D126" s="30"/>
      <c r="E126" s="40" t="s">
        <v>16</v>
      </c>
      <c r="F126" s="40"/>
      <c r="G126" s="40"/>
      <c r="H126" s="23" t="s">
        <v>17</v>
      </c>
      <c r="I126" s="23"/>
      <c r="J126" s="23"/>
      <c r="K126" s="23" t="s">
        <v>18</v>
      </c>
      <c r="L126" s="23"/>
      <c r="M126" s="23"/>
      <c r="N126" s="30" t="s">
        <v>19</v>
      </c>
      <c r="O126" s="30"/>
      <c r="P126" s="30"/>
      <c r="Q126" s="28" t="s">
        <v>20</v>
      </c>
      <c r="R126" s="24" t="s">
        <v>21</v>
      </c>
      <c r="S126" s="14" t="s">
        <v>30</v>
      </c>
      <c r="T126" s="19" t="s">
        <v>31</v>
      </c>
      <c r="U126" s="32" t="s">
        <v>23</v>
      </c>
      <c r="V126" s="32" t="s">
        <v>24</v>
      </c>
    </row>
    <row r="127" spans="1:22" x14ac:dyDescent="0.2">
      <c r="A127" s="31">
        <v>1</v>
      </c>
      <c r="B127" s="31">
        <v>0</v>
      </c>
      <c r="C127" s="31">
        <v>1</v>
      </c>
      <c r="D127" s="31">
        <v>0</v>
      </c>
      <c r="E127" s="29">
        <f>$E$107+($A$127*$L$139+$A$128*$L$140+$A$129*$L$141)*$C$137</f>
        <v>3.0078602428297907E-2</v>
      </c>
      <c r="F127" s="29">
        <f>$F$107+($A$127*$M$139+$A$128*$M$140+$A$129*$M$141)*$C$137</f>
        <v>0.56008121729849614</v>
      </c>
      <c r="G127" s="29">
        <f>$G$107+($A$127*$N$139+$A$128*$N$140+$A$129*$N$141)*$C$137</f>
        <v>0.46007433174002321</v>
      </c>
      <c r="H127" s="21">
        <v>0.98</v>
      </c>
      <c r="I127" s="21">
        <v>0.38</v>
      </c>
      <c r="J127" s="21">
        <v>0.64</v>
      </c>
      <c r="K127" s="21">
        <f>($A$20*$E$20+$B$20*$E$21+$C$20*$E$22+$D$20*$E$23)+$H$20</f>
        <v>1.48</v>
      </c>
      <c r="L127" s="21">
        <f>($A$20*$F$20+$B$20*$F$21+$C$20*$F$22+$D$20*$F$23)+$I$20</f>
        <v>1.81</v>
      </c>
      <c r="M127" s="21">
        <f>($A$20*$G$20+$B$20*$G$21+$C$20*$G$22+$D$20*$G$23)+$J$20</f>
        <v>1.6600000000000001</v>
      </c>
      <c r="N127" s="20">
        <f>1/(1+EXP(-$K$28))</f>
        <v>0.81457258070701777</v>
      </c>
      <c r="O127" s="20">
        <f>1/(1+EXP(-$L$28))</f>
        <v>0.85936187426586585</v>
      </c>
      <c r="P127" s="20">
        <f>1/(1+EXP(-$M$28))</f>
        <v>0.8402380030563309</v>
      </c>
      <c r="Q127" s="16">
        <f>$Q$107+(($N$127*$U$139+$N$128*$U$140+$N$129*$U$141)*$C$137)</f>
        <v>0.55502688648991683</v>
      </c>
      <c r="R127" s="21">
        <f>$R$12</f>
        <v>0.8</v>
      </c>
      <c r="S127" s="21">
        <f>($N$37*$Q$20+$O$37*$Q$21+$P$37*$Q$22)+$R$20</f>
        <v>2.4722351316857294</v>
      </c>
      <c r="T127" s="21">
        <f>1/(1+EXP(-$S127))</f>
        <v>0.92217233288385592</v>
      </c>
      <c r="U127" s="21">
        <v>1</v>
      </c>
      <c r="V127" s="21">
        <f>$U$45-$T$45</f>
        <v>7.7827667116144084E-2</v>
      </c>
    </row>
    <row r="128" spans="1:22" x14ac:dyDescent="0.2">
      <c r="A128" s="31">
        <v>1</v>
      </c>
      <c r="B128" s="31">
        <v>0</v>
      </c>
      <c r="C128" s="31">
        <v>1</v>
      </c>
      <c r="D128" s="31">
        <v>1</v>
      </c>
      <c r="E128" s="29">
        <f>$E$108+($B$127*$L$139+$B$128*$L$140+$B$129*$L$141)*$C$137</f>
        <v>0.66960091563837199</v>
      </c>
      <c r="F128" s="29">
        <f>$F$108+($B$127*$M$139+$B$128*$M$140+$B$129*$M$141)*$C$137</f>
        <v>0.33908854385587395</v>
      </c>
      <c r="G128" s="29">
        <f>$G$108+($B$127*$N$139+$B$128*$N$140+$B$129*$N$141)*$C$137</f>
        <v>0.75957130300429987</v>
      </c>
      <c r="H128" s="25"/>
      <c r="I128" s="25"/>
      <c r="J128" s="25"/>
      <c r="K128" s="21">
        <f>($A$21*$E$20+$B$21*$E$21+$C$21*$E$22+$D$21*$E$23)+$H$20</f>
        <v>1.8</v>
      </c>
      <c r="L128" s="21">
        <f>($A$21*$F$20+$B$21*$F$21+$C$21*$F$22+$D$21*$F$23)+$I$20</f>
        <v>2.2600000000000002</v>
      </c>
      <c r="M128" s="21">
        <f>($A$21*$G$20+$B$21*$G$21+$C$21*$G$22+$D$21*$G$23)+$J$20</f>
        <v>2.37</v>
      </c>
      <c r="N128" s="20">
        <f>1/(1+EXP(-$K$29))</f>
        <v>0.85814893509951229</v>
      </c>
      <c r="O128" s="20">
        <f>1/(1+EXP(-$L$29))</f>
        <v>0.90550963104984072</v>
      </c>
      <c r="P128" s="20">
        <f>1/(1+EXP(-$M$29))</f>
        <v>0.9145108605651936</v>
      </c>
      <c r="Q128" s="16">
        <f>$Q$108+(($O$127*$U$139+$O$128*$U$140+$O$129*$U$141)*$C$137)</f>
        <v>0.75583315723089428</v>
      </c>
      <c r="R128" s="21"/>
      <c r="S128" s="21">
        <f>($N$38*$Q$20+$O$38*$Q$21+$P$38*$Q$22)+$R$20</f>
        <v>2.5814729998322856</v>
      </c>
      <c r="T128" s="21">
        <f>1/(1+EXP(-$S128))</f>
        <v>0.92965965335297773</v>
      </c>
      <c r="U128" s="21">
        <v>1</v>
      </c>
      <c r="V128" s="21">
        <f>$U$46-$T$46</f>
        <v>7.0340346647022267E-2</v>
      </c>
    </row>
    <row r="129" spans="1:22" x14ac:dyDescent="0.2">
      <c r="A129" s="31">
        <v>0</v>
      </c>
      <c r="B129" s="31">
        <v>1</v>
      </c>
      <c r="C129" s="31">
        <v>0</v>
      </c>
      <c r="D129" s="31">
        <v>1</v>
      </c>
      <c r="E129" s="29">
        <f>$E$109+($C$127*$L$139+$C$128*$L$140+$C$129*$L$141)*$C$137</f>
        <v>0.47007860242829785</v>
      </c>
      <c r="F129" s="29">
        <f>$F$109+($C$127*$M$139+$C$128*$M$140+$C$129*$M$141)*$C$137</f>
        <v>0.87008121729849608</v>
      </c>
      <c r="G129" s="29">
        <f>$G$109+($C$127*$N$139+$C$128*$N$140+$C$129*$N$141)*$C$137</f>
        <v>0.56007433174002319</v>
      </c>
      <c r="H129" s="25"/>
      <c r="I129" s="25"/>
      <c r="J129" s="25"/>
      <c r="K129" s="21">
        <f>($A$22*$E$20+$B$22*$E$21+$C$22*$E$22+$D$22*$E$23)+$H$20</f>
        <v>1.97</v>
      </c>
      <c r="L129" s="21">
        <f>($A$22*$F$20+$B$22*$F$21+$C$22*$F$22+$D$22*$F$23)+$I$20</f>
        <v>1.17</v>
      </c>
      <c r="M129" s="21">
        <f>($A$22*$G$20+$B$22*$G$21+$C$22*$G$22+$D$22*$G$23)+$J$20</f>
        <v>2.11</v>
      </c>
      <c r="N129" s="20">
        <f>1/(1+EXP(-$K$30))</f>
        <v>0.87761111317695117</v>
      </c>
      <c r="O129" s="20">
        <f>1/(1+EXP(-$L$30))</f>
        <v>0.76314501572685545</v>
      </c>
      <c r="P129" s="20">
        <f>1/(1+EXP(-$M$30))</f>
        <v>0.8918713332379965</v>
      </c>
      <c r="Q129" s="16">
        <f>$Q$109+(($P$127*$U$139+$P$128*$U$140+$P$129*$U$141)*$C$137)</f>
        <v>0.66497253276799939</v>
      </c>
      <c r="R129" s="21"/>
      <c r="S129" s="21">
        <f>($N$39*$Q$20+$O$39*$Q$21+$P$39*$Q$22)+$R$20</f>
        <v>2.4690062286009606</v>
      </c>
      <c r="T129" s="21">
        <f>1/(1+EXP(-$S129))</f>
        <v>0.92194027669948531</v>
      </c>
      <c r="U129" s="21">
        <v>0</v>
      </c>
      <c r="V129" s="21">
        <f>$U$47-$T$47</f>
        <v>-0.92194027669948531</v>
      </c>
    </row>
    <row r="130" spans="1:22" x14ac:dyDescent="0.2">
      <c r="A130" s="9"/>
      <c r="B130" s="9"/>
      <c r="C130" s="9"/>
      <c r="D130" s="9"/>
      <c r="E130" s="29">
        <f>$E$110+($D$127*$L$139+$D$128*$L$140+$D$129*$L$141)*$C$137</f>
        <v>0.31963227132295774</v>
      </c>
      <c r="F130" s="29">
        <f>$F$110+($D$127*$M$139+$D$128*$M$140+$D$129*$M$141)*$C$137</f>
        <v>0.44911845459896749</v>
      </c>
      <c r="G130" s="29">
        <f>$G$110+($D$127*$N$139+$D$128*$N$140+$D$129*$N$141)*$C$137</f>
        <v>0.70959539693224638</v>
      </c>
      <c r="H130" s="9"/>
      <c r="I130" s="9"/>
      <c r="J130" s="9"/>
      <c r="K130" s="9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2" spans="1:22" x14ac:dyDescent="0.2">
      <c r="K132" s="22" t="s">
        <v>33</v>
      </c>
      <c r="L132" s="22"/>
      <c r="M132" s="22"/>
      <c r="N132" s="36" t="s">
        <v>38</v>
      </c>
      <c r="O132" s="37"/>
      <c r="P132" s="38"/>
      <c r="T132" s="19" t="s">
        <v>34</v>
      </c>
      <c r="U132" s="6"/>
      <c r="V132" s="32" t="s">
        <v>24</v>
      </c>
    </row>
    <row r="133" spans="1:22" x14ac:dyDescent="0.2">
      <c r="K133" s="21">
        <f>$N$54*(1-$N$54)</f>
        <v>0.15104409146732678</v>
      </c>
      <c r="L133" s="21">
        <f>$O$54*(1-$O$54)</f>
        <v>0.12085904332412402</v>
      </c>
      <c r="M133" s="21">
        <f>$P$54*(1-$P$54)</f>
        <v>0.13423810127624017</v>
      </c>
      <c r="N133" s="21">
        <f>$U$100*$Q$88</f>
        <v>3.1280100567395537E-3</v>
      </c>
      <c r="O133" s="21">
        <f>$U$100*$Q$89</f>
        <v>4.2451565055751077E-3</v>
      </c>
      <c r="P133" s="21">
        <f>$U$100*$Q$90</f>
        <v>3.7424406035991087E-3</v>
      </c>
      <c r="T133" s="21">
        <f>$T$54*(1-$T$54)</f>
        <v>7.1770521347402749E-2</v>
      </c>
      <c r="U133" s="6"/>
      <c r="V133" s="21">
        <f>$U$45-$T$45</f>
        <v>7.7827667116144084E-2</v>
      </c>
    </row>
    <row r="134" spans="1:22" x14ac:dyDescent="0.2">
      <c r="K134" s="21">
        <f>$N$55*(1-$N$55)</f>
        <v>0.12172934028708533</v>
      </c>
      <c r="L134" s="21">
        <f>$O$55*(1-$O$55)</f>
        <v>8.5561939125822051E-2</v>
      </c>
      <c r="M134" s="21">
        <f>$P$55*(1-$P$55)</f>
        <v>7.8180746473502635E-2</v>
      </c>
      <c r="N134" s="21">
        <f>$U$101*$Q$88</f>
        <v>2.5758526672263059E-3</v>
      </c>
      <c r="O134" s="21">
        <f>$U$101*$Q$89</f>
        <v>3.495800048378558E-3</v>
      </c>
      <c r="P134" s="21">
        <f>$U$101*$Q$90</f>
        <v>3.0818237268600448E-3</v>
      </c>
      <c r="T134" s="21">
        <f>$T$55*(1-$T$55)</f>
        <v>6.5392582280599007E-2</v>
      </c>
      <c r="U134" s="6"/>
      <c r="V134" s="21">
        <f>$U$46-$T$46</f>
        <v>7.0340346647022267E-2</v>
      </c>
    </row>
    <row r="135" spans="1:22" x14ac:dyDescent="0.2">
      <c r="K135" s="21">
        <f>$N$56*(1-$N$56)</f>
        <v>0.10740984720526377</v>
      </c>
      <c r="L135" s="21">
        <f>$O$56*(1-$O$56)</f>
        <v>0.180754700698113</v>
      </c>
      <c r="M135" s="21">
        <f>$P$56*(1-$P$56)</f>
        <v>9.6436858186275093E-2</v>
      </c>
      <c r="N135" s="21">
        <f>$U$102*$Q$88</f>
        <v>-3.7155286224868599E-2</v>
      </c>
      <c r="O135" s="21">
        <f>$U$102*$Q$89</f>
        <v>-5.0425031305178815E-2</v>
      </c>
      <c r="P135" s="21">
        <f>$U$102*$Q$90</f>
        <v>-4.4453646019039221E-2</v>
      </c>
      <c r="T135" s="21">
        <f>$T$56*(1-$T$56)</f>
        <v>7.1966402898761772E-2</v>
      </c>
      <c r="U135" s="6"/>
      <c r="V135" s="21">
        <f>$U$47-$T$47</f>
        <v>-0.92194027669948531</v>
      </c>
    </row>
    <row r="136" spans="1:22" x14ac:dyDescent="0.2">
      <c r="T136" s="6"/>
      <c r="U136" s="6"/>
      <c r="V136" s="6"/>
    </row>
    <row r="137" spans="1:22" x14ac:dyDescent="0.2">
      <c r="B137" s="10" t="s">
        <v>42</v>
      </c>
      <c r="C137" s="10">
        <v>0.1</v>
      </c>
      <c r="T137" s="6"/>
      <c r="U137" s="6"/>
      <c r="V137" s="6"/>
    </row>
    <row r="138" spans="1:22" x14ac:dyDescent="0.2">
      <c r="L138" s="18" t="s">
        <v>40</v>
      </c>
      <c r="M138" s="18"/>
      <c r="N138" s="18"/>
      <c r="T138" s="6"/>
      <c r="U138" s="20" t="s">
        <v>36</v>
      </c>
      <c r="V138" s="6"/>
    </row>
    <row r="139" spans="1:22" x14ac:dyDescent="0.2">
      <c r="L139" s="20">
        <f>$K$113*$N$113</f>
        <v>4.7246743712088719E-4</v>
      </c>
      <c r="M139" s="20">
        <f>$L$113*$O$113</f>
        <v>5.1306555402498891E-4</v>
      </c>
      <c r="N139" s="20">
        <f>$M$113*$P$113</f>
        <v>5.0237812076625056E-4</v>
      </c>
      <c r="T139" s="6"/>
      <c r="U139" s="20">
        <f>$T$74*$V$74</f>
        <v>5.5857322441777739E-3</v>
      </c>
      <c r="V139" s="6"/>
    </row>
    <row r="140" spans="1:22" x14ac:dyDescent="0.2">
      <c r="L140" s="20">
        <f>$K$114*$N$114</f>
        <v>3.1355684585818736E-4</v>
      </c>
      <c r="M140" s="20">
        <f>$L$114*$O$114</f>
        <v>2.9910743093541198E-4</v>
      </c>
      <c r="N140" s="20">
        <f>$M$114*$P$114</f>
        <v>2.4093927946567019E-4</v>
      </c>
      <c r="T140" s="6"/>
      <c r="U140" s="20">
        <f>$T$75*$V$75</f>
        <v>4.5997369057612604E-3</v>
      </c>
      <c r="V140" s="6"/>
    </row>
    <row r="141" spans="1:22" x14ac:dyDescent="0.2">
      <c r="L141" s="20">
        <f>$K$115*$N$115</f>
        <v>-3.9908436162809776E-3</v>
      </c>
      <c r="M141" s="20">
        <f>$L$115*$O$115</f>
        <v>-9.1145614412605751E-3</v>
      </c>
      <c r="N141" s="20">
        <f>$M$115*$P$115</f>
        <v>-4.2869699570009575E-3</v>
      </c>
      <c r="T141" s="6"/>
      <c r="U141" s="20">
        <f>$T$76*$V$76</f>
        <v>-6.6348725401551067E-2</v>
      </c>
      <c r="V141" s="6"/>
    </row>
    <row r="144" spans="1:22" x14ac:dyDescent="0.2">
      <c r="A144" s="2" t="s">
        <v>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6" spans="1:22" x14ac:dyDescent="0.2">
      <c r="A146" s="39" t="s">
        <v>15</v>
      </c>
      <c r="B146" s="39"/>
      <c r="C146" s="39"/>
      <c r="D146" s="39"/>
      <c r="E146" s="39" t="s">
        <v>16</v>
      </c>
      <c r="F146" s="39"/>
      <c r="G146" s="39"/>
      <c r="H146" s="40" t="s">
        <v>17</v>
      </c>
      <c r="I146" s="40"/>
      <c r="J146" s="40"/>
      <c r="K146" s="23" t="s">
        <v>18</v>
      </c>
      <c r="L146" s="23"/>
      <c r="M146" s="23"/>
      <c r="N146" s="39" t="s">
        <v>19</v>
      </c>
      <c r="O146" s="39"/>
      <c r="P146" s="39"/>
      <c r="Q146" s="32" t="s">
        <v>20</v>
      </c>
      <c r="R146" s="28" t="s">
        <v>21</v>
      </c>
      <c r="S146" s="14" t="s">
        <v>30</v>
      </c>
      <c r="T146" s="19" t="s">
        <v>31</v>
      </c>
      <c r="U146" s="32" t="s">
        <v>23</v>
      </c>
      <c r="V146" s="32" t="s">
        <v>24</v>
      </c>
    </row>
    <row r="147" spans="1:22" x14ac:dyDescent="0.2">
      <c r="A147" s="25">
        <v>1</v>
      </c>
      <c r="B147" s="25">
        <v>0</v>
      </c>
      <c r="C147" s="25">
        <v>1</v>
      </c>
      <c r="D147" s="25">
        <v>0</v>
      </c>
      <c r="E147" s="25">
        <f>$E$107+($A$127*$L$139+$A$128*$L$140+$A$129*$L$141)*$C$137</f>
        <v>3.0078602428297907E-2</v>
      </c>
      <c r="F147" s="25">
        <f>$F$107+($A$127*$M$139+$A$128*$M$140+$A$129*$M$141)*$C$137</f>
        <v>0.56008121729849614</v>
      </c>
      <c r="G147" s="25">
        <f>$G$107+($A$127*$N$139+$A$128*$N$140+$A$129*$N$141)*$C$137</f>
        <v>0.46007433174002321</v>
      </c>
      <c r="H147" s="29">
        <f>$H$127+($L$159+$L$160+$L$161)*$C$157</f>
        <v>0.97967951806666975</v>
      </c>
      <c r="I147" s="29">
        <f>$I$127+($M$159+$M$160+$M$161)*$C$157</f>
        <v>0.37916976115437001</v>
      </c>
      <c r="J147" s="29">
        <f>$J$127+($N$159+$N$160+$N$161)*$C$157</f>
        <v>0.63964563474432312</v>
      </c>
      <c r="K147" s="21">
        <f>($A$20*$E$20+$B$20*$E$21+$C$20*$E$22+$D$20*$E$23)+$H$20</f>
        <v>1.48</v>
      </c>
      <c r="L147" s="21">
        <f>($A$20*$F$20+$B$20*$F$21+$C$20*$F$22+$D$20*$F$23)+$I$20</f>
        <v>1.81</v>
      </c>
      <c r="M147" s="21">
        <f>($A$20*$G$20+$B$20*$G$21+$C$20*$G$22+$D$20*$G$23)+$J$20</f>
        <v>1.6600000000000001</v>
      </c>
      <c r="N147" s="21">
        <f>1/(1+EXP(-$K$28))</f>
        <v>0.81457258070701777</v>
      </c>
      <c r="O147" s="21">
        <f>1/(1+EXP(-$L$28))</f>
        <v>0.85936187426586585</v>
      </c>
      <c r="P147" s="21">
        <f>1/(1+EXP(-$M$28))</f>
        <v>0.8402380030563309</v>
      </c>
      <c r="Q147" s="21">
        <f>$Q$107+(($N$127*$U$139+$N$128*$U$140+$N$129*$U$141)*$C$137)</f>
        <v>0.55502688648991683</v>
      </c>
      <c r="R147" s="16">
        <f>R127+(U159+U160+U161)*C157</f>
        <v>0.79438367437483881</v>
      </c>
      <c r="S147" s="21">
        <f>($N$37*$Q$20+$O$37*$Q$21+$P$37*$Q$22)+$R$20</f>
        <v>2.4722351316857294</v>
      </c>
      <c r="T147" s="21">
        <f>1/(1+EXP(-$S147))</f>
        <v>0.92217233288385592</v>
      </c>
      <c r="U147" s="21">
        <v>1</v>
      </c>
      <c r="V147" s="21">
        <f>$U$45-$T$45</f>
        <v>7.7827667116144084E-2</v>
      </c>
    </row>
    <row r="148" spans="1:22" x14ac:dyDescent="0.2">
      <c r="A148" s="25">
        <v>1</v>
      </c>
      <c r="B148" s="25">
        <v>0</v>
      </c>
      <c r="C148" s="25">
        <v>1</v>
      </c>
      <c r="D148" s="25">
        <v>1</v>
      </c>
      <c r="E148" s="25">
        <f>$E$108+($B$127*$L$139+$B$128*$L$140+$B$129*$L$141)*$C$137</f>
        <v>0.66960091563837199</v>
      </c>
      <c r="F148" s="25">
        <f>$F$108+($B$127*$M$139+$B$128*$M$140+$B$129*$M$141)*$C$137</f>
        <v>0.33908854385587395</v>
      </c>
      <c r="G148" s="25">
        <f>$G$108+($B$127*$N$139+$B$128*$N$140+$B$129*$N$141)*$C$137</f>
        <v>0.75957130300429987</v>
      </c>
      <c r="H148" s="25"/>
      <c r="I148" s="25"/>
      <c r="J148" s="25"/>
      <c r="K148" s="21">
        <f>($A$21*$E$20+$B$21*$E$21+$C$21*$E$22+$D$21*$E$23)+$H$20</f>
        <v>1.8</v>
      </c>
      <c r="L148" s="21">
        <f>($A$21*$F$20+$B$21*$F$21+$C$21*$F$22+$D$21*$F$23)+$I$20</f>
        <v>2.2600000000000002</v>
      </c>
      <c r="M148" s="21">
        <f>($A$21*$G$20+$B$21*$G$21+$C$21*$G$22+$D$21*$G$23)+$J$20</f>
        <v>2.37</v>
      </c>
      <c r="N148" s="21">
        <f>1/(1+EXP(-$K$29))</f>
        <v>0.85814893509951229</v>
      </c>
      <c r="O148" s="21">
        <f>1/(1+EXP(-$L$29))</f>
        <v>0.90550963104984072</v>
      </c>
      <c r="P148" s="21">
        <f>1/(1+EXP(-$M$29))</f>
        <v>0.9145108605651936</v>
      </c>
      <c r="Q148" s="21">
        <f>$Q$108+(($O$127*$U$139+$O$128*$U$140+$O$129*$U$141)*$C$137)</f>
        <v>0.75583315723089428</v>
      </c>
      <c r="R148" s="16"/>
      <c r="S148" s="21">
        <f>($N$38*$Q$20+$O$38*$Q$21+$P$38*$Q$22)+$R$20</f>
        <v>2.5814729998322856</v>
      </c>
      <c r="T148" s="21">
        <f>1/(1+EXP(-$S148))</f>
        <v>0.92965965335297773</v>
      </c>
      <c r="U148" s="21">
        <v>1</v>
      </c>
      <c r="V148" s="21">
        <f>$U$46-$T$46</f>
        <v>7.0340346647022267E-2</v>
      </c>
    </row>
    <row r="149" spans="1:22" x14ac:dyDescent="0.2">
      <c r="A149" s="25">
        <v>0</v>
      </c>
      <c r="B149" s="25">
        <v>1</v>
      </c>
      <c r="C149" s="25">
        <v>0</v>
      </c>
      <c r="D149" s="25">
        <v>1</v>
      </c>
      <c r="E149" s="25">
        <f>$E$109+($C$127*$L$139+$C$128*$L$140+$C$129*$L$141)*$C$137</f>
        <v>0.47007860242829785</v>
      </c>
      <c r="F149" s="25">
        <f>$F$109+($C$127*$M$139+$C$128*$M$140+$C$129*$M$141)*$C$137</f>
        <v>0.87008121729849608</v>
      </c>
      <c r="G149" s="25">
        <f>$G$109+($C$127*$N$139+$C$128*$N$140+$C$129*$N$141)*$C$137</f>
        <v>0.56007433174002319</v>
      </c>
      <c r="H149" s="25"/>
      <c r="I149" s="25"/>
      <c r="J149" s="25"/>
      <c r="K149" s="21">
        <f>($A$22*$E$20+$B$22*$E$21+$C$22*$E$22+$D$22*$E$23)+$H$20</f>
        <v>1.97</v>
      </c>
      <c r="L149" s="21">
        <f>($A$22*$F$20+$B$22*$F$21+$C$22*$F$22+$D$22*$F$23)+$I$20</f>
        <v>1.17</v>
      </c>
      <c r="M149" s="21">
        <f>($A$22*$G$20+$B$22*$G$21+$C$22*$G$22+$D$22*$G$23)+$J$20</f>
        <v>2.11</v>
      </c>
      <c r="N149" s="21">
        <f>1/(1+EXP(-$K$30))</f>
        <v>0.87761111317695117</v>
      </c>
      <c r="O149" s="21">
        <f>1/(1+EXP(-$L$30))</f>
        <v>0.76314501572685545</v>
      </c>
      <c r="P149" s="21">
        <f>1/(1+EXP(-$M$30))</f>
        <v>0.8918713332379965</v>
      </c>
      <c r="Q149" s="21">
        <f>$Q$109+(($P$127*$U$139+$P$128*$U$140+$P$129*$U$141)*$C$137)</f>
        <v>0.66497253276799939</v>
      </c>
      <c r="R149" s="16"/>
      <c r="S149" s="21">
        <f>($N$39*$Q$20+$O$39*$Q$21+$P$39*$Q$22)+$R$20</f>
        <v>2.4690062286009606</v>
      </c>
      <c r="T149" s="21">
        <f>1/(1+EXP(-$S149))</f>
        <v>0.92194027669948531</v>
      </c>
      <c r="U149" s="21">
        <v>0</v>
      </c>
      <c r="V149" s="21">
        <f>$U$47-$T$47</f>
        <v>-0.92194027669948531</v>
      </c>
    </row>
    <row r="150" spans="1:22" x14ac:dyDescent="0.2">
      <c r="A150" s="9"/>
      <c r="B150" s="9"/>
      <c r="C150" s="9"/>
      <c r="D150" s="9"/>
      <c r="E150" s="25">
        <f>$E$110+($D$127*$L$139+$D$128*$L$140+$D$129*$L$141)*$C$137</f>
        <v>0.31963227132295774</v>
      </c>
      <c r="F150" s="25">
        <f>$F$110+($D$127*$M$139+$D$128*$M$140+$D$129*$M$141)*$C$137</f>
        <v>0.44911845459896749</v>
      </c>
      <c r="G150" s="25">
        <f>$G$110+($D$127*$N$139+$D$128*$N$140+$D$129*$N$141)*$C$137</f>
        <v>0.70959539693224638</v>
      </c>
      <c r="H150" s="9"/>
      <c r="I150" s="9"/>
      <c r="J150" s="9"/>
      <c r="K150" s="9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2" spans="1:22" x14ac:dyDescent="0.2">
      <c r="K152" s="22" t="s">
        <v>33</v>
      </c>
      <c r="L152" s="22"/>
      <c r="M152" s="22"/>
      <c r="N152" s="36" t="s">
        <v>38</v>
      </c>
      <c r="O152" s="37"/>
      <c r="P152" s="38"/>
      <c r="T152" s="19" t="s">
        <v>34</v>
      </c>
      <c r="U152" s="6"/>
      <c r="V152" s="32" t="s">
        <v>24</v>
      </c>
    </row>
    <row r="153" spans="1:22" x14ac:dyDescent="0.2">
      <c r="K153" s="21">
        <f>$N$54*(1-$N$54)</f>
        <v>0.15104409146732678</v>
      </c>
      <c r="L153" s="21">
        <f>$O$54*(1-$O$54)</f>
        <v>0.12085904332412402</v>
      </c>
      <c r="M153" s="21">
        <f>$P$54*(1-$P$54)</f>
        <v>0.13423810127624017</v>
      </c>
      <c r="N153" s="21">
        <f>$U$100*$Q$88</f>
        <v>3.1280100567395537E-3</v>
      </c>
      <c r="O153" s="21">
        <f>$U$100*$Q$89</f>
        <v>4.2451565055751077E-3</v>
      </c>
      <c r="P153" s="21">
        <f>$U$100*$Q$90</f>
        <v>3.7424406035991087E-3</v>
      </c>
      <c r="T153" s="21">
        <f>$T$54*(1-$T$54)</f>
        <v>7.1770521347402749E-2</v>
      </c>
      <c r="U153" s="6"/>
      <c r="V153" s="21">
        <f>$U$45-$T$45</f>
        <v>7.7827667116144084E-2</v>
      </c>
    </row>
    <row r="154" spans="1:22" x14ac:dyDescent="0.2">
      <c r="K154" s="21">
        <f>$N$55*(1-$N$55)</f>
        <v>0.12172934028708533</v>
      </c>
      <c r="L154" s="21">
        <f>$O$55*(1-$O$55)</f>
        <v>8.5561939125822051E-2</v>
      </c>
      <c r="M154" s="21">
        <f>$P$55*(1-$P$55)</f>
        <v>7.8180746473502635E-2</v>
      </c>
      <c r="N154" s="21">
        <f>$U$101*$Q$88</f>
        <v>2.5758526672263059E-3</v>
      </c>
      <c r="O154" s="21">
        <f>$U$101*$Q$89</f>
        <v>3.495800048378558E-3</v>
      </c>
      <c r="P154" s="21">
        <f>$U$101*$Q$90</f>
        <v>3.0818237268600448E-3</v>
      </c>
      <c r="T154" s="21">
        <f>$T$55*(1-$T$55)</f>
        <v>6.5392582280599007E-2</v>
      </c>
      <c r="U154" s="6"/>
      <c r="V154" s="21">
        <f>$U$46-$T$46</f>
        <v>7.0340346647022267E-2</v>
      </c>
    </row>
    <row r="155" spans="1:22" x14ac:dyDescent="0.2">
      <c r="K155" s="21">
        <f>$N$56*(1-$N$56)</f>
        <v>0.10740984720526377</v>
      </c>
      <c r="L155" s="21">
        <f>$O$56*(1-$O$56)</f>
        <v>0.180754700698113</v>
      </c>
      <c r="M155" s="21">
        <f>$P$56*(1-$P$56)</f>
        <v>9.6436858186275093E-2</v>
      </c>
      <c r="N155" s="21">
        <f>$U$102*$Q$88</f>
        <v>-3.7155286224868599E-2</v>
      </c>
      <c r="O155" s="21">
        <f>$U$102*$Q$89</f>
        <v>-5.0425031305178815E-2</v>
      </c>
      <c r="P155" s="21">
        <f>$U$102*$Q$90</f>
        <v>-4.4453646019039221E-2</v>
      </c>
      <c r="T155" s="21">
        <f>$T$56*(1-$T$56)</f>
        <v>7.1966402898761772E-2</v>
      </c>
      <c r="U155" s="6"/>
      <c r="V155" s="21">
        <f>$U$47-$T$47</f>
        <v>-0.92194027669948531</v>
      </c>
    </row>
    <row r="156" spans="1:22" x14ac:dyDescent="0.2">
      <c r="T156" s="6"/>
      <c r="U156" s="6"/>
      <c r="V156" s="6"/>
    </row>
    <row r="157" spans="1:22" x14ac:dyDescent="0.2">
      <c r="B157" s="10" t="s">
        <v>42</v>
      </c>
      <c r="C157" s="10">
        <v>0.1</v>
      </c>
      <c r="T157" s="6"/>
      <c r="U157" s="6"/>
      <c r="V157" s="6"/>
    </row>
    <row r="158" spans="1:22" x14ac:dyDescent="0.2">
      <c r="L158" s="11" t="s">
        <v>40</v>
      </c>
      <c r="M158" s="11"/>
      <c r="N158" s="11"/>
      <c r="T158" s="6"/>
      <c r="U158" s="20" t="s">
        <v>36</v>
      </c>
      <c r="V158" s="6"/>
    </row>
    <row r="159" spans="1:22" x14ac:dyDescent="0.2">
      <c r="L159" s="10">
        <f>$K$113*$N$113</f>
        <v>4.7246743712088719E-4</v>
      </c>
      <c r="M159" s="10">
        <f>$L$113*$O$113</f>
        <v>5.1306555402498891E-4</v>
      </c>
      <c r="N159" s="10">
        <f>$M$113*$P$113</f>
        <v>5.0237812076625056E-4</v>
      </c>
      <c r="T159" s="6"/>
      <c r="U159" s="20">
        <f>$T$74*$V$74</f>
        <v>5.5857322441777739E-3</v>
      </c>
      <c r="V159" s="6"/>
    </row>
    <row r="160" spans="1:22" x14ac:dyDescent="0.2">
      <c r="L160" s="10">
        <f>$K$114*$N$114</f>
        <v>3.1355684585818736E-4</v>
      </c>
      <c r="M160" s="10">
        <f>$L$114*$O$114</f>
        <v>2.9910743093541198E-4</v>
      </c>
      <c r="N160" s="10">
        <f>$M$114*$P$114</f>
        <v>2.4093927946567019E-4</v>
      </c>
      <c r="T160" s="6"/>
      <c r="U160" s="20">
        <f>$T$75*$V$75</f>
        <v>4.5997369057612604E-3</v>
      </c>
      <c r="V160" s="6"/>
    </row>
    <row r="161" spans="12:22" x14ac:dyDescent="0.2">
      <c r="L161" s="10">
        <f>$K$115*$N$115</f>
        <v>-3.9908436162809776E-3</v>
      </c>
      <c r="M161" s="10">
        <f>$L$115*$O$115</f>
        <v>-9.1145614412605751E-3</v>
      </c>
      <c r="N161" s="10">
        <f>$M$115*$P$115</f>
        <v>-4.2869699570009575E-3</v>
      </c>
      <c r="T161" s="6"/>
      <c r="U161" s="20">
        <f>$T$76*$V$76</f>
        <v>-6.6348725401551067E-2</v>
      </c>
      <c r="V161" s="6"/>
    </row>
  </sheetData>
  <mergeCells count="85">
    <mergeCell ref="K152:M152"/>
    <mergeCell ref="N152:P152"/>
    <mergeCell ref="L158:N158"/>
    <mergeCell ref="K132:M132"/>
    <mergeCell ref="N132:P132"/>
    <mergeCell ref="L138:N138"/>
    <mergeCell ref="A144:V144"/>
    <mergeCell ref="A146:D146"/>
    <mergeCell ref="E146:G146"/>
    <mergeCell ref="H146:J146"/>
    <mergeCell ref="K146:M146"/>
    <mergeCell ref="N146:P146"/>
    <mergeCell ref="K112:M112"/>
    <mergeCell ref="N112:P112"/>
    <mergeCell ref="L118:N118"/>
    <mergeCell ref="A124:V124"/>
    <mergeCell ref="A126:D126"/>
    <mergeCell ref="E126:G126"/>
    <mergeCell ref="H126:J126"/>
    <mergeCell ref="K126:M126"/>
    <mergeCell ref="N126:P126"/>
    <mergeCell ref="K93:M93"/>
    <mergeCell ref="N93:P93"/>
    <mergeCell ref="A104:V104"/>
    <mergeCell ref="A106:D106"/>
    <mergeCell ref="E106:G106"/>
    <mergeCell ref="H106:J106"/>
    <mergeCell ref="K106:M106"/>
    <mergeCell ref="N106:P106"/>
    <mergeCell ref="K73:M73"/>
    <mergeCell ref="A85:V85"/>
    <mergeCell ref="A87:D87"/>
    <mergeCell ref="E87:G87"/>
    <mergeCell ref="H87:J87"/>
    <mergeCell ref="K87:M87"/>
    <mergeCell ref="N87:P87"/>
    <mergeCell ref="K59:M59"/>
    <mergeCell ref="A65:V65"/>
    <mergeCell ref="A67:D67"/>
    <mergeCell ref="E67:G67"/>
    <mergeCell ref="H67:J67"/>
    <mergeCell ref="K67:M67"/>
    <mergeCell ref="N67:P67"/>
    <mergeCell ref="A51:V51"/>
    <mergeCell ref="A53:D53"/>
    <mergeCell ref="E53:G53"/>
    <mergeCell ref="H53:J53"/>
    <mergeCell ref="K53:M53"/>
    <mergeCell ref="N53:P53"/>
    <mergeCell ref="A42:U42"/>
    <mergeCell ref="A44:D44"/>
    <mergeCell ref="E44:G44"/>
    <mergeCell ref="H44:J44"/>
    <mergeCell ref="K44:M44"/>
    <mergeCell ref="N44:P44"/>
    <mergeCell ref="A34:U34"/>
    <mergeCell ref="A36:D36"/>
    <mergeCell ref="E36:G36"/>
    <mergeCell ref="H36:J36"/>
    <mergeCell ref="K36:M36"/>
    <mergeCell ref="N36:P36"/>
    <mergeCell ref="A25:U25"/>
    <mergeCell ref="A27:D27"/>
    <mergeCell ref="E27:G27"/>
    <mergeCell ref="H27:J27"/>
    <mergeCell ref="K27:M27"/>
    <mergeCell ref="N27:P27"/>
    <mergeCell ref="A17:U17"/>
    <mergeCell ref="A19:D19"/>
    <mergeCell ref="E19:G19"/>
    <mergeCell ref="H19:J19"/>
    <mergeCell ref="K19:M19"/>
    <mergeCell ref="N19:P19"/>
    <mergeCell ref="A9:U9"/>
    <mergeCell ref="A11:D11"/>
    <mergeCell ref="E11:G11"/>
    <mergeCell ref="H11:J11"/>
    <mergeCell ref="K11:M11"/>
    <mergeCell ref="N11:P11"/>
    <mergeCell ref="A1:U1"/>
    <mergeCell ref="A4:D4"/>
    <mergeCell ref="E4:G4"/>
    <mergeCell ref="H4:J4"/>
    <mergeCell ref="K4:M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Epoch</vt:lpstr>
      <vt:lpstr>Epoch Visualization</vt:lpstr>
      <vt:lpstr>Test Visualization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2018-10-09T00:20:34Z</dcterms:created>
  <dcterms:modified xsi:type="dcterms:W3CDTF">2018-10-11T05:49:22Z</dcterms:modified>
</cp:coreProperties>
</file>