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Apple/RUTJER201901DATA3/karthikeyan_home_work/"/>
    </mc:Choice>
  </mc:AlternateContent>
  <xr:revisionPtr revIDLastSave="0" documentId="13_ncr:1_{60B0592A-01D4-9D4C-8B4E-F3F5D4BDBC50}" xr6:coauthVersionLast="40" xr6:coauthVersionMax="40" xr10:uidLastSave="{00000000-0000-0000-0000-000000000000}"/>
  <bookViews>
    <workbookView xWindow="5900" yWindow="460" windowWidth="20640" windowHeight="16240" activeTab="1" xr2:uid="{00000000-000D-0000-FFFF-FFFF00000000}"/>
  </bookViews>
  <sheets>
    <sheet name="Product List" sheetId="1" r:id="rId1"/>
    <sheet name="Orders" sheetId="2" r:id="rId2"/>
    <sheet name="Pivot table" sheetId="3" r:id="rId3"/>
  </sheet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4" i="1" l="1"/>
  <c r="A15" i="1" s="1"/>
  <c r="A16" i="1" s="1"/>
  <c r="A17" i="1" s="1"/>
  <c r="A18" i="1" s="1"/>
  <c r="A13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<sst xmlns="http://schemas.openxmlformats.org/spreadsheetml/2006/main" count="66" uniqueCount="36">
  <si>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</si>
  <si>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</si>
  <si>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</si>
  <si>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</si>
  <si>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</si>
  <si>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</si>
  <si>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</si>
  <si>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</si>
  <si>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</si>
  <si>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</si>
  <si>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</si>
  <si>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</si>
  <si>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</si>
  <si>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</si>
  <si>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</si>
  <si>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</si>
  <si>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</si>
  <si>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</si>
  <si>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</si>
  <si>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</si>
  <si>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</si>
  <si>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</si>
  <si>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</si>
  <si>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</si>
  <si>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</si>
  <si>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</si>
  <si>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</si>
  <si>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</si>
  <si>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</si>
  <si>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</si>
  <si>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Row Labels</t>
  </si>
  <si>
    <t>Grand Total</t>
  </si>
  <si>
    <t>Sum of Price</t>
  </si>
  <si>
    <t>Sum of Shipping Price</t>
  </si>
  <si>
    <t>(All)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</si>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</sst>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49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thikeyan Srinivasan" refreshedDate="43483.992964814817" createdVersion="6" refreshedVersion="6" minRefreshableVersion="3" recordCount="28" xr:uid="{8C4D031C-FCE3-B844-B23C-58E9E05BC013}">
  <cacheSource type="worksheet">
    <worksheetSource ref="A1:E29" sheet="Orders"/>
  </cacheSource>
  <cacheFields count="6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49">
      <sharedItems count="4">
        <s v="Low"/>
        <s v="High"/>
        <s v="VIP"/>
        <s v="Medium"/>
      </sharedItems>
    </cacheField>
    <cacheField name="Price" numFmtId="44">
      <sharedItems containsSemiMixedTypes="0" containsString="0" containsNumber="1" minValue="3.99" maxValue="109.99" count="12">
        <n v="10.95"/>
        <n v="15.99"/>
        <n v="3.99"/>
        <n v="7.95"/>
        <n v="7.75"/>
        <n v="19.96"/>
        <n v="6.76"/>
        <n v="31.99"/>
        <n v="14.96"/>
        <n v="4.42"/>
        <n v="109.99"/>
        <n v="9.99"/>
      </sharedItems>
    </cacheField>
    <cacheField name="Shipping Price" numFmtId="44">
      <sharedItems containsSemiMixedTypes="0" containsString="0" containsNumber="1" minValue="0.5" maxValue="7.25" count="4">
        <n v="0.5"/>
        <n v="5"/>
        <n v="7.25"/>
        <n v="2.75"/>
      </sharedItems>
    </cacheField>
    <cacheField name="Field1" numFmtId="0" formula="SUM(Price,'Shipping Price' 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x v="0"/>
    <x v="0"/>
  </r>
  <r>
    <x v="0"/>
    <x v="1"/>
    <x v="1"/>
    <x v="1"/>
    <x v="1"/>
  </r>
  <r>
    <x v="0"/>
    <x v="0"/>
    <x v="2"/>
    <x v="0"/>
    <x v="2"/>
  </r>
  <r>
    <x v="0"/>
    <x v="2"/>
    <x v="3"/>
    <x v="2"/>
    <x v="3"/>
  </r>
  <r>
    <x v="1"/>
    <x v="3"/>
    <x v="2"/>
    <x v="3"/>
    <x v="2"/>
  </r>
  <r>
    <x v="1"/>
    <x v="4"/>
    <x v="3"/>
    <x v="4"/>
    <x v="3"/>
  </r>
  <r>
    <x v="1"/>
    <x v="5"/>
    <x v="1"/>
    <x v="5"/>
    <x v="1"/>
  </r>
  <r>
    <x v="2"/>
    <x v="6"/>
    <x v="1"/>
    <x v="6"/>
    <x v="1"/>
  </r>
  <r>
    <x v="2"/>
    <x v="0"/>
    <x v="2"/>
    <x v="0"/>
    <x v="2"/>
  </r>
  <r>
    <x v="2"/>
    <x v="2"/>
    <x v="1"/>
    <x v="2"/>
    <x v="1"/>
  </r>
  <r>
    <x v="2"/>
    <x v="2"/>
    <x v="1"/>
    <x v="2"/>
    <x v="1"/>
  </r>
  <r>
    <x v="2"/>
    <x v="7"/>
    <x v="0"/>
    <x v="7"/>
    <x v="0"/>
  </r>
  <r>
    <x v="2"/>
    <x v="5"/>
    <x v="3"/>
    <x v="5"/>
    <x v="3"/>
  </r>
  <r>
    <x v="2"/>
    <x v="7"/>
    <x v="0"/>
    <x v="7"/>
    <x v="0"/>
  </r>
  <r>
    <x v="2"/>
    <x v="8"/>
    <x v="2"/>
    <x v="8"/>
    <x v="2"/>
  </r>
  <r>
    <x v="3"/>
    <x v="2"/>
    <x v="3"/>
    <x v="2"/>
    <x v="3"/>
  </r>
  <r>
    <x v="3"/>
    <x v="6"/>
    <x v="3"/>
    <x v="6"/>
    <x v="3"/>
  </r>
  <r>
    <x v="3"/>
    <x v="0"/>
    <x v="1"/>
    <x v="0"/>
    <x v="1"/>
  </r>
  <r>
    <x v="3"/>
    <x v="1"/>
    <x v="1"/>
    <x v="1"/>
    <x v="1"/>
  </r>
  <r>
    <x v="4"/>
    <x v="2"/>
    <x v="1"/>
    <x v="2"/>
    <x v="1"/>
  </r>
  <r>
    <x v="5"/>
    <x v="9"/>
    <x v="3"/>
    <x v="9"/>
    <x v="3"/>
  </r>
  <r>
    <x v="5"/>
    <x v="10"/>
    <x v="1"/>
    <x v="10"/>
    <x v="1"/>
  </r>
  <r>
    <x v="5"/>
    <x v="10"/>
    <x v="2"/>
    <x v="10"/>
    <x v="2"/>
  </r>
  <r>
    <x v="5"/>
    <x v="9"/>
    <x v="1"/>
    <x v="9"/>
    <x v="1"/>
  </r>
  <r>
    <x v="5"/>
    <x v="5"/>
    <x v="3"/>
    <x v="5"/>
    <x v="3"/>
  </r>
  <r>
    <x v="5"/>
    <x v="11"/>
    <x v="2"/>
    <x v="2"/>
    <x v="2"/>
  </r>
  <r>
    <x v="5"/>
    <x v="5"/>
    <x v="0"/>
    <x v="5"/>
    <x v="0"/>
  </r>
  <r>
    <x v="5"/>
    <x v="12"/>
    <x v="2"/>
    <x v="1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BC7DC-286B-C54B-882C-B1E08CB1F75B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D33" firstHeaderRow="0" firstDataRow="1" firstDataCol="1" rowPageCount="1" colPageCount="1"/>
  <pivotFields count="6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t="default"/>
      </items>
    </pivotField>
    <pivotField axis="axisPage" showAll="0">
      <items count="5">
        <item x="1"/>
        <item x="0"/>
        <item x="3"/>
        <item x="2"/>
        <item t="default"/>
      </items>
    </pivotField>
    <pivotField dataField="1" numFmtId="44" showAll="0">
      <items count="13">
        <item x="2"/>
        <item x="9"/>
        <item x="6"/>
        <item x="4"/>
        <item x="3"/>
        <item x="11"/>
        <item x="0"/>
        <item x="8"/>
        <item x="1"/>
        <item x="5"/>
        <item x="7"/>
        <item x="10"/>
        <item t="default"/>
      </items>
    </pivotField>
    <pivotField dataField="1" numFmtId="44" showAll="0">
      <items count="5">
        <item x="0"/>
        <item x="3"/>
        <item x="1"/>
        <item x="2"/>
        <item t="default"/>
      </items>
    </pivotField>
    <pivotField dataField="1" dragToRow="0" dragToCol="0" dragToPage="0" showAll="0" defaultSubtotal="0"/>
  </pivotFields>
  <rowFields count="2">
    <field x="0"/>
    <field x="1"/>
  </rowFields>
  <rowItems count="29">
    <i>
      <x/>
    </i>
    <i r="1">
      <x v="4"/>
    </i>
    <i r="1">
      <x v="5"/>
    </i>
    <i r="1">
      <x v="9"/>
    </i>
    <i>
      <x v="1"/>
    </i>
    <i r="1">
      <x/>
    </i>
    <i r="1">
      <x v="6"/>
    </i>
    <i r="1">
      <x v="7"/>
    </i>
    <i>
      <x v="2"/>
    </i>
    <i r="1">
      <x/>
    </i>
    <i r="1">
      <x v="1"/>
    </i>
    <i r="1">
      <x v="4"/>
    </i>
    <i r="1">
      <x v="5"/>
    </i>
    <i r="1">
      <x v="10"/>
    </i>
    <i r="1">
      <x v="11"/>
    </i>
    <i>
      <x v="3"/>
    </i>
    <i r="1">
      <x v="4"/>
    </i>
    <i r="1">
      <x v="5"/>
    </i>
    <i r="1">
      <x v="9"/>
    </i>
    <i r="1">
      <x v="11"/>
    </i>
    <i>
      <x v="4"/>
    </i>
    <i r="1">
      <x v="5"/>
    </i>
    <i>
      <x v="5"/>
    </i>
    <i r="1">
      <x/>
    </i>
    <i r="1">
      <x v="2"/>
    </i>
    <i r="1">
      <x v="3"/>
    </i>
    <i r="1">
      <x v="8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Price" fld="3" baseField="0" baseItem="0"/>
    <dataField name="Sum of Shipping Price" fld="4" baseField="0" baseItem="0"/>
    <dataField name="Total Price" fld="5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F5" sqref="F5"/>
    </sheetView>
  </sheetViews>
  <sheetFormatPr baseColWidth="10" defaultColWidth="8.83203125" defaultRowHeight="15" x14ac:dyDescent="0.2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6" thickBot="1" x14ac:dyDescent="0.25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6" thickTop="1" x14ac:dyDescent="0.2">
      <c r="A2">
        <v>100</v>
      </c>
      <c r="B2" s="3" t="s">
        <v>4</v>
      </c>
      <c r="C2" s="4">
        <v>19.96</v>
      </c>
      <c r="E2" s="8" t="s">
        <v>22</v>
      </c>
      <c r="F2" s="4">
        <v>0.5</v>
      </c>
    </row>
    <row r="3" spans="1:6" x14ac:dyDescent="0.2">
      <c r="A3">
        <f>100+ROW()-2</f>
        <v>101</v>
      </c>
      <c r="B3" s="3" t="s">
        <v>5</v>
      </c>
      <c r="C3" s="4">
        <v>14.96</v>
      </c>
      <c r="E3" s="8" t="s">
        <v>23</v>
      </c>
      <c r="F3" s="4">
        <v>2.75</v>
      </c>
    </row>
    <row r="4" spans="1:6" x14ac:dyDescent="0.2">
      <c r="A4">
        <f t="shared" ref="A4:A11" si="0">100+ROW()-2</f>
        <v>102</v>
      </c>
      <c r="B4" s="3" t="s">
        <v>6</v>
      </c>
      <c r="C4" s="4">
        <v>3.99</v>
      </c>
      <c r="E4" s="8" t="s">
        <v>24</v>
      </c>
      <c r="F4" s="4">
        <v>5</v>
      </c>
    </row>
    <row r="5" spans="1:6" x14ac:dyDescent="0.2">
      <c r="A5">
        <f t="shared" si="0"/>
        <v>103</v>
      </c>
      <c r="B5" s="3" t="s">
        <v>7</v>
      </c>
      <c r="C5" s="4">
        <v>4.42</v>
      </c>
      <c r="E5" s="8" t="s">
        <v>25</v>
      </c>
      <c r="F5" s="4">
        <v>7.25</v>
      </c>
    </row>
    <row r="6" spans="1:6" x14ac:dyDescent="0.2">
      <c r="A6">
        <f t="shared" si="0"/>
        <v>104</v>
      </c>
      <c r="B6" s="3" t="s">
        <v>8</v>
      </c>
      <c r="C6" s="4">
        <v>7.99</v>
      </c>
    </row>
    <row r="7" spans="1:6" x14ac:dyDescent="0.2">
      <c r="A7">
        <f t="shared" si="0"/>
        <v>105</v>
      </c>
      <c r="B7" s="3" t="s">
        <v>9</v>
      </c>
      <c r="C7" s="4">
        <v>10.95</v>
      </c>
    </row>
    <row r="8" spans="1:6" x14ac:dyDescent="0.2">
      <c r="A8">
        <f t="shared" si="0"/>
        <v>106</v>
      </c>
      <c r="B8" s="3" t="s">
        <v>10</v>
      </c>
      <c r="C8" s="4">
        <v>3.99</v>
      </c>
    </row>
    <row r="9" spans="1:6" x14ac:dyDescent="0.2">
      <c r="A9">
        <f t="shared" si="0"/>
        <v>107</v>
      </c>
      <c r="B9" s="3" t="s">
        <v>11</v>
      </c>
      <c r="C9" s="4">
        <v>7.75</v>
      </c>
    </row>
    <row r="10" spans="1:6" x14ac:dyDescent="0.2">
      <c r="A10">
        <f t="shared" si="0"/>
        <v>108</v>
      </c>
      <c r="B10" s="3" t="s">
        <v>12</v>
      </c>
      <c r="C10" s="4">
        <v>7.95</v>
      </c>
    </row>
    <row r="11" spans="1:6" x14ac:dyDescent="0.2">
      <c r="A11">
        <f t="shared" si="0"/>
        <v>109</v>
      </c>
      <c r="B11" s="3" t="s">
        <v>13</v>
      </c>
      <c r="C11" s="4">
        <v>9.99</v>
      </c>
    </row>
    <row r="12" spans="1:6" x14ac:dyDescent="0.2">
      <c r="A12">
        <v>200</v>
      </c>
      <c r="B12" s="3" t="s">
        <v>14</v>
      </c>
      <c r="C12" s="4">
        <v>15.99</v>
      </c>
    </row>
    <row r="13" spans="1:6" x14ac:dyDescent="0.2">
      <c r="A13">
        <f>A12+1</f>
        <v>201</v>
      </c>
      <c r="B13" s="3" t="s">
        <v>15</v>
      </c>
      <c r="C13" s="4">
        <v>31.99</v>
      </c>
    </row>
    <row r="14" spans="1:6" x14ac:dyDescent="0.2">
      <c r="A14">
        <f t="shared" ref="A14:A18" si="1">A13+1</f>
        <v>202</v>
      </c>
      <c r="B14" s="3" t="s">
        <v>16</v>
      </c>
      <c r="C14" s="4">
        <v>6.76</v>
      </c>
    </row>
    <row r="15" spans="1:6" x14ac:dyDescent="0.2">
      <c r="A15">
        <f t="shared" si="1"/>
        <v>203</v>
      </c>
      <c r="B15" s="3" t="s">
        <v>17</v>
      </c>
      <c r="C15" s="4">
        <v>19.989999999999998</v>
      </c>
    </row>
    <row r="16" spans="1:6" x14ac:dyDescent="0.2">
      <c r="A16">
        <f t="shared" si="1"/>
        <v>204</v>
      </c>
      <c r="B16" s="3" t="s">
        <v>18</v>
      </c>
      <c r="C16" s="4">
        <v>13.28</v>
      </c>
    </row>
    <row r="17" spans="1:3" x14ac:dyDescent="0.2">
      <c r="A17">
        <f t="shared" si="1"/>
        <v>205</v>
      </c>
      <c r="B17" s="3" t="s">
        <v>19</v>
      </c>
      <c r="C17" s="4">
        <v>21.99</v>
      </c>
    </row>
    <row r="18" spans="1:3" x14ac:dyDescent="0.2">
      <c r="A18">
        <f t="shared" si="1"/>
        <v>206</v>
      </c>
      <c r="B18" s="3" t="s">
        <v>20</v>
      </c>
      <c r="C18" s="4">
        <v>109.99</v>
      </c>
    </row>
    <row r="19" spans="1:3" x14ac:dyDescent="0.2">
      <c r="B19" s="3"/>
    </row>
    <row r="20" spans="1:3" x14ac:dyDescent="0.2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2" width="15.6640625" customWidth="1"/>
    <col min="3" max="3" width="17.6640625" customWidth="1"/>
    <col min="4" max="8" width="15.6640625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2">
      <c r="A2">
        <v>10029367401</v>
      </c>
      <c r="B2">
        <v>105</v>
      </c>
      <c r="C2" s="8" t="s">
        <v>22</v>
      </c>
      <c r="D2" s="4">
        <f>VLOOKUP(B2, 'Product List'!$A$2:$C$18, 3)</f>
        <v>10.95</v>
      </c>
      <c r="E2" s="4">
        <f>VLOOKUP(TRIM(C2), 'Product List'!$E$2:$F$5, 2,)</f>
        <v>0.5</v>
      </c>
    </row>
    <row r="3" spans="1:5" x14ac:dyDescent="0.2">
      <c r="A3" s="7">
        <v>10029367401</v>
      </c>
      <c r="B3">
        <v>200</v>
      </c>
      <c r="C3" s="8" t="s">
        <v>24</v>
      </c>
      <c r="D3" s="4">
        <f>VLOOKUP(B3, 'Product List'!$A$2:$C$18, 3)</f>
        <v>15.99</v>
      </c>
      <c r="E3" s="4">
        <f>VLOOKUP(TRIM(C3), 'Product List'!$E$2:$F$5, 2,)</f>
        <v>5</v>
      </c>
    </row>
    <row r="4" spans="1:5" x14ac:dyDescent="0.2">
      <c r="A4">
        <v>10029367401</v>
      </c>
      <c r="B4">
        <v>105</v>
      </c>
      <c r="C4" s="8" t="s">
        <v>25</v>
      </c>
      <c r="D4" s="4">
        <f>VLOOKUP(B4, 'Product List'!$A$2:$C$18, 3)</f>
        <v>10.95</v>
      </c>
      <c r="E4" s="4">
        <f>VLOOKUP(TRIM(C4), 'Product List'!$E$2:$F$5, 2,)</f>
        <v>7.25</v>
      </c>
    </row>
    <row r="5" spans="1:5" x14ac:dyDescent="0.2">
      <c r="A5">
        <v>10029367401</v>
      </c>
      <c r="B5">
        <v>106</v>
      </c>
      <c r="C5" s="8" t="s">
        <v>23</v>
      </c>
      <c r="D5" s="4">
        <f>VLOOKUP(B5, 'Product List'!$A$2:$C$18, 3)</f>
        <v>3.99</v>
      </c>
      <c r="E5" s="4">
        <f>VLOOKUP(TRIM(C5), 'Product List'!$E$2:$F$5, 2,)</f>
        <v>2.75</v>
      </c>
    </row>
    <row r="6" spans="1:5" x14ac:dyDescent="0.2">
      <c r="A6" s="7">
        <v>10029367402</v>
      </c>
      <c r="B6">
        <v>108</v>
      </c>
      <c r="C6" s="8" t="s">
        <v>25</v>
      </c>
      <c r="D6" s="4">
        <f>VLOOKUP(B6, 'Product List'!$A$2:$C$18, 3)</f>
        <v>7.95</v>
      </c>
      <c r="E6" s="4">
        <f>VLOOKUP(TRIM(C6), 'Product List'!$E$2:$F$5, 2,)</f>
        <v>7.25</v>
      </c>
    </row>
    <row r="7" spans="1:5" x14ac:dyDescent="0.2">
      <c r="A7" s="7">
        <v>10029367402</v>
      </c>
      <c r="B7">
        <v>107</v>
      </c>
      <c r="C7" s="8" t="s">
        <v>23</v>
      </c>
      <c r="D7" s="4">
        <f>VLOOKUP(B7, 'Product List'!$A$2:$C$18, 3)</f>
        <v>7.75</v>
      </c>
      <c r="E7" s="4">
        <f>VLOOKUP(TRIM(C7), 'Product List'!$E$2:$F$5, 2,)</f>
        <v>2.75</v>
      </c>
    </row>
    <row r="8" spans="1:5" x14ac:dyDescent="0.2">
      <c r="A8" s="7">
        <v>10029367402</v>
      </c>
      <c r="B8">
        <v>100</v>
      </c>
      <c r="C8" s="8" t="s">
        <v>24</v>
      </c>
      <c r="D8" s="4">
        <f>VLOOKUP(B8, 'Product List'!$A$2:$C$18, 3)</f>
        <v>19.96</v>
      </c>
      <c r="E8" s="4">
        <f>VLOOKUP(TRIM(C8), 'Product List'!$E$2:$F$5, 2,)</f>
        <v>5</v>
      </c>
    </row>
    <row r="9" spans="1:5" x14ac:dyDescent="0.2">
      <c r="A9" s="7">
        <v>10029367403</v>
      </c>
      <c r="B9">
        <v>202</v>
      </c>
      <c r="C9" s="8" t="s">
        <v>24</v>
      </c>
      <c r="D9" s="4">
        <f>VLOOKUP(B9, 'Product List'!$A$2:$C$18, 3)</f>
        <v>6.76</v>
      </c>
      <c r="E9" s="4">
        <f>VLOOKUP(TRIM(C9), 'Product List'!$E$2:$F$5, 2,)</f>
        <v>5</v>
      </c>
    </row>
    <row r="10" spans="1:5" x14ac:dyDescent="0.2">
      <c r="A10" s="7">
        <v>10029367403</v>
      </c>
      <c r="B10">
        <v>105</v>
      </c>
      <c r="C10" s="8" t="s">
        <v>25</v>
      </c>
      <c r="D10" s="4">
        <f>VLOOKUP(B10, 'Product List'!$A$2:$C$18, 3)</f>
        <v>10.95</v>
      </c>
      <c r="E10" s="4">
        <f>VLOOKUP(TRIM(C10), 'Product List'!$E$2:$F$5, 2,)</f>
        <v>7.25</v>
      </c>
    </row>
    <row r="11" spans="1:5" x14ac:dyDescent="0.2">
      <c r="A11" s="7">
        <v>10029367403</v>
      </c>
      <c r="B11">
        <v>106</v>
      </c>
      <c r="C11" s="8" t="s">
        <v>24</v>
      </c>
      <c r="D11" s="4">
        <f>VLOOKUP(B11, 'Product List'!$A$2:$C$18, 3)</f>
        <v>3.99</v>
      </c>
      <c r="E11" s="4">
        <f>VLOOKUP(TRIM(C11), 'Product List'!$E$2:$F$5, 2,)</f>
        <v>5</v>
      </c>
    </row>
    <row r="12" spans="1:5" x14ac:dyDescent="0.2">
      <c r="A12" s="7">
        <v>10029367403</v>
      </c>
      <c r="B12">
        <v>106</v>
      </c>
      <c r="C12" s="8" t="s">
        <v>24</v>
      </c>
      <c r="D12" s="4">
        <f>VLOOKUP(B12, 'Product List'!$A$2:$C$18, 3)</f>
        <v>3.99</v>
      </c>
      <c r="E12" s="4">
        <f>VLOOKUP(TRIM(C12), 'Product List'!$E$2:$F$5, 2,)</f>
        <v>5</v>
      </c>
    </row>
    <row r="13" spans="1:5" x14ac:dyDescent="0.2">
      <c r="A13" s="7">
        <v>10029367403</v>
      </c>
      <c r="B13">
        <v>201</v>
      </c>
      <c r="C13" s="8" t="s">
        <v>22</v>
      </c>
      <c r="D13" s="4">
        <f>VLOOKUP(B13, 'Product List'!$A$2:$C$18, 3)</f>
        <v>31.99</v>
      </c>
      <c r="E13" s="4">
        <f>VLOOKUP(TRIM(C13), 'Product List'!$E$2:$F$5, 2,)</f>
        <v>0.5</v>
      </c>
    </row>
    <row r="14" spans="1:5" x14ac:dyDescent="0.2">
      <c r="A14" s="7">
        <v>10029367403</v>
      </c>
      <c r="B14">
        <v>100</v>
      </c>
      <c r="C14" s="8" t="s">
        <v>23</v>
      </c>
      <c r="D14" s="4">
        <f>VLOOKUP(B14, 'Product List'!$A$2:$C$18, 3)</f>
        <v>19.96</v>
      </c>
      <c r="E14" s="4">
        <f>VLOOKUP(TRIM(C14), 'Product List'!$E$2:$F$5, 2,)</f>
        <v>2.75</v>
      </c>
    </row>
    <row r="15" spans="1:5" x14ac:dyDescent="0.2">
      <c r="A15" s="7">
        <v>10029367403</v>
      </c>
      <c r="B15">
        <v>201</v>
      </c>
      <c r="C15" s="8" t="s">
        <v>22</v>
      </c>
      <c r="D15" s="4">
        <f>VLOOKUP(B15, 'Product List'!$A$2:$C$18, 3)</f>
        <v>31.99</v>
      </c>
      <c r="E15" s="4">
        <f>VLOOKUP(TRIM(C15), 'Product List'!$E$2:$F$5, 2,)</f>
        <v>0.5</v>
      </c>
    </row>
    <row r="16" spans="1:5" x14ac:dyDescent="0.2">
      <c r="A16" s="7">
        <v>10029367403</v>
      </c>
      <c r="B16">
        <v>101</v>
      </c>
      <c r="C16" s="8" t="s">
        <v>25</v>
      </c>
      <c r="D16" s="4">
        <f>VLOOKUP(B16, 'Product List'!$A$2:$C$18, 3)</f>
        <v>14.96</v>
      </c>
      <c r="E16" s="4">
        <f>VLOOKUP(TRIM(C16), 'Product List'!$E$2:$F$5, 2,)</f>
        <v>7.25</v>
      </c>
    </row>
    <row r="17" spans="1:5" x14ac:dyDescent="0.2">
      <c r="A17" s="7">
        <v>10029367404</v>
      </c>
      <c r="B17">
        <v>106</v>
      </c>
      <c r="C17" s="8" t="s">
        <v>23</v>
      </c>
      <c r="D17" s="4">
        <f>VLOOKUP(B17, 'Product List'!$A$2:$C$18, 3)</f>
        <v>3.99</v>
      </c>
      <c r="E17" s="4">
        <f>VLOOKUP(TRIM(C17), 'Product List'!$E$2:$F$5, 2,)</f>
        <v>2.75</v>
      </c>
    </row>
    <row r="18" spans="1:5" x14ac:dyDescent="0.2">
      <c r="A18" s="7">
        <v>10029367404</v>
      </c>
      <c r="B18">
        <v>202</v>
      </c>
      <c r="C18" s="8" t="s">
        <v>23</v>
      </c>
      <c r="D18" s="4">
        <f>VLOOKUP(B18, 'Product List'!$A$2:$C$18, 3)</f>
        <v>6.76</v>
      </c>
      <c r="E18" s="4">
        <f>VLOOKUP(TRIM(C18), 'Product List'!$E$2:$F$5, 2,)</f>
        <v>2.75</v>
      </c>
    </row>
    <row r="19" spans="1:5" x14ac:dyDescent="0.2">
      <c r="A19" s="7">
        <v>10029367404</v>
      </c>
      <c r="B19">
        <v>105</v>
      </c>
      <c r="C19" s="8" t="s">
        <v>24</v>
      </c>
      <c r="D19" s="4">
        <f>VLOOKUP(B19, 'Product List'!$A$2:$C$18, 3)</f>
        <v>10.95</v>
      </c>
      <c r="E19" s="4">
        <f>VLOOKUP(TRIM(C19), 'Product List'!$E$2:$F$5, 2,)</f>
        <v>5</v>
      </c>
    </row>
    <row r="20" spans="1:5" x14ac:dyDescent="0.2">
      <c r="A20" s="7">
        <v>10029367404</v>
      </c>
      <c r="B20">
        <v>200</v>
      </c>
      <c r="C20" s="8" t="s">
        <v>24</v>
      </c>
      <c r="D20" s="4">
        <f>VLOOKUP(B20, 'Product List'!$A$2:$C$18, 3)</f>
        <v>15.99</v>
      </c>
      <c r="E20" s="4">
        <f>VLOOKUP(TRIM(C20), 'Product List'!$E$2:$F$5, 2,)</f>
        <v>5</v>
      </c>
    </row>
    <row r="21" spans="1:5" x14ac:dyDescent="0.2">
      <c r="A21" s="7">
        <v>10029367405</v>
      </c>
      <c r="B21">
        <v>106</v>
      </c>
      <c r="C21" s="8" t="s">
        <v>24</v>
      </c>
      <c r="D21" s="4">
        <f>VLOOKUP(B21, 'Product List'!$A$2:$C$18, 3)</f>
        <v>3.99</v>
      </c>
      <c r="E21" s="4">
        <f>VLOOKUP(TRIM(C21), 'Product List'!$E$2:$F$5, 2,)</f>
        <v>5</v>
      </c>
    </row>
    <row r="22" spans="1:5" x14ac:dyDescent="0.2">
      <c r="A22" s="7">
        <v>10029367406</v>
      </c>
      <c r="B22">
        <v>103</v>
      </c>
      <c r="C22" s="8" t="s">
        <v>23</v>
      </c>
      <c r="D22" s="4">
        <f>VLOOKUP(B22, 'Product List'!$A$2:$C$18, 3)</f>
        <v>4.42</v>
      </c>
      <c r="E22" s="4">
        <f>VLOOKUP(TRIM(C22), 'Product List'!$E$2:$F$5, 2,)</f>
        <v>2.75</v>
      </c>
    </row>
    <row r="23" spans="1:5" x14ac:dyDescent="0.2">
      <c r="A23" s="7">
        <v>10029367406</v>
      </c>
      <c r="B23">
        <v>206</v>
      </c>
      <c r="C23" s="8" t="s">
        <v>24</v>
      </c>
      <c r="D23" s="4">
        <f>VLOOKUP(B23, 'Product List'!$A$2:$C$18, 3)</f>
        <v>109.99</v>
      </c>
      <c r="E23" s="4">
        <f>VLOOKUP(TRIM(C23), 'Product List'!$E$2:$F$5, 2,)</f>
        <v>5</v>
      </c>
    </row>
    <row r="24" spans="1:5" x14ac:dyDescent="0.2">
      <c r="A24" s="7">
        <v>10029367406</v>
      </c>
      <c r="B24">
        <v>206</v>
      </c>
      <c r="C24" s="8" t="s">
        <v>25</v>
      </c>
      <c r="D24" s="4">
        <f>VLOOKUP(B24, 'Product List'!$A$2:$C$18, 3)</f>
        <v>109.99</v>
      </c>
      <c r="E24" s="4">
        <f>VLOOKUP(TRIM(C24), 'Product List'!$E$2:$F$5, 2,)</f>
        <v>7.25</v>
      </c>
    </row>
    <row r="25" spans="1:5" x14ac:dyDescent="0.2">
      <c r="A25" s="7">
        <v>10029367406</v>
      </c>
      <c r="B25">
        <v>103</v>
      </c>
      <c r="C25" s="8" t="s">
        <v>24</v>
      </c>
      <c r="D25" s="4">
        <f>VLOOKUP(B25, 'Product List'!$A$2:$C$18, 3)</f>
        <v>4.42</v>
      </c>
      <c r="E25" s="4">
        <f>VLOOKUP(TRIM(C25), 'Product List'!$E$2:$F$5, 2,)</f>
        <v>5</v>
      </c>
    </row>
    <row r="26" spans="1:5" x14ac:dyDescent="0.2">
      <c r="A26" s="7">
        <v>10029367406</v>
      </c>
      <c r="B26">
        <v>100</v>
      </c>
      <c r="C26" s="8" t="s">
        <v>23</v>
      </c>
      <c r="D26" s="4">
        <f>VLOOKUP(B26, 'Product List'!$A$2:$C$18, 3)</f>
        <v>19.96</v>
      </c>
      <c r="E26" s="4">
        <f>VLOOKUP(TRIM(C26), 'Product List'!$E$2:$F$5, 2,)</f>
        <v>2.75</v>
      </c>
    </row>
    <row r="27" spans="1:5" x14ac:dyDescent="0.2">
      <c r="A27" s="7">
        <v>10029367406</v>
      </c>
      <c r="B27">
        <v>102</v>
      </c>
      <c r="C27" s="8" t="s">
        <v>25</v>
      </c>
      <c r="D27" s="4">
        <f>VLOOKUP(B27, 'Product List'!$A$2:$C$18, 3)</f>
        <v>3.99</v>
      </c>
      <c r="E27" s="4">
        <f>VLOOKUP(TRIM(C27), 'Product List'!$E$2:$F$5, 2,)</f>
        <v>7.25</v>
      </c>
    </row>
    <row r="28" spans="1:5" x14ac:dyDescent="0.2">
      <c r="A28" s="7">
        <v>10029367406</v>
      </c>
      <c r="B28">
        <v>100</v>
      </c>
      <c r="C28" s="8" t="s">
        <v>22</v>
      </c>
      <c r="D28" s="4">
        <f>VLOOKUP(B28, 'Product List'!$A$2:$C$18, 3)</f>
        <v>19.96</v>
      </c>
      <c r="E28" s="4">
        <f>VLOOKUP(TRIM(C28), 'Product List'!$E$2:$F$5, 2,)</f>
        <v>0.5</v>
      </c>
    </row>
    <row r="29" spans="1:5" x14ac:dyDescent="0.2">
      <c r="A29" s="7">
        <v>10029367406</v>
      </c>
      <c r="B29">
        <v>109</v>
      </c>
      <c r="C29" s="8" t="s">
        <v>25</v>
      </c>
      <c r="D29" s="4">
        <f>VLOOKUP(B29, 'Product List'!$A$2:$C$18, 3)</f>
        <v>9.99</v>
      </c>
      <c r="E29" s="4">
        <f>VLOOKUP(TRIM(C29), 'Product List'!$E$2:$F$5, 2,)</f>
        <v>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CE83-B8AE-2D4A-AFE6-4222BAB2D550}">
  <dimension ref="A2:D33"/>
  <sheetViews>
    <sheetView workbookViewId="0">
      <selection activeCell="D5" sqref="D5"/>
    </sheetView>
  </sheetViews>
  <sheetFormatPr baseColWidth="10" defaultRowHeight="15" x14ac:dyDescent="0.2"/>
  <cols>
    <col min="1" max="1" width="14" bestFit="1" customWidth="1"/>
    <col min="2" max="2" width="10.6640625" bestFit="1" customWidth="1"/>
    <col min="3" max="3" width="17.83203125" bestFit="1" customWidth="1"/>
    <col min="4" max="4" width="9.33203125" bestFit="1" customWidth="1"/>
  </cols>
  <sheetData>
    <row r="2" spans="1:4" x14ac:dyDescent="0.2">
      <c r="A2" s="10" t="s">
        <v>28</v>
      </c>
      <c r="B2" t="s">
        <v>34</v>
      </c>
    </row>
    <row r="4" spans="1:4" x14ac:dyDescent="0.2">
      <c r="A4" s="10" t="s">
        <v>30</v>
      </c>
      <c r="B4" t="s">
        <v>32</v>
      </c>
      <c r="C4" t="s">
        <v>33</v>
      </c>
      <c r="D4" t="s">
        <v>35</v>
      </c>
    </row>
    <row r="5" spans="1:4" x14ac:dyDescent="0.2">
      <c r="A5" s="11">
        <v>10029367401</v>
      </c>
      <c r="B5" s="9">
        <v>41.88</v>
      </c>
      <c r="C5" s="9">
        <v>15.5</v>
      </c>
      <c r="D5" s="13">
        <v>57.38</v>
      </c>
    </row>
    <row r="6" spans="1:4" x14ac:dyDescent="0.2">
      <c r="A6" s="12">
        <v>105</v>
      </c>
      <c r="B6" s="9">
        <v>21.9</v>
      </c>
      <c r="C6" s="9">
        <v>7.75</v>
      </c>
      <c r="D6" s="13">
        <v>29.65</v>
      </c>
    </row>
    <row r="7" spans="1:4" x14ac:dyDescent="0.2">
      <c r="A7" s="12">
        <v>106</v>
      </c>
      <c r="B7" s="9">
        <v>3.99</v>
      </c>
      <c r="C7" s="9">
        <v>2.75</v>
      </c>
      <c r="D7" s="13">
        <v>6.74</v>
      </c>
    </row>
    <row r="8" spans="1:4" x14ac:dyDescent="0.2">
      <c r="A8" s="12">
        <v>200</v>
      </c>
      <c r="B8" s="9">
        <v>15.99</v>
      </c>
      <c r="C8" s="9">
        <v>5</v>
      </c>
      <c r="D8" s="13">
        <v>20.990000000000002</v>
      </c>
    </row>
    <row r="9" spans="1:4" x14ac:dyDescent="0.2">
      <c r="A9" s="11">
        <v>10029367402</v>
      </c>
      <c r="B9" s="9">
        <v>35.660000000000004</v>
      </c>
      <c r="C9" s="9">
        <v>15</v>
      </c>
      <c r="D9" s="13">
        <v>50.660000000000004</v>
      </c>
    </row>
    <row r="10" spans="1:4" x14ac:dyDescent="0.2">
      <c r="A10" s="12">
        <v>100</v>
      </c>
      <c r="B10" s="9">
        <v>19.96</v>
      </c>
      <c r="C10" s="9">
        <v>5</v>
      </c>
      <c r="D10" s="13">
        <v>24.96</v>
      </c>
    </row>
    <row r="11" spans="1:4" x14ac:dyDescent="0.2">
      <c r="A11" s="12">
        <v>107</v>
      </c>
      <c r="B11" s="9">
        <v>7.75</v>
      </c>
      <c r="C11" s="9">
        <v>2.75</v>
      </c>
      <c r="D11" s="13">
        <v>10.5</v>
      </c>
    </row>
    <row r="12" spans="1:4" x14ac:dyDescent="0.2">
      <c r="A12" s="12">
        <v>108</v>
      </c>
      <c r="B12" s="9">
        <v>7.95</v>
      </c>
      <c r="C12" s="9">
        <v>7.25</v>
      </c>
      <c r="D12" s="13">
        <v>15.2</v>
      </c>
    </row>
    <row r="13" spans="1:4" x14ac:dyDescent="0.2">
      <c r="A13" s="11">
        <v>10029367403</v>
      </c>
      <c r="B13" s="9">
        <v>124.59000000000002</v>
      </c>
      <c r="C13" s="9">
        <v>33.25</v>
      </c>
      <c r="D13" s="13">
        <v>157.84</v>
      </c>
    </row>
    <row r="14" spans="1:4" x14ac:dyDescent="0.2">
      <c r="A14" s="12">
        <v>100</v>
      </c>
      <c r="B14" s="9">
        <v>19.96</v>
      </c>
      <c r="C14" s="9">
        <v>2.75</v>
      </c>
      <c r="D14" s="13">
        <v>22.71</v>
      </c>
    </row>
    <row r="15" spans="1:4" x14ac:dyDescent="0.2">
      <c r="A15" s="12">
        <v>101</v>
      </c>
      <c r="B15" s="9">
        <v>14.96</v>
      </c>
      <c r="C15" s="9">
        <v>7.25</v>
      </c>
      <c r="D15" s="13">
        <v>22.21</v>
      </c>
    </row>
    <row r="16" spans="1:4" x14ac:dyDescent="0.2">
      <c r="A16" s="12">
        <v>105</v>
      </c>
      <c r="B16" s="9">
        <v>10.95</v>
      </c>
      <c r="C16" s="9">
        <v>7.25</v>
      </c>
      <c r="D16" s="13">
        <v>18.2</v>
      </c>
    </row>
    <row r="17" spans="1:4" x14ac:dyDescent="0.2">
      <c r="A17" s="12">
        <v>106</v>
      </c>
      <c r="B17" s="9">
        <v>7.98</v>
      </c>
      <c r="C17" s="9">
        <v>10</v>
      </c>
      <c r="D17" s="13">
        <v>17.98</v>
      </c>
    </row>
    <row r="18" spans="1:4" x14ac:dyDescent="0.2">
      <c r="A18" s="12">
        <v>201</v>
      </c>
      <c r="B18" s="9">
        <v>63.98</v>
      </c>
      <c r="C18" s="9">
        <v>1</v>
      </c>
      <c r="D18" s="13">
        <v>64.97999999999999</v>
      </c>
    </row>
    <row r="19" spans="1:4" x14ac:dyDescent="0.2">
      <c r="A19" s="12">
        <v>202</v>
      </c>
      <c r="B19" s="9">
        <v>6.76</v>
      </c>
      <c r="C19" s="9">
        <v>5</v>
      </c>
      <c r="D19" s="13">
        <v>11.76</v>
      </c>
    </row>
    <row r="20" spans="1:4" x14ac:dyDescent="0.2">
      <c r="A20" s="11">
        <v>10029367404</v>
      </c>
      <c r="B20" s="9">
        <v>37.69</v>
      </c>
      <c r="C20" s="9">
        <v>15.5</v>
      </c>
      <c r="D20" s="13">
        <v>53.19</v>
      </c>
    </row>
    <row r="21" spans="1:4" x14ac:dyDescent="0.2">
      <c r="A21" s="12">
        <v>105</v>
      </c>
      <c r="B21" s="9">
        <v>10.95</v>
      </c>
      <c r="C21" s="9">
        <v>5</v>
      </c>
      <c r="D21" s="13">
        <v>15.95</v>
      </c>
    </row>
    <row r="22" spans="1:4" x14ac:dyDescent="0.2">
      <c r="A22" s="12">
        <v>106</v>
      </c>
      <c r="B22" s="9">
        <v>3.99</v>
      </c>
      <c r="C22" s="9">
        <v>2.75</v>
      </c>
      <c r="D22" s="13">
        <v>6.74</v>
      </c>
    </row>
    <row r="23" spans="1:4" x14ac:dyDescent="0.2">
      <c r="A23" s="12">
        <v>200</v>
      </c>
      <c r="B23" s="9">
        <v>15.99</v>
      </c>
      <c r="C23" s="9">
        <v>5</v>
      </c>
      <c r="D23" s="13">
        <v>20.990000000000002</v>
      </c>
    </row>
    <row r="24" spans="1:4" x14ac:dyDescent="0.2">
      <c r="A24" s="12">
        <v>202</v>
      </c>
      <c r="B24" s="9">
        <v>6.76</v>
      </c>
      <c r="C24" s="9">
        <v>2.75</v>
      </c>
      <c r="D24" s="13">
        <v>9.51</v>
      </c>
    </row>
    <row r="25" spans="1:4" x14ac:dyDescent="0.2">
      <c r="A25" s="11">
        <v>10029367405</v>
      </c>
      <c r="B25" s="9">
        <v>3.99</v>
      </c>
      <c r="C25" s="9">
        <v>5</v>
      </c>
      <c r="D25" s="13">
        <v>8.99</v>
      </c>
    </row>
    <row r="26" spans="1:4" x14ac:dyDescent="0.2">
      <c r="A26" s="12">
        <v>106</v>
      </c>
      <c r="B26" s="9">
        <v>3.99</v>
      </c>
      <c r="C26" s="9">
        <v>5</v>
      </c>
      <c r="D26" s="13">
        <v>8.99</v>
      </c>
    </row>
    <row r="27" spans="1:4" x14ac:dyDescent="0.2">
      <c r="A27" s="11">
        <v>10029367406</v>
      </c>
      <c r="B27" s="9">
        <v>282.71999999999997</v>
      </c>
      <c r="C27" s="9">
        <v>37.75</v>
      </c>
      <c r="D27" s="13">
        <v>320.47000000000003</v>
      </c>
    </row>
    <row r="28" spans="1:4" x14ac:dyDescent="0.2">
      <c r="A28" s="12">
        <v>100</v>
      </c>
      <c r="B28" s="9">
        <v>39.92</v>
      </c>
      <c r="C28" s="9">
        <v>3.25</v>
      </c>
      <c r="D28" s="13">
        <v>43.17</v>
      </c>
    </row>
    <row r="29" spans="1:4" x14ac:dyDescent="0.2">
      <c r="A29" s="12">
        <v>102</v>
      </c>
      <c r="B29" s="9">
        <v>3.99</v>
      </c>
      <c r="C29" s="9">
        <v>7.25</v>
      </c>
      <c r="D29" s="13">
        <v>11.24</v>
      </c>
    </row>
    <row r="30" spans="1:4" x14ac:dyDescent="0.2">
      <c r="A30" s="12">
        <v>103</v>
      </c>
      <c r="B30" s="9">
        <v>8.84</v>
      </c>
      <c r="C30" s="9">
        <v>7.75</v>
      </c>
      <c r="D30" s="13">
        <v>16.59</v>
      </c>
    </row>
    <row r="31" spans="1:4" x14ac:dyDescent="0.2">
      <c r="A31" s="12">
        <v>109</v>
      </c>
      <c r="B31" s="9">
        <v>9.99</v>
      </c>
      <c r="C31" s="9">
        <v>7.25</v>
      </c>
      <c r="D31" s="13">
        <v>17.240000000000002</v>
      </c>
    </row>
    <row r="32" spans="1:4" x14ac:dyDescent="0.2">
      <c r="A32" s="12">
        <v>206</v>
      </c>
      <c r="B32" s="9">
        <v>219.98</v>
      </c>
      <c r="C32" s="9">
        <v>12.25</v>
      </c>
      <c r="D32" s="13">
        <v>232.23</v>
      </c>
    </row>
    <row r="33" spans="1:4" x14ac:dyDescent="0.2">
      <c r="A33" s="11" t="s">
        <v>31</v>
      </c>
      <c r="B33" s="9">
        <v>526.53</v>
      </c>
      <c r="C33" s="9">
        <v>122</v>
      </c>
      <c r="D33" s="13">
        <v>648.53000000000009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Orders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Karthikeyan Srinivasan</cp:lastModifiedBy>
  <dcterms:created xsi:type="dcterms:W3CDTF">2017-06-08T18:33:19Z</dcterms:created>
  <dcterms:modified xsi:type="dcterms:W3CDTF">2019-01-19T05:07:41Z</dcterms:modified>
</cp:coreProperties>
</file>