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ubipas\Documents\Important Documents\PM2 Templates\2-Proposal Phase Templates\"/>
    </mc:Choice>
  </mc:AlternateContent>
  <bookViews>
    <workbookView xWindow="480" yWindow="105" windowWidth="14880" windowHeight="8190"/>
  </bookViews>
  <sheets>
    <sheet name="Instructions" sheetId="4" r:id="rId1"/>
    <sheet name="Project Budget Template" sheetId="1" r:id="rId2"/>
  </sheets>
  <definedNames>
    <definedName name="_xlnm.Print_Titles" localSheetId="1">'Project Budget Template'!$1:$4</definedName>
  </definedNames>
  <calcPr calcId="152511"/>
</workbook>
</file>

<file path=xl/calcChain.xml><?xml version="1.0" encoding="utf-8"?>
<calcChain xmlns="http://schemas.openxmlformats.org/spreadsheetml/2006/main">
  <c r="L150" i="1" l="1"/>
  <c r="J150" i="1"/>
  <c r="H150" i="1"/>
  <c r="F150" i="1"/>
  <c r="L149" i="1"/>
  <c r="J149" i="1"/>
  <c r="H149" i="1"/>
  <c r="F149" i="1"/>
  <c r="L148" i="1"/>
  <c r="J148" i="1"/>
  <c r="H148" i="1"/>
  <c r="F148" i="1"/>
  <c r="L147" i="1"/>
  <c r="J147" i="1"/>
  <c r="H147" i="1"/>
  <c r="F147" i="1"/>
  <c r="L146" i="1"/>
  <c r="J146" i="1"/>
  <c r="H146" i="1"/>
  <c r="F146" i="1"/>
  <c r="F151" i="1" s="1"/>
  <c r="M138" i="1"/>
  <c r="L133" i="1"/>
  <c r="L134" i="1" s="1"/>
  <c r="J133" i="1"/>
  <c r="H133" i="1"/>
  <c r="F133" i="1"/>
  <c r="L132" i="1"/>
  <c r="J132" i="1"/>
  <c r="J134" i="1" s="1"/>
  <c r="H132" i="1"/>
  <c r="H134" i="1" s="1"/>
  <c r="F132" i="1"/>
  <c r="M132" i="1" s="1"/>
  <c r="M127" i="1"/>
  <c r="M126" i="1"/>
  <c r="L125" i="1"/>
  <c r="J125" i="1"/>
  <c r="H125" i="1"/>
  <c r="F125" i="1"/>
  <c r="L124" i="1"/>
  <c r="J124" i="1"/>
  <c r="H124" i="1"/>
  <c r="F124" i="1"/>
  <c r="L123" i="1"/>
  <c r="J123" i="1"/>
  <c r="H123" i="1"/>
  <c r="F123" i="1"/>
  <c r="L122" i="1"/>
  <c r="J122" i="1"/>
  <c r="H122" i="1"/>
  <c r="H128" i="1" s="1"/>
  <c r="F122" i="1"/>
  <c r="H118" i="1"/>
  <c r="L117" i="1"/>
  <c r="J117" i="1"/>
  <c r="H117" i="1"/>
  <c r="F117" i="1"/>
  <c r="L116" i="1"/>
  <c r="L118" i="1" s="1"/>
  <c r="J116" i="1"/>
  <c r="H116" i="1"/>
  <c r="F116" i="1"/>
  <c r="M111" i="1"/>
  <c r="M110" i="1"/>
  <c r="L109" i="1"/>
  <c r="J109" i="1"/>
  <c r="H109" i="1"/>
  <c r="F109" i="1"/>
  <c r="M109" i="1" s="1"/>
  <c r="L108" i="1"/>
  <c r="J108" i="1"/>
  <c r="H108" i="1"/>
  <c r="F108" i="1"/>
  <c r="L107" i="1"/>
  <c r="J107" i="1"/>
  <c r="H107" i="1"/>
  <c r="H112" i="1" s="1"/>
  <c r="F107" i="1"/>
  <c r="M107" i="1" s="1"/>
  <c r="L106" i="1"/>
  <c r="J106" i="1"/>
  <c r="H106" i="1"/>
  <c r="F106" i="1"/>
  <c r="L101" i="1"/>
  <c r="J101" i="1"/>
  <c r="H101" i="1"/>
  <c r="F101" i="1"/>
  <c r="M101" i="1" s="1"/>
  <c r="L100" i="1"/>
  <c r="J100" i="1"/>
  <c r="H100" i="1"/>
  <c r="F100" i="1"/>
  <c r="L99" i="1"/>
  <c r="J99" i="1"/>
  <c r="H99" i="1"/>
  <c r="F99" i="1"/>
  <c r="M99" i="1" s="1"/>
  <c r="L98" i="1"/>
  <c r="J98" i="1"/>
  <c r="H98" i="1"/>
  <c r="F98" i="1"/>
  <c r="L97" i="1"/>
  <c r="J97" i="1"/>
  <c r="H97" i="1"/>
  <c r="F97" i="1"/>
  <c r="M97" i="1" s="1"/>
  <c r="L96" i="1"/>
  <c r="J96" i="1"/>
  <c r="H96" i="1"/>
  <c r="F96" i="1"/>
  <c r="L95" i="1"/>
  <c r="J95" i="1"/>
  <c r="H95" i="1"/>
  <c r="F95" i="1"/>
  <c r="M95" i="1" s="1"/>
  <c r="L94" i="1"/>
  <c r="J94" i="1"/>
  <c r="H94" i="1"/>
  <c r="F94" i="1"/>
  <c r="L93" i="1"/>
  <c r="J93" i="1"/>
  <c r="H93" i="1"/>
  <c r="F93" i="1"/>
  <c r="L92" i="1"/>
  <c r="J92" i="1"/>
  <c r="H92" i="1"/>
  <c r="F92" i="1"/>
  <c r="L91" i="1"/>
  <c r="J91" i="1"/>
  <c r="J102" i="1" s="1"/>
  <c r="H91" i="1"/>
  <c r="F91" i="1"/>
  <c r="M91" i="1" s="1"/>
  <c r="L86" i="1"/>
  <c r="J86" i="1"/>
  <c r="H86" i="1"/>
  <c r="F86" i="1"/>
  <c r="L85" i="1"/>
  <c r="J85" i="1"/>
  <c r="H85" i="1"/>
  <c r="F85" i="1"/>
  <c r="M85" i="1" s="1"/>
  <c r="L84" i="1"/>
  <c r="J84" i="1"/>
  <c r="H84" i="1"/>
  <c r="F84" i="1"/>
  <c r="L83" i="1"/>
  <c r="L87" i="1" s="1"/>
  <c r="J83" i="1"/>
  <c r="J87" i="1" s="1"/>
  <c r="H83" i="1"/>
  <c r="H87" i="1" s="1"/>
  <c r="F83" i="1"/>
  <c r="M83" i="1" s="1"/>
  <c r="L78" i="1"/>
  <c r="J78" i="1"/>
  <c r="H78" i="1"/>
  <c r="F78" i="1"/>
  <c r="L77" i="1"/>
  <c r="J77" i="1"/>
  <c r="J79" i="1" s="1"/>
  <c r="H77" i="1"/>
  <c r="F77" i="1"/>
  <c r="L76" i="1"/>
  <c r="J76" i="1"/>
  <c r="H76" i="1"/>
  <c r="F76" i="1"/>
  <c r="F79" i="1" s="1"/>
  <c r="M71" i="1"/>
  <c r="L70" i="1"/>
  <c r="J70" i="1"/>
  <c r="H70" i="1"/>
  <c r="F70" i="1"/>
  <c r="L69" i="1"/>
  <c r="J69" i="1"/>
  <c r="H69" i="1"/>
  <c r="F69" i="1"/>
  <c r="L68" i="1"/>
  <c r="J68" i="1"/>
  <c r="H68" i="1"/>
  <c r="F68" i="1"/>
  <c r="L67" i="1"/>
  <c r="J67" i="1"/>
  <c r="H67" i="1"/>
  <c r="F67" i="1"/>
  <c r="L66" i="1"/>
  <c r="J66" i="1"/>
  <c r="H66" i="1"/>
  <c r="F66" i="1"/>
  <c r="L65" i="1"/>
  <c r="J65" i="1"/>
  <c r="H65" i="1"/>
  <c r="F65" i="1"/>
  <c r="L64" i="1"/>
  <c r="L72" i="1" s="1"/>
  <c r="J64" i="1"/>
  <c r="J72" i="1" s="1"/>
  <c r="H64" i="1"/>
  <c r="F64" i="1"/>
  <c r="L55" i="1"/>
  <c r="J55" i="1"/>
  <c r="H55" i="1"/>
  <c r="F55" i="1"/>
  <c r="L54" i="1"/>
  <c r="J54" i="1"/>
  <c r="H54" i="1"/>
  <c r="F54" i="1"/>
  <c r="L53" i="1"/>
  <c r="J53" i="1"/>
  <c r="H53" i="1"/>
  <c r="F53" i="1"/>
  <c r="L52" i="1"/>
  <c r="J52" i="1"/>
  <c r="H52" i="1"/>
  <c r="F52" i="1"/>
  <c r="L51" i="1"/>
  <c r="J51" i="1"/>
  <c r="H51" i="1"/>
  <c r="F51" i="1"/>
  <c r="L50" i="1"/>
  <c r="J50" i="1"/>
  <c r="H50" i="1"/>
  <c r="F50" i="1"/>
  <c r="L49" i="1"/>
  <c r="J49" i="1"/>
  <c r="H49" i="1"/>
  <c r="F49" i="1"/>
  <c r="L48" i="1"/>
  <c r="J48" i="1"/>
  <c r="J56" i="1" s="1"/>
  <c r="H48" i="1"/>
  <c r="F48" i="1"/>
  <c r="L43" i="1"/>
  <c r="J43" i="1"/>
  <c r="H43" i="1"/>
  <c r="F43" i="1"/>
  <c r="L42" i="1"/>
  <c r="J42" i="1"/>
  <c r="H42" i="1"/>
  <c r="F42" i="1"/>
  <c r="L41" i="1"/>
  <c r="J41" i="1"/>
  <c r="H41" i="1"/>
  <c r="F41" i="1"/>
  <c r="L40" i="1"/>
  <c r="J40" i="1"/>
  <c r="H40" i="1"/>
  <c r="F40" i="1"/>
  <c r="L39" i="1"/>
  <c r="J39" i="1"/>
  <c r="H39" i="1"/>
  <c r="F39" i="1"/>
  <c r="L38" i="1"/>
  <c r="J38" i="1"/>
  <c r="H38" i="1"/>
  <c r="F38" i="1"/>
  <c r="L37" i="1"/>
  <c r="J37" i="1"/>
  <c r="H37" i="1"/>
  <c r="F37" i="1"/>
  <c r="L36" i="1"/>
  <c r="J36" i="1"/>
  <c r="H36" i="1"/>
  <c r="F36" i="1"/>
  <c r="L35" i="1"/>
  <c r="J35" i="1"/>
  <c r="H35" i="1"/>
  <c r="F35" i="1"/>
  <c r="L34" i="1"/>
  <c r="J34" i="1"/>
  <c r="H34" i="1"/>
  <c r="F34" i="1"/>
  <c r="L29" i="1"/>
  <c r="J29" i="1"/>
  <c r="H29" i="1"/>
  <c r="F29" i="1"/>
  <c r="L28" i="1"/>
  <c r="J28" i="1"/>
  <c r="H28" i="1"/>
  <c r="F28" i="1"/>
  <c r="L27" i="1"/>
  <c r="J27" i="1"/>
  <c r="H27" i="1"/>
  <c r="F27" i="1"/>
  <c r="L26" i="1"/>
  <c r="J26" i="1"/>
  <c r="H26" i="1"/>
  <c r="F26" i="1"/>
  <c r="L25" i="1"/>
  <c r="J25" i="1"/>
  <c r="H25" i="1"/>
  <c r="F25" i="1"/>
  <c r="L24" i="1"/>
  <c r="L30" i="1" s="1"/>
  <c r="J24" i="1"/>
  <c r="H24" i="1"/>
  <c r="F24" i="1"/>
  <c r="L23" i="1"/>
  <c r="J23" i="1"/>
  <c r="H23" i="1"/>
  <c r="F23" i="1"/>
  <c r="M23" i="1" s="1"/>
  <c r="L15" i="1"/>
  <c r="J15" i="1"/>
  <c r="H15" i="1"/>
  <c r="F15" i="1"/>
  <c r="L14" i="1"/>
  <c r="J14" i="1"/>
  <c r="H14" i="1"/>
  <c r="F14" i="1"/>
  <c r="M14" i="1" s="1"/>
  <c r="M13" i="1"/>
  <c r="M12" i="1"/>
  <c r="L11" i="1"/>
  <c r="J11" i="1"/>
  <c r="H11" i="1"/>
  <c r="F11" i="1"/>
  <c r="L10" i="1"/>
  <c r="J10" i="1"/>
  <c r="H10" i="1"/>
  <c r="F10" i="1"/>
  <c r="M10" i="1" s="1"/>
  <c r="L9" i="1"/>
  <c r="J9" i="1"/>
  <c r="H9" i="1"/>
  <c r="F9" i="1"/>
  <c r="L8" i="1"/>
  <c r="J8" i="1"/>
  <c r="H8" i="1"/>
  <c r="H16" i="1" s="1"/>
  <c r="F8" i="1"/>
  <c r="F16" i="1" s="1"/>
  <c r="J128" i="1" l="1"/>
  <c r="J140" i="1" s="1"/>
  <c r="L44" i="1"/>
  <c r="H102" i="1"/>
  <c r="F134" i="1"/>
  <c r="J151" i="1"/>
  <c r="M15" i="1"/>
  <c r="M24" i="1"/>
  <c r="M26" i="1"/>
  <c r="M28" i="1"/>
  <c r="F44" i="1"/>
  <c r="M36" i="1"/>
  <c r="M38" i="1"/>
  <c r="M40" i="1"/>
  <c r="M42" i="1"/>
  <c r="F56" i="1"/>
  <c r="M56" i="1" s="1"/>
  <c r="M50" i="1"/>
  <c r="M52" i="1"/>
  <c r="M54" i="1"/>
  <c r="F72" i="1"/>
  <c r="M66" i="1"/>
  <c r="M68" i="1"/>
  <c r="M70" i="1"/>
  <c r="L79" i="1"/>
  <c r="M79" i="1" s="1"/>
  <c r="J112" i="1"/>
  <c r="F118" i="1"/>
  <c r="L128" i="1"/>
  <c r="H30" i="1"/>
  <c r="H44" i="1"/>
  <c r="H56" i="1"/>
  <c r="H72" i="1"/>
  <c r="M77" i="1"/>
  <c r="L102" i="1"/>
  <c r="L140" i="1" s="1"/>
  <c r="L112" i="1"/>
  <c r="F128" i="1"/>
  <c r="M124" i="1"/>
  <c r="M147" i="1"/>
  <c r="M149" i="1"/>
  <c r="L151" i="1"/>
  <c r="J44" i="1"/>
  <c r="F102" i="1"/>
  <c r="M102" i="1" s="1"/>
  <c r="L56" i="1"/>
  <c r="J16" i="1"/>
  <c r="M25" i="1"/>
  <c r="M27" i="1"/>
  <c r="M29" i="1"/>
  <c r="M35" i="1"/>
  <c r="M37" i="1"/>
  <c r="M39" i="1"/>
  <c r="M41" i="1"/>
  <c r="M43" i="1"/>
  <c r="M49" i="1"/>
  <c r="M51" i="1"/>
  <c r="M53" i="1"/>
  <c r="M55" i="1"/>
  <c r="M65" i="1"/>
  <c r="M67" i="1"/>
  <c r="M69" i="1"/>
  <c r="M117" i="1"/>
  <c r="L16" i="1"/>
  <c r="M76" i="1"/>
  <c r="M78" i="1"/>
  <c r="M123" i="1"/>
  <c r="M125" i="1"/>
  <c r="M148" i="1"/>
  <c r="M150" i="1"/>
  <c r="M9" i="1"/>
  <c r="M11" i="1"/>
  <c r="J30" i="1"/>
  <c r="H79" i="1"/>
  <c r="M84" i="1"/>
  <c r="M86" i="1"/>
  <c r="M92" i="1"/>
  <c r="M94" i="1"/>
  <c r="M96" i="1"/>
  <c r="M98" i="1"/>
  <c r="M100" i="1"/>
  <c r="M106" i="1"/>
  <c r="F112" i="1"/>
  <c r="J118" i="1"/>
  <c r="H151" i="1"/>
  <c r="M151" i="1" s="1"/>
  <c r="H140" i="1"/>
  <c r="M128" i="1"/>
  <c r="M16" i="1"/>
  <c r="M112" i="1"/>
  <c r="M134" i="1"/>
  <c r="M64" i="1"/>
  <c r="M93" i="1"/>
  <c r="M108" i="1"/>
  <c r="M133" i="1"/>
  <c r="M146" i="1"/>
  <c r="F87" i="1"/>
  <c r="M87" i="1" s="1"/>
  <c r="M116" i="1"/>
  <c r="M8" i="1"/>
  <c r="F30" i="1"/>
  <c r="M30" i="1" s="1"/>
  <c r="M48" i="1"/>
  <c r="M34" i="1"/>
  <c r="M122" i="1"/>
  <c r="M72" i="1" l="1"/>
  <c r="M44" i="1"/>
  <c r="M118" i="1"/>
  <c r="F140" i="1"/>
  <c r="M140" i="1" s="1"/>
  <c r="M155" i="1" s="1"/>
</calcChain>
</file>

<file path=xl/sharedStrings.xml><?xml version="1.0" encoding="utf-8"?>
<sst xmlns="http://schemas.openxmlformats.org/spreadsheetml/2006/main" count="182" uniqueCount="155">
  <si>
    <t>Database user licences</t>
  </si>
  <si>
    <t xml:space="preserve">Ongoing costs </t>
  </si>
  <si>
    <t>Printers</t>
  </si>
  <si>
    <t>Scanners</t>
  </si>
  <si>
    <t>UPS</t>
  </si>
  <si>
    <t>Back up devices</t>
  </si>
  <si>
    <t>Routers</t>
  </si>
  <si>
    <t>Modems</t>
  </si>
  <si>
    <t>Application software user licences</t>
  </si>
  <si>
    <t>Operating system</t>
  </si>
  <si>
    <t>Vendor consultants</t>
  </si>
  <si>
    <t>Other costs</t>
  </si>
  <si>
    <t>Data costs</t>
  </si>
  <si>
    <t>Data clean up / de-duplication</t>
  </si>
  <si>
    <t>Data archiving</t>
  </si>
  <si>
    <t>Switching devices</t>
  </si>
  <si>
    <t>Racks</t>
  </si>
  <si>
    <t>Additional memory</t>
  </si>
  <si>
    <t>Additional cpu</t>
  </si>
  <si>
    <t>Disk storage</t>
  </si>
  <si>
    <t>Overheads</t>
  </si>
  <si>
    <t>Cabling or wireless LAN, WAN or other network</t>
  </si>
  <si>
    <t>Internet access eg ADSL / broadband, satellite</t>
  </si>
  <si>
    <t>Leased or dedicated lines</t>
  </si>
  <si>
    <t>Additional security applications</t>
  </si>
  <si>
    <t>Administrative support</t>
  </si>
  <si>
    <t>Communications costs</t>
  </si>
  <si>
    <t>Internal audit review(s) of new system(s)</t>
  </si>
  <si>
    <t>Training</t>
  </si>
  <si>
    <t>Training materials</t>
  </si>
  <si>
    <t>Technical training for implementation team (by vendor)</t>
  </si>
  <si>
    <t>Training key users (by vendor)</t>
  </si>
  <si>
    <t>Training remainder of users (internally or by vendor)</t>
  </si>
  <si>
    <t>Travel and expenses to attend training</t>
  </si>
  <si>
    <t>Software costs</t>
  </si>
  <si>
    <t>Hardware costs</t>
  </si>
  <si>
    <t>Network costs</t>
  </si>
  <si>
    <t>Project website set up and maintenance</t>
  </si>
  <si>
    <t>Project tools eg project management software, testing programs</t>
  </si>
  <si>
    <t>Servers (new or upgraded, dedicated or shared)</t>
  </si>
  <si>
    <t>Additional telephones and lines</t>
  </si>
  <si>
    <t>Project team and office costs</t>
  </si>
  <si>
    <t>Project manager</t>
  </si>
  <si>
    <t>Project leader</t>
  </si>
  <si>
    <t>Programmers</t>
  </si>
  <si>
    <t>Systems testers</t>
  </si>
  <si>
    <t>Project team</t>
  </si>
  <si>
    <t>Additional team resources eg contractors, temporary staff, other consultants</t>
  </si>
  <si>
    <t>Networking support</t>
  </si>
  <si>
    <t>Client manager</t>
  </si>
  <si>
    <t>IS support</t>
  </si>
  <si>
    <t>Quality assurance</t>
  </si>
  <si>
    <t>Decommissioning of legacy systems</t>
  </si>
  <si>
    <t>Project steering group</t>
  </si>
  <si>
    <t>Travel and expenses</t>
  </si>
  <si>
    <t>Consultancy assistance</t>
  </si>
  <si>
    <t>Temporary office accommodation</t>
  </si>
  <si>
    <t>Software modifications</t>
  </si>
  <si>
    <t>Additional licences eg Citrix, EDI software</t>
  </si>
  <si>
    <t>PC's (new or upgrades)</t>
  </si>
  <si>
    <t>Additional processing services (temporary or permanent) eg via cloud services or other internal resource</t>
  </si>
  <si>
    <t xml:space="preserve">For implementation tasks eg: system installation, integration, tailoring, interface development, process re-engineering, report writing, functional and user testing, data conversion and documentation </t>
  </si>
  <si>
    <t>Systems analysts</t>
  </si>
  <si>
    <t>Furniture, stationery and supplies</t>
  </si>
  <si>
    <t>Project information / education / marketing materials</t>
  </si>
  <si>
    <t>Video teleconferencing</t>
  </si>
  <si>
    <t>Attending conferences, software vendor user groups, networking, meetings - fees, travel and expenses costs</t>
  </si>
  <si>
    <t>Networking with other organisations, who are using / implementing the same system(s) - travel and expenses costs</t>
  </si>
  <si>
    <t>Internal IS support</t>
  </si>
  <si>
    <t>Disaster recovery for systems and data (internally or outsource to remote location)</t>
  </si>
  <si>
    <t>DB analyst</t>
  </si>
  <si>
    <t>Project team or user recognition / awards</t>
  </si>
  <si>
    <t>Printing eg user manuals</t>
  </si>
  <si>
    <t>$</t>
  </si>
  <si>
    <t>Specification / RFP tools and programs</t>
  </si>
  <si>
    <t>Legal assistance</t>
  </si>
  <si>
    <t>Quantity</t>
  </si>
  <si>
    <t>Units/Days</t>
  </si>
  <si>
    <t>Unit/Day</t>
  </si>
  <si>
    <t>- Information Systems (IS) department</t>
  </si>
  <si>
    <t>- user departments</t>
  </si>
  <si>
    <t>- procurement department</t>
  </si>
  <si>
    <t>Sub total</t>
  </si>
  <si>
    <t>Rate $ per</t>
  </si>
  <si>
    <t>Communications software</t>
  </si>
  <si>
    <t>Total implementation costs</t>
  </si>
  <si>
    <t>Total ongoing costs</t>
  </si>
  <si>
    <t>Contingency</t>
  </si>
  <si>
    <t>Total</t>
  </si>
  <si>
    <t>Annual vendor maintenance / service charges for:</t>
  </si>
  <si>
    <t>- software</t>
  </si>
  <si>
    <t>- database</t>
  </si>
  <si>
    <t>- hardware</t>
  </si>
  <si>
    <t>Project cost calculations</t>
  </si>
  <si>
    <t>Project Expenditures</t>
  </si>
  <si>
    <t>Ref</t>
  </si>
  <si>
    <t>1.1.1</t>
  </si>
  <si>
    <t>1.1.2</t>
  </si>
  <si>
    <t>1.1.3</t>
  </si>
  <si>
    <t>5.1.1</t>
  </si>
  <si>
    <t>5.1.2</t>
  </si>
  <si>
    <t>5.1.3</t>
  </si>
  <si>
    <t>5.1.4</t>
  </si>
  <si>
    <t>5.1.5</t>
  </si>
  <si>
    <t>5.1.6</t>
  </si>
  <si>
    <t>5.1.7</t>
  </si>
  <si>
    <t>5.1.8</t>
  </si>
  <si>
    <t>5.2.1</t>
  </si>
  <si>
    <t>5.2.2</t>
  </si>
  <si>
    <t>5.2.3</t>
  </si>
  <si>
    <t>5.3.1</t>
  </si>
  <si>
    <t>5.3.2</t>
  </si>
  <si>
    <t>5.3.3</t>
  </si>
  <si>
    <t>5.3.4</t>
  </si>
  <si>
    <t>5.4.1</t>
  </si>
  <si>
    <t>5.4.2</t>
  </si>
  <si>
    <t>5.4.3</t>
  </si>
  <si>
    <t>5.4.4</t>
  </si>
  <si>
    <t>5.4.5</t>
  </si>
  <si>
    <t>5.4.6</t>
  </si>
  <si>
    <t>5.4.7</t>
  </si>
  <si>
    <t>5.4.8</t>
  </si>
  <si>
    <t>5.4.9</t>
  </si>
  <si>
    <t>5.4.10</t>
  </si>
  <si>
    <t>5.4.11</t>
  </si>
  <si>
    <t>11.1.1</t>
  </si>
  <si>
    <t>11.1.2</t>
  </si>
  <si>
    <t>11.1.3</t>
  </si>
  <si>
    <t>Total project cost</t>
  </si>
  <si>
    <t>The Project Budget Template includes sample data for illustration purposes, which will need to be amended to reflect your specific situation.</t>
  </si>
  <si>
    <t>Year, Quarter, or month (depending on plan):</t>
  </si>
  <si>
    <t>Internal resources / staff costs: ($100 USD per hour)</t>
  </si>
  <si>
    <t>n/a</t>
  </si>
  <si>
    <t>1.1.4</t>
  </si>
  <si>
    <t>- add other internal resources as required</t>
  </si>
  <si>
    <t>Labor costs</t>
  </si>
  <si>
    <t xml:space="preserve">Review, amend, add to or delete the descriptions of expenditures, as required, to tailor to your specific situation. Then input your cost ($USD) and unit estimates. </t>
  </si>
  <si>
    <t>Software as a Service costs</t>
  </si>
  <si>
    <t>Additional heat, air conditioning, light, power for project implementation and ongoing live running (leasing)</t>
  </si>
  <si>
    <t>JCI allocated business costs</t>
  </si>
  <si>
    <t>Business Team</t>
  </si>
  <si>
    <t>Business team leader</t>
  </si>
  <si>
    <t>Business team members</t>
  </si>
  <si>
    <t>Business team managers</t>
  </si>
  <si>
    <t>Support Team</t>
  </si>
  <si>
    <t>Temporary training facilities</t>
  </si>
  <si>
    <t>Estimated 10% of total project costs</t>
  </si>
  <si>
    <t>Expenditure Type</t>
  </si>
  <si>
    <t>(Capital/
Expense)</t>
  </si>
  <si>
    <r>
      <t xml:space="preserve">All calculated figures are in colored in </t>
    </r>
    <r>
      <rPr>
        <b/>
        <sz val="10"/>
        <color indexed="52"/>
        <rFont val="Arial"/>
        <family val="2"/>
      </rPr>
      <t>orange</t>
    </r>
    <r>
      <rPr>
        <b/>
        <sz val="10"/>
        <color indexed="8"/>
        <rFont val="Arial"/>
        <family val="2"/>
      </rPr>
      <t>,</t>
    </r>
    <r>
      <rPr>
        <sz val="10"/>
        <color indexed="8"/>
        <rFont val="Arial"/>
        <family val="2"/>
      </rPr>
      <t xml:space="preserve"> to assist easy recognition, however, the color may be changed as desired. The worksheet uses simple Excel calculations which may be altered as required. After changes have been made to the worksheet, it is recommended that the calculations are checked.</t>
    </r>
  </si>
  <si>
    <t>Total Planning  Phase costs</t>
  </si>
  <si>
    <t>Project Budget - Execution through Close</t>
  </si>
  <si>
    <t>Proposal Phase Costs</t>
  </si>
  <si>
    <t>INSTRUCTIONS are below</t>
  </si>
  <si>
    <t>PRJ 00000 PM2 Proposal Project Budget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</si>
</sst>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0"/>
      <name val="Arial"/>
      <family val="2"/>
    </font>
    <font>
      <sz val="12"/>
      <name val="Times New Roman"/>
      <family val="1"/>
    </font>
    <font>
      <sz val="10"/>
      <name val="Arial"/>
      <family val="2"/>
    </font>
    <font>
      <sz val="10"/>
      <color indexed="8"/>
      <name val="Arial"/>
      <family val="2"/>
    </font>
    <font>
      <b/>
      <sz val="10"/>
      <color indexed="8"/>
      <name val="Arial"/>
      <family val="2"/>
    </font>
    <font>
      <b/>
      <sz val="10"/>
      <name val="Arial"/>
      <family val="2"/>
    </font>
    <font>
      <sz val="8"/>
      <name val="Arial"/>
      <family val="2"/>
    </font>
    <font>
      <sz val="8"/>
      <name val="Arial"/>
      <family val="2"/>
    </font>
    <font>
      <sz val="10"/>
      <color indexed="53"/>
      <name val="Arial"/>
      <family val="2"/>
    </font>
    <font>
      <sz val="10"/>
      <color indexed="10"/>
      <name val="Arial"/>
      <family val="2"/>
    </font>
    <font>
      <sz val="10"/>
      <color indexed="10"/>
      <name val="Arial"/>
      <family val="2"/>
    </font>
    <font>
      <sz val="10"/>
      <color indexed="8"/>
      <name val="Arial"/>
      <family val="2"/>
    </font>
    <font>
      <b/>
      <sz val="10"/>
      <color indexed="8"/>
      <name val="Arial"/>
      <family val="2"/>
    </font>
    <font>
      <b/>
      <sz val="10"/>
      <color indexed="52"/>
      <name val="Arial"/>
      <family val="2"/>
    </font>
    <font>
      <u/>
      <sz val="10"/>
      <color indexed="12"/>
      <name val="Arial"/>
      <family val="2"/>
    </font>
    <font>
      <b/>
      <sz val="8"/>
      <name val="Arial"/>
      <family val="2"/>
    </font>
    <font>
      <sz val="10"/>
      <color theme="0"/>
      <name val="Arial"/>
      <family val="2"/>
    </font>
  </fonts>
  <fills count="4">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s>
  <borders count="11">
    <border>
      <left/>
      <right/>
      <top/>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s>
  <cellStyleXfs count="2">
    <xf numFmtId="0" fontId="0" fillId="0" borderId="0"/>
    <xf numFmtId="0" fontId="15" fillId="0" borderId="0" applyNumberFormat="0" applyFill="0" applyBorder="0" applyAlignment="0" applyProtection="0">
      <alignment vertical="top"/>
      <protection locked="0"/>
    </xf>
  </cellStyleXfs>
  <cellXfs count="65">
    <xf numFmtId="0" fontId="0" fillId="0" borderId="0" xfId="0"/>
    <xf numFmtId="0" fontId="6"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3" fillId="0" borderId="0" xfId="0" applyFont="1" applyAlignment="1">
      <alignment wrapText="1"/>
    </xf>
    <xf numFmtId="0" fontId="0" fillId="0" borderId="0" xfId="0" applyAlignment="1">
      <alignment wrapText="1"/>
    </xf>
    <xf numFmtId="0" fontId="2" fillId="0" borderId="0" xfId="0" applyFont="1" applyAlignment="1">
      <alignment wrapText="1"/>
    </xf>
    <xf numFmtId="0" fontId="1" fillId="0" borderId="0" xfId="0" applyFont="1" applyAlignment="1">
      <alignment wrapText="1"/>
    </xf>
    <xf numFmtId="0" fontId="3" fillId="0" borderId="0" xfId="0" quotePrefix="1" applyFont="1" applyAlignment="1">
      <alignment wrapText="1"/>
    </xf>
    <xf numFmtId="0" fontId="0" fillId="0" borderId="0" xfId="0" applyAlignment="1">
      <alignment horizontal="right" wrapText="1"/>
    </xf>
    <xf numFmtId="0" fontId="0" fillId="0" borderId="0" xfId="0" applyBorder="1"/>
    <xf numFmtId="0" fontId="0" fillId="0" borderId="0" xfId="0" applyFill="1"/>
    <xf numFmtId="0" fontId="6" fillId="0" borderId="0" xfId="0" applyFont="1" applyFill="1"/>
    <xf numFmtId="0" fontId="9" fillId="0" borderId="0" xfId="0" applyFont="1"/>
    <xf numFmtId="0" fontId="9" fillId="0" borderId="1" xfId="0" applyFont="1" applyBorder="1"/>
    <xf numFmtId="0" fontId="9" fillId="0" borderId="0" xfId="0" applyFont="1" applyBorder="1"/>
    <xf numFmtId="0" fontId="10" fillId="0" borderId="0" xfId="0" applyFont="1"/>
    <xf numFmtId="0" fontId="10" fillId="0" borderId="1" xfId="0" applyFont="1" applyBorder="1"/>
    <xf numFmtId="0" fontId="9" fillId="0" borderId="2" xfId="0" applyFont="1" applyBorder="1"/>
    <xf numFmtId="0" fontId="0" fillId="0" borderId="0" xfId="0" applyAlignment="1">
      <alignment horizontal="left" wrapText="1"/>
    </xf>
    <xf numFmtId="0" fontId="6" fillId="0" borderId="0" xfId="0" applyFont="1" applyAlignment="1">
      <alignment horizontal="left" wrapText="1"/>
    </xf>
    <xf numFmtId="0" fontId="10" fillId="0" borderId="0" xfId="0" applyFont="1" applyBorder="1"/>
    <xf numFmtId="0" fontId="0" fillId="0" borderId="3" xfId="0" applyBorder="1"/>
    <xf numFmtId="0" fontId="11" fillId="0" borderId="4" xfId="0" applyFont="1" applyBorder="1" applyAlignment="1">
      <alignment horizontal="right"/>
    </xf>
    <xf numFmtId="0" fontId="11" fillId="0" borderId="5" xfId="0" applyFont="1" applyBorder="1" applyAlignment="1">
      <alignment horizontal="right"/>
    </xf>
    <xf numFmtId="0" fontId="11" fillId="0" borderId="6" xfId="0" applyFont="1" applyBorder="1" applyAlignment="1">
      <alignment horizontal="right"/>
    </xf>
    <xf numFmtId="0" fontId="4" fillId="0" borderId="0" xfId="0" quotePrefix="1" applyFont="1" applyAlignment="1">
      <alignment wrapText="1"/>
    </xf>
    <xf numFmtId="0" fontId="11" fillId="0" borderId="0" xfId="0" applyFont="1" applyBorder="1" applyAlignment="1">
      <alignment horizontal="right"/>
    </xf>
    <xf numFmtId="0" fontId="0" fillId="0" borderId="7" xfId="0" applyBorder="1" applyAlignment="1">
      <alignment wrapText="1"/>
    </xf>
    <xf numFmtId="0" fontId="0" fillId="0" borderId="7" xfId="0" applyBorder="1"/>
    <xf numFmtId="0" fontId="0" fillId="0" borderId="8" xfId="0" applyBorder="1"/>
    <xf numFmtId="0" fontId="11" fillId="0" borderId="9" xfId="0" applyFont="1" applyBorder="1" applyAlignment="1">
      <alignment horizontal="right"/>
    </xf>
    <xf numFmtId="0" fontId="12" fillId="0" borderId="0" xfId="0" applyFont="1" applyAlignment="1">
      <alignment horizontal="left"/>
    </xf>
    <xf numFmtId="0" fontId="12" fillId="0" borderId="0" xfId="0" applyFont="1" applyAlignment="1">
      <alignment wrapText="1"/>
    </xf>
    <xf numFmtId="0" fontId="12" fillId="0" borderId="0" xfId="0" quotePrefix="1" applyFont="1" applyAlignment="1">
      <alignment wrapText="1"/>
    </xf>
    <xf numFmtId="0" fontId="13" fillId="0" borderId="0" xfId="0" quotePrefix="1" applyFont="1" applyAlignment="1">
      <alignment wrapText="1"/>
    </xf>
    <xf numFmtId="0" fontId="12" fillId="0" borderId="0" xfId="0" quotePrefix="1" applyFont="1" applyAlignment="1">
      <alignment horizontal="left" wrapText="1" indent="1"/>
    </xf>
    <xf numFmtId="0" fontId="15" fillId="0" borderId="0" xfId="1" applyAlignment="1" applyProtection="1">
      <alignment wrapText="1"/>
    </xf>
    <xf numFmtId="0" fontId="6" fillId="0" borderId="0" xfId="0" applyFont="1" applyAlignment="1">
      <alignment horizontal="left"/>
    </xf>
    <xf numFmtId="0" fontId="0" fillId="0" borderId="0" xfId="0" applyAlignment="1">
      <alignment horizontal="left"/>
    </xf>
    <xf numFmtId="2" fontId="0" fillId="0" borderId="0" xfId="0" applyNumberFormat="1" applyAlignment="1">
      <alignment horizontal="left"/>
    </xf>
    <xf numFmtId="0" fontId="0" fillId="0" borderId="7" xfId="0" applyBorder="1" applyAlignment="1">
      <alignment horizontal="left"/>
    </xf>
    <xf numFmtId="0" fontId="9" fillId="0" borderId="10" xfId="0" applyFont="1" applyBorder="1"/>
    <xf numFmtId="0" fontId="10" fillId="0" borderId="10" xfId="0" applyFont="1" applyBorder="1"/>
    <xf numFmtId="0" fontId="0" fillId="2" borderId="3" xfId="0" applyFill="1" applyBorder="1"/>
    <xf numFmtId="0" fontId="0" fillId="2" borderId="0" xfId="0" applyFill="1" applyAlignment="1">
      <alignment horizontal="right"/>
    </xf>
    <xf numFmtId="0" fontId="1" fillId="0" borderId="0" xfId="0" applyFont="1" applyAlignment="1">
      <alignment horizontal="left" wrapText="1"/>
    </xf>
    <xf numFmtId="0" fontId="1" fillId="0" borderId="0" xfId="0" applyFont="1" applyAlignment="1">
      <alignment horizontal="right" wrapText="1"/>
    </xf>
    <xf numFmtId="0" fontId="5" fillId="3" borderId="5" xfId="0" applyFont="1" applyFill="1" applyBorder="1" applyAlignment="1">
      <alignment wrapText="1"/>
    </xf>
    <xf numFmtId="0" fontId="0" fillId="3" borderId="0" xfId="0" applyFill="1" applyAlignment="1">
      <alignment horizontal="left"/>
    </xf>
    <xf numFmtId="0" fontId="6" fillId="3" borderId="0" xfId="0" applyFont="1" applyFill="1" applyAlignment="1">
      <alignment horizontal="right"/>
    </xf>
    <xf numFmtId="0" fontId="0" fillId="3" borderId="0" xfId="0" applyFill="1" applyAlignment="1">
      <alignment horizontal="center"/>
    </xf>
    <xf numFmtId="0" fontId="6" fillId="3" borderId="3" xfId="0" applyFont="1" applyFill="1" applyBorder="1" applyAlignment="1">
      <alignment horizontal="center"/>
    </xf>
    <xf numFmtId="0" fontId="6" fillId="3" borderId="0" xfId="0" applyFont="1" applyFill="1" applyAlignment="1">
      <alignment horizontal="center"/>
    </xf>
    <xf numFmtId="0" fontId="0" fillId="3" borderId="4" xfId="0" applyFill="1" applyBorder="1"/>
    <xf numFmtId="0" fontId="6" fillId="3" borderId="0" xfId="0" applyFont="1" applyFill="1" applyAlignment="1">
      <alignment horizontal="left"/>
    </xf>
    <xf numFmtId="0" fontId="6" fillId="3" borderId="0" xfId="0" applyFont="1" applyFill="1"/>
    <xf numFmtId="0" fontId="8" fillId="3" borderId="0" xfId="0" applyFont="1" applyFill="1" applyAlignment="1">
      <alignment horizontal="center"/>
    </xf>
    <xf numFmtId="0" fontId="8" fillId="3" borderId="3" xfId="0" applyFont="1" applyFill="1" applyBorder="1" applyAlignment="1">
      <alignment horizontal="center"/>
    </xf>
    <xf numFmtId="0" fontId="6" fillId="3" borderId="4" xfId="0" applyFont="1" applyFill="1" applyBorder="1"/>
    <xf numFmtId="0" fontId="6" fillId="3" borderId="0" xfId="0" applyFont="1" applyFill="1" applyAlignment="1">
      <alignment wrapText="1"/>
    </xf>
    <xf numFmtId="0" fontId="16" fillId="3" borderId="0" xfId="0" applyFont="1" applyFill="1" applyAlignment="1">
      <alignment wrapText="1"/>
    </xf>
    <xf numFmtId="0" fontId="6" fillId="3" borderId="4" xfId="0" applyFont="1" applyFill="1" applyBorder="1" applyAlignment="1">
      <alignment horizontal="right"/>
    </xf>
    <xf numFmtId="0" fontId="3" fillId="3" borderId="3" xfId="0" applyFont="1" applyFill="1" applyBorder="1" applyAlignment="1">
      <alignment horizontal="center"/>
    </xf>
    <xf numFmtId="0" fontId="17" fillId="0" borderId="0" xfId="0" applyFont="1" applyAlignment="1">
      <alignment horizontal="left"/>
    </xf>
  </cellXfs>
  <cellStyles count="2">
    <cellStyle name="Hyperlink" xfId="1" builtinId="8"/>
    <cellStyle name="Normal" xfId="0" builtinId="0"/>
  </cellStyles>
  <dxfs count="0"/>
  <tableStyles count="0" defaultTableStyle="TableStyleMedium9"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6038850</xdr:colOff>
      <xdr:row>0</xdr:row>
      <xdr:rowOff>0</xdr:rowOff>
    </xdr:from>
    <xdr:to>
      <xdr:col>1</xdr:col>
      <xdr:colOff>8020050</xdr:colOff>
      <xdr:row>0</xdr:row>
      <xdr:rowOff>0</xdr:rowOff>
    </xdr:to>
    <xdr:sp macro="" textlink="">
      <xdr:nvSpPr>
        <xdr:cNvPr id="2049" name="WordArt 1"/>
        <xdr:cNvSpPr>
          <a:spLocks noChangeArrowheads="1" noChangeShapeType="1" noTextEdit="1"/>
        </xdr:cNvSpPr>
      </xdr:nvSpPr>
      <xdr:spPr bwMode="auto">
        <a:xfrm>
          <a:off x="6419850" y="0"/>
          <a:ext cx="1981200" cy="0"/>
        </a:xfrm>
        <a:prstGeom prst="rect">
          <a:avLst/>
        </a:prstGeom>
      </xdr:spPr>
      <xdr:txBody>
        <a:bodyPr wrap="none" fromWordArt="1">
          <a:prstTxWarp prst="textPlain">
            <a:avLst>
              <a:gd name="adj" fmla="val 50000"/>
            </a:avLst>
          </a:prstTxWarp>
        </a:bodyPr>
        <a:lstStyle/>
        <a:p>
          <a:pPr algn="l" rtl="0"/>
          <a:r>
            <a:rPr lang="en-US" sz="800" kern="10" spc="400">
              <a:ln w="3175">
                <a:solidFill>
                  <a:srgbClr val="FF6600"/>
                </a:solidFill>
                <a:round/>
                <a:headEnd/>
                <a:tailEnd/>
              </a:ln>
              <a:solidFill>
                <a:srgbClr val="FF6600"/>
              </a:solidFill>
              <a:effectLst/>
              <a:latin typeface="Arial"/>
              <a:cs typeface="Arial"/>
            </a:rPr>
            <a:t>Software System Selection</a:t>
          </a:r>
        </a:p>
        <a:p>
          <a:pPr algn="l" rtl="0"/>
          <a:r>
            <a:rPr lang="en-US" sz="800" kern="10" spc="400">
              <a:ln w="3175">
                <a:solidFill>
                  <a:srgbClr val="FF6600"/>
                </a:solidFill>
                <a:round/>
                <a:headEnd/>
                <a:tailEnd/>
              </a:ln>
              <a:solidFill>
                <a:srgbClr val="FF6600"/>
              </a:solidFill>
              <a:effectLst/>
              <a:latin typeface="Arial"/>
              <a:cs typeface="Arial"/>
            </a:rPr>
            <a:t>Risk Evaluation and Mititgation</a:t>
          </a:r>
        </a:p>
        <a:p>
          <a:pPr algn="l" rtl="0"/>
          <a:r>
            <a:rPr lang="en-US" sz="800" kern="10" spc="400">
              <a:ln w="3175">
                <a:solidFill>
                  <a:srgbClr val="FF6600"/>
                </a:solidFill>
                <a:round/>
                <a:headEnd/>
                <a:tailEnd/>
              </a:ln>
              <a:solidFill>
                <a:srgbClr val="FF6600"/>
              </a:solidFill>
              <a:effectLst/>
              <a:latin typeface="Arial"/>
              <a:cs typeface="Arial"/>
            </a:rPr>
            <a:t>www.axia-consulting.co.uk</a:t>
          </a:r>
        </a:p>
      </xdr:txBody>
    </xdr:sp>
    <xdr:clientData/>
  </xdr:twoCellAnchor>
  <xdr:twoCellAnchor editAs="oneCell">
    <xdr:from>
      <xdr:col>1</xdr:col>
      <xdr:colOff>0</xdr:colOff>
      <xdr:row>23</xdr:row>
      <xdr:rowOff>0</xdr:rowOff>
    </xdr:from>
    <xdr:to>
      <xdr:col>1</xdr:col>
      <xdr:colOff>5847080</xdr:colOff>
      <xdr:row>24</xdr:row>
      <xdr:rowOff>142875</xdr:rowOff>
    </xdr:to>
    <xdr:pic>
      <xdr:nvPicPr>
        <xdr:cNvPr id="4" name="Picture 3" descr="IT EPMO Doc-Foote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796" t="12195" r="954"/>
        <a:stretch>
          <a:fillRect/>
        </a:stretch>
      </xdr:blipFill>
      <xdr:spPr bwMode="auto">
        <a:xfrm>
          <a:off x="381000" y="4210050"/>
          <a:ext cx="5847080" cy="3048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2"/>
  </sheetPr>
  <dimension ref="A1:B10"/>
  <sheetViews>
    <sheetView tabSelected="1" workbookViewId="0">
      <selection activeCell="B13" sqref="B13"/>
    </sheetView>
  </sheetViews>
  <sheetFormatPr defaultRowHeight="12.75" x14ac:dyDescent="0.2"/>
  <cols>
    <col min="1" max="1" width="5.7109375" style="33" customWidth="1"/>
    <col min="2" max="2" width="120.7109375" style="33" customWidth="1"/>
  </cols>
  <sheetData>
    <row r="1" spans="1:2" x14ac:dyDescent="0.2">
      <c r="A1" s="64" t="s">
        <v>154</v>
      </c>
      <c r="B1" s="48" t="s">
        <v>153</v>
      </c>
    </row>
    <row r="2" spans="1:2" x14ac:dyDescent="0.2">
      <c r="A2" s="32"/>
      <c r="B2" s="34"/>
    </row>
    <row r="3" spans="1:2" x14ac:dyDescent="0.2">
      <c r="A3" s="32"/>
      <c r="B3" s="2" t="s">
        <v>129</v>
      </c>
    </row>
    <row r="4" spans="1:2" x14ac:dyDescent="0.2">
      <c r="A4" s="32"/>
    </row>
    <row r="5" spans="1:2" ht="25.5" x14ac:dyDescent="0.2">
      <c r="A5" s="32"/>
      <c r="B5" s="2" t="s">
        <v>136</v>
      </c>
    </row>
    <row r="6" spans="1:2" x14ac:dyDescent="0.2">
      <c r="A6" s="32"/>
      <c r="B6" s="35"/>
    </row>
    <row r="7" spans="1:2" x14ac:dyDescent="0.2">
      <c r="A7" s="32"/>
      <c r="B7" s="36"/>
    </row>
    <row r="8" spans="1:2" ht="38.25" x14ac:dyDescent="0.2">
      <c r="A8" s="32"/>
      <c r="B8" s="2" t="s">
        <v>149</v>
      </c>
    </row>
    <row r="9" spans="1:2" x14ac:dyDescent="0.2">
      <c r="A9" s="32"/>
    </row>
    <row r="10" spans="1:2" x14ac:dyDescent="0.2">
      <c r="A10" s="32"/>
      <c r="B10" s="37"/>
    </row>
  </sheetData>
  <phoneticPr fontId="7" type="noConversion"/>
  <pageMargins left="0.74803149606299202" right="0.74803149606299202" top="0.78740157480314998" bottom="0.59055118110236204" header="0.511811023622047" footer="0.31496062992126"/>
  <pageSetup paperSize="9" orientation="landscape" horizontalDpi="4294967293" r:id="rId1"/>
  <headerFooter alignWithMargins="0">
    <oddFooter>&amp;L&amp;8&amp;F&amp;10
&amp;6Template Version: v2.0&amp;C&amp;8&amp;P of &amp;N&amp;10
&amp;6JCI Proprietary &amp; Confidential&amp;R&amp;8&amp;D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M156"/>
  <sheetViews>
    <sheetView zoomScaleNormal="100" workbookViewId="0">
      <pane ySplit="4" topLeftCell="A5" activePane="bottomLeft" state="frozen"/>
      <selection pane="bottomLeft" activeCell="B11" sqref="B11"/>
    </sheetView>
  </sheetViews>
  <sheetFormatPr defaultRowHeight="12.75" x14ac:dyDescent="0.2"/>
  <cols>
    <col min="1" max="1" width="5.7109375" style="39" customWidth="1"/>
    <col min="2" max="2" width="46.28515625" style="5" customWidth="1"/>
    <col min="3" max="3" width="10.5703125" style="5" customWidth="1"/>
    <col min="4" max="4" width="8.7109375" customWidth="1"/>
    <col min="5" max="5" width="8.7109375" style="10" customWidth="1"/>
    <col min="6" max="6" width="8.7109375" customWidth="1"/>
    <col min="7" max="7" width="8.7109375" style="10" customWidth="1"/>
    <col min="8" max="8" width="8.7109375" customWidth="1"/>
    <col min="9" max="9" width="8.7109375" style="10" customWidth="1"/>
    <col min="10" max="10" width="8.7109375" customWidth="1"/>
    <col min="11" max="11" width="8.7109375" style="10" customWidth="1"/>
    <col min="12" max="12" width="8.7109375" customWidth="1"/>
    <col min="13" max="13" width="10.28515625" style="27" bestFit="1" customWidth="1"/>
  </cols>
  <sheetData>
    <row r="1" spans="1:13" s="11" customFormat="1" x14ac:dyDescent="0.2">
      <c r="A1" s="49"/>
      <c r="B1" s="50" t="s">
        <v>130</v>
      </c>
      <c r="C1" s="50"/>
      <c r="D1" s="51"/>
      <c r="E1" s="52">
        <v>0</v>
      </c>
      <c r="F1" s="53">
        <v>0</v>
      </c>
      <c r="G1" s="52">
        <v>1</v>
      </c>
      <c r="H1" s="53">
        <v>1</v>
      </c>
      <c r="I1" s="52">
        <v>2</v>
      </c>
      <c r="J1" s="53">
        <v>2</v>
      </c>
      <c r="K1" s="52">
        <v>3</v>
      </c>
      <c r="L1" s="53">
        <v>3</v>
      </c>
      <c r="M1" s="54"/>
    </row>
    <row r="2" spans="1:13" s="12" customFormat="1" x14ac:dyDescent="0.2">
      <c r="A2" s="55"/>
      <c r="B2" s="56"/>
      <c r="C2" s="56"/>
      <c r="D2" s="57" t="s">
        <v>83</v>
      </c>
      <c r="E2" s="58" t="s">
        <v>76</v>
      </c>
      <c r="F2" s="53"/>
      <c r="G2" s="58" t="s">
        <v>76</v>
      </c>
      <c r="H2" s="53"/>
      <c r="I2" s="58" t="s">
        <v>76</v>
      </c>
      <c r="J2" s="53"/>
      <c r="K2" s="58" t="s">
        <v>76</v>
      </c>
      <c r="L2" s="53"/>
      <c r="M2" s="59"/>
    </row>
    <row r="3" spans="1:13" s="12" customFormat="1" ht="22.5" x14ac:dyDescent="0.2">
      <c r="A3" s="55"/>
      <c r="B3" s="60"/>
      <c r="C3" s="61" t="s">
        <v>147</v>
      </c>
      <c r="D3" s="57" t="s">
        <v>78</v>
      </c>
      <c r="E3" s="58" t="s">
        <v>77</v>
      </c>
      <c r="F3" s="53"/>
      <c r="G3" s="58" t="s">
        <v>77</v>
      </c>
      <c r="H3" s="53"/>
      <c r="I3" s="58" t="s">
        <v>77</v>
      </c>
      <c r="J3" s="53"/>
      <c r="K3" s="58" t="s">
        <v>77</v>
      </c>
      <c r="L3" s="53"/>
      <c r="M3" s="62" t="s">
        <v>88</v>
      </c>
    </row>
    <row r="4" spans="1:13" s="12" customFormat="1" ht="22.5" x14ac:dyDescent="0.2">
      <c r="A4" s="55" t="s">
        <v>95</v>
      </c>
      <c r="B4" s="60" t="s">
        <v>94</v>
      </c>
      <c r="C4" s="61" t="s">
        <v>148</v>
      </c>
      <c r="D4" s="57"/>
      <c r="E4" s="63"/>
      <c r="F4" s="53" t="s">
        <v>73</v>
      </c>
      <c r="G4" s="52"/>
      <c r="H4" s="53" t="s">
        <v>73</v>
      </c>
      <c r="I4" s="52"/>
      <c r="J4" s="53" t="s">
        <v>73</v>
      </c>
      <c r="K4" s="52"/>
      <c r="L4" s="53" t="s">
        <v>73</v>
      </c>
      <c r="M4" s="62" t="s">
        <v>73</v>
      </c>
    </row>
    <row r="5" spans="1:13" x14ac:dyDescent="0.2">
      <c r="A5" s="38">
        <v>1</v>
      </c>
      <c r="B5" s="3" t="s">
        <v>152</v>
      </c>
      <c r="C5" s="3"/>
      <c r="E5" s="22"/>
      <c r="G5" s="22"/>
      <c r="I5" s="22"/>
      <c r="K5" s="22"/>
      <c r="M5" s="23"/>
    </row>
    <row r="6" spans="1:13" x14ac:dyDescent="0.2">
      <c r="B6" s="4"/>
      <c r="C6" s="4"/>
      <c r="E6" s="22"/>
      <c r="G6" s="22"/>
      <c r="I6" s="22"/>
      <c r="K6" s="22"/>
      <c r="M6" s="23"/>
    </row>
    <row r="7" spans="1:13" x14ac:dyDescent="0.2">
      <c r="A7" s="39">
        <v>1.1000000000000001</v>
      </c>
      <c r="B7" s="4" t="s">
        <v>131</v>
      </c>
      <c r="C7" s="4"/>
      <c r="E7" s="22"/>
      <c r="G7" s="22"/>
      <c r="I7" s="22"/>
      <c r="K7" s="22"/>
      <c r="M7" s="23"/>
    </row>
    <row r="8" spans="1:13" x14ac:dyDescent="0.2">
      <c r="A8" s="39" t="s">
        <v>96</v>
      </c>
      <c r="B8" s="8" t="s">
        <v>79</v>
      </c>
      <c r="C8" s="8"/>
      <c r="D8">
        <v>100</v>
      </c>
      <c r="E8" s="22">
        <v>400</v>
      </c>
      <c r="F8" s="13">
        <f>+D8*E8</f>
        <v>40000</v>
      </c>
      <c r="G8" s="22">
        <v>400</v>
      </c>
      <c r="H8" s="13">
        <f>G8*D8</f>
        <v>40000</v>
      </c>
      <c r="I8" s="22"/>
      <c r="J8" s="15">
        <f>I8*D8</f>
        <v>0</v>
      </c>
      <c r="K8" s="22"/>
      <c r="L8">
        <f>K8*D8</f>
        <v>0</v>
      </c>
      <c r="M8" s="23">
        <f t="shared" ref="M8:M16" si="0">+F8+H8+J8+L8</f>
        <v>80000</v>
      </c>
    </row>
    <row r="9" spans="1:13" x14ac:dyDescent="0.2">
      <c r="A9" s="39" t="s">
        <v>97</v>
      </c>
      <c r="B9" s="8" t="s">
        <v>80</v>
      </c>
      <c r="C9" s="8"/>
      <c r="D9">
        <v>100</v>
      </c>
      <c r="E9" s="22">
        <v>40</v>
      </c>
      <c r="F9" s="13">
        <f t="shared" ref="F9:F15" si="1">+D9*E9</f>
        <v>4000</v>
      </c>
      <c r="G9" s="22">
        <v>40</v>
      </c>
      <c r="H9" s="13">
        <f t="shared" ref="H9:H15" si="2">G9*D9</f>
        <v>4000</v>
      </c>
      <c r="I9" s="22"/>
      <c r="J9" s="15">
        <f t="shared" ref="J9:J15" si="3">I9*D9</f>
        <v>0</v>
      </c>
      <c r="K9" s="22"/>
      <c r="L9">
        <f t="shared" ref="L9:L15" si="4">K9*D9</f>
        <v>0</v>
      </c>
      <c r="M9" s="23">
        <f t="shared" si="0"/>
        <v>8000</v>
      </c>
    </row>
    <row r="10" spans="1:13" x14ac:dyDescent="0.2">
      <c r="A10" s="39" t="s">
        <v>98</v>
      </c>
      <c r="B10" s="8" t="s">
        <v>81</v>
      </c>
      <c r="C10" s="8"/>
      <c r="D10">
        <v>100</v>
      </c>
      <c r="E10" s="22">
        <v>8</v>
      </c>
      <c r="F10" s="13">
        <f t="shared" si="1"/>
        <v>800</v>
      </c>
      <c r="G10" s="22">
        <v>8</v>
      </c>
      <c r="H10" s="13">
        <f t="shared" si="2"/>
        <v>800</v>
      </c>
      <c r="I10" s="22"/>
      <c r="J10" s="15">
        <f t="shared" si="3"/>
        <v>0</v>
      </c>
      <c r="K10" s="22"/>
      <c r="L10">
        <f t="shared" si="4"/>
        <v>0</v>
      </c>
      <c r="M10" s="23">
        <f t="shared" si="0"/>
        <v>1600</v>
      </c>
    </row>
    <row r="11" spans="1:13" x14ac:dyDescent="0.2">
      <c r="A11" s="39" t="s">
        <v>133</v>
      </c>
      <c r="B11" s="8" t="s">
        <v>134</v>
      </c>
      <c r="C11" s="8"/>
      <c r="D11">
        <v>100</v>
      </c>
      <c r="E11" s="22"/>
      <c r="F11" s="13">
        <f t="shared" ref="F11" si="5">+D11*E11</f>
        <v>0</v>
      </c>
      <c r="G11" s="22"/>
      <c r="H11" s="13">
        <f t="shared" si="2"/>
        <v>0</v>
      </c>
      <c r="I11" s="22"/>
      <c r="J11" s="15">
        <f t="shared" si="3"/>
        <v>0</v>
      </c>
      <c r="K11" s="22"/>
      <c r="L11">
        <f t="shared" si="4"/>
        <v>0</v>
      </c>
      <c r="M11" s="23">
        <f t="shared" ref="M11" si="6">+F11+H11+J11+L11</f>
        <v>0</v>
      </c>
    </row>
    <row r="12" spans="1:13" x14ac:dyDescent="0.2">
      <c r="A12" s="39">
        <v>1.2</v>
      </c>
      <c r="B12" s="4" t="s">
        <v>54</v>
      </c>
      <c r="C12" s="4"/>
      <c r="D12" s="45" t="s">
        <v>132</v>
      </c>
      <c r="E12" s="44"/>
      <c r="F12" s="13"/>
      <c r="G12" s="44"/>
      <c r="H12" s="13"/>
      <c r="I12" s="44"/>
      <c r="J12" s="15"/>
      <c r="K12" s="44"/>
      <c r="M12" s="23">
        <f t="shared" si="0"/>
        <v>0</v>
      </c>
    </row>
    <row r="13" spans="1:13" x14ac:dyDescent="0.2">
      <c r="A13" s="39">
        <v>1.3</v>
      </c>
      <c r="B13" s="4" t="s">
        <v>74</v>
      </c>
      <c r="C13" s="4"/>
      <c r="D13" s="45" t="s">
        <v>132</v>
      </c>
      <c r="E13" s="44"/>
      <c r="F13" s="13"/>
      <c r="G13" s="44"/>
      <c r="H13" s="13"/>
      <c r="I13" s="44"/>
      <c r="J13" s="15"/>
      <c r="K13" s="44"/>
      <c r="M13" s="23">
        <f t="shared" si="0"/>
        <v>0</v>
      </c>
    </row>
    <row r="14" spans="1:13" x14ac:dyDescent="0.2">
      <c r="A14" s="39">
        <v>1.4</v>
      </c>
      <c r="B14" s="4" t="s">
        <v>55</v>
      </c>
      <c r="C14" s="4"/>
      <c r="D14">
        <v>0</v>
      </c>
      <c r="E14" s="22">
        <v>0</v>
      </c>
      <c r="F14" s="13">
        <f t="shared" si="1"/>
        <v>0</v>
      </c>
      <c r="G14" s="22"/>
      <c r="H14" s="13">
        <f t="shared" si="2"/>
        <v>0</v>
      </c>
      <c r="I14" s="22"/>
      <c r="J14" s="15">
        <f t="shared" si="3"/>
        <v>0</v>
      </c>
      <c r="K14" s="22"/>
      <c r="L14">
        <f t="shared" si="4"/>
        <v>0</v>
      </c>
      <c r="M14" s="23">
        <f t="shared" si="0"/>
        <v>0</v>
      </c>
    </row>
    <row r="15" spans="1:13" x14ac:dyDescent="0.2">
      <c r="A15" s="39">
        <v>1.5</v>
      </c>
      <c r="B15" s="5" t="s">
        <v>75</v>
      </c>
      <c r="D15">
        <v>0</v>
      </c>
      <c r="E15" s="22">
        <v>0</v>
      </c>
      <c r="F15" s="13">
        <f t="shared" si="1"/>
        <v>0</v>
      </c>
      <c r="G15" s="22"/>
      <c r="H15" s="13">
        <f t="shared" si="2"/>
        <v>0</v>
      </c>
      <c r="I15" s="22"/>
      <c r="J15" s="15">
        <f t="shared" si="3"/>
        <v>0</v>
      </c>
      <c r="K15" s="22"/>
      <c r="L15">
        <f t="shared" si="4"/>
        <v>0</v>
      </c>
      <c r="M15" s="23">
        <f t="shared" si="0"/>
        <v>0</v>
      </c>
    </row>
    <row r="16" spans="1:13" ht="13.5" thickBot="1" x14ac:dyDescent="0.25">
      <c r="B16" s="47" t="s">
        <v>150</v>
      </c>
      <c r="C16" s="9"/>
      <c r="E16" s="22"/>
      <c r="F16" s="42">
        <f>SUM(F7:F15)</f>
        <v>44800</v>
      </c>
      <c r="G16" s="22"/>
      <c r="H16" s="42">
        <f>SUM(H7:H15)</f>
        <v>44800</v>
      </c>
      <c r="I16" s="22"/>
      <c r="J16" s="42">
        <f>SUM(J7:J15)</f>
        <v>0</v>
      </c>
      <c r="K16" s="22"/>
      <c r="L16" s="18">
        <f>SUM(L7:L15)</f>
        <v>0</v>
      </c>
      <c r="M16" s="25">
        <f t="shared" si="0"/>
        <v>89600</v>
      </c>
    </row>
    <row r="17" spans="1:13" ht="13.5" thickTop="1" x14ac:dyDescent="0.2">
      <c r="B17" s="4"/>
      <c r="C17" s="4"/>
      <c r="E17" s="22"/>
      <c r="G17" s="22"/>
      <c r="H17" s="10"/>
      <c r="I17" s="22"/>
      <c r="J17" s="10"/>
      <c r="K17" s="22"/>
      <c r="L17" s="10"/>
      <c r="M17" s="23"/>
    </row>
    <row r="18" spans="1:13" x14ac:dyDescent="0.2">
      <c r="B18" s="4"/>
      <c r="C18" s="4"/>
      <c r="E18" s="22"/>
      <c r="G18" s="22"/>
      <c r="H18" s="10"/>
      <c r="I18" s="22"/>
      <c r="J18" s="10"/>
      <c r="K18" s="22"/>
      <c r="L18" s="10"/>
      <c r="M18" s="23"/>
    </row>
    <row r="19" spans="1:13" x14ac:dyDescent="0.2">
      <c r="B19" s="1" t="s">
        <v>151</v>
      </c>
      <c r="C19" s="1"/>
      <c r="E19" s="22"/>
      <c r="G19" s="22"/>
      <c r="I19" s="22"/>
      <c r="K19" s="22"/>
      <c r="L19" s="10"/>
      <c r="M19" s="23"/>
    </row>
    <row r="20" spans="1:13" x14ac:dyDescent="0.2">
      <c r="E20" s="22"/>
      <c r="G20" s="22"/>
      <c r="I20" s="22"/>
      <c r="K20" s="22"/>
      <c r="L20" s="10"/>
      <c r="M20" s="23"/>
    </row>
    <row r="21" spans="1:13" x14ac:dyDescent="0.2">
      <c r="A21" s="38">
        <v>2</v>
      </c>
      <c r="B21" s="1" t="s">
        <v>34</v>
      </c>
      <c r="C21" s="1"/>
      <c r="E21" s="22"/>
      <c r="G21" s="22"/>
      <c r="I21" s="22"/>
      <c r="K21" s="22"/>
      <c r="L21" s="10"/>
      <c r="M21" s="23"/>
    </row>
    <row r="22" spans="1:13" x14ac:dyDescent="0.2">
      <c r="E22" s="22"/>
      <c r="G22" s="22"/>
      <c r="I22" s="22"/>
      <c r="K22" s="22"/>
      <c r="L22" s="10"/>
      <c r="M22" s="23"/>
    </row>
    <row r="23" spans="1:13" x14ac:dyDescent="0.2">
      <c r="A23" s="39">
        <v>2.1</v>
      </c>
      <c r="B23" s="2" t="s">
        <v>8</v>
      </c>
      <c r="C23" s="2"/>
      <c r="D23">
        <v>750</v>
      </c>
      <c r="E23" s="22">
        <v>0</v>
      </c>
      <c r="F23" s="21">
        <f t="shared" ref="F23:F29" si="7">+D23*E23</f>
        <v>0</v>
      </c>
      <c r="G23" s="22">
        <v>20</v>
      </c>
      <c r="H23" s="16">
        <f t="shared" ref="H23:H29" si="8">+D23*G23</f>
        <v>15000</v>
      </c>
      <c r="I23" s="22">
        <v>20</v>
      </c>
      <c r="J23" s="16">
        <f t="shared" ref="J23:J29" si="9">+D23*I23</f>
        <v>15000</v>
      </c>
      <c r="K23" s="22">
        <v>20</v>
      </c>
      <c r="L23" s="21">
        <f t="shared" ref="L23:L29" si="10">+D23*K23</f>
        <v>15000</v>
      </c>
      <c r="M23" s="23">
        <f>+F23+H23+J23+L23</f>
        <v>45000</v>
      </c>
    </row>
    <row r="24" spans="1:13" x14ac:dyDescent="0.2">
      <c r="A24" s="39">
        <v>2.2000000000000002</v>
      </c>
      <c r="B24" s="2" t="s">
        <v>137</v>
      </c>
      <c r="C24" s="2"/>
      <c r="D24">
        <v>0</v>
      </c>
      <c r="E24" s="22">
        <v>0</v>
      </c>
      <c r="F24" s="21">
        <f t="shared" ref="F24" si="11">+D24*E24</f>
        <v>0</v>
      </c>
      <c r="G24" s="22"/>
      <c r="H24" s="16">
        <f t="shared" ref="H24" si="12">+D24*G24</f>
        <v>0</v>
      </c>
      <c r="I24" s="22"/>
      <c r="J24" s="16">
        <f t="shared" ref="J24" si="13">+D24*I24</f>
        <v>0</v>
      </c>
      <c r="K24" s="22"/>
      <c r="L24" s="21">
        <f t="shared" ref="L24" si="14">+D24*K24</f>
        <v>0</v>
      </c>
      <c r="M24" s="23">
        <f>+F24+H24+J24+L24</f>
        <v>0</v>
      </c>
    </row>
    <row r="25" spans="1:13" x14ac:dyDescent="0.2">
      <c r="A25" s="39">
        <v>2.2999999999999998</v>
      </c>
      <c r="B25" s="5" t="s">
        <v>57</v>
      </c>
      <c r="D25">
        <v>0</v>
      </c>
      <c r="E25" s="22">
        <v>0</v>
      </c>
      <c r="F25" s="21">
        <f t="shared" si="7"/>
        <v>0</v>
      </c>
      <c r="G25" s="22">
        <v>0</v>
      </c>
      <c r="H25" s="16">
        <f t="shared" si="8"/>
        <v>0</v>
      </c>
      <c r="I25" s="22">
        <v>0</v>
      </c>
      <c r="J25" s="16">
        <f t="shared" si="9"/>
        <v>0</v>
      </c>
      <c r="K25" s="22">
        <v>0</v>
      </c>
      <c r="L25" s="21">
        <f t="shared" si="10"/>
        <v>0</v>
      </c>
      <c r="M25" s="23">
        <f t="shared" ref="M25:M87" si="15">+F25+H25+J25+L25</f>
        <v>0</v>
      </c>
    </row>
    <row r="26" spans="1:13" x14ac:dyDescent="0.2">
      <c r="A26" s="39">
        <v>2.4</v>
      </c>
      <c r="B26" s="2" t="s">
        <v>58</v>
      </c>
      <c r="C26" s="2"/>
      <c r="D26">
        <v>50</v>
      </c>
      <c r="E26" s="22">
        <v>0</v>
      </c>
      <c r="F26" s="21">
        <f t="shared" si="7"/>
        <v>0</v>
      </c>
      <c r="G26" s="22">
        <v>10</v>
      </c>
      <c r="H26" s="16">
        <f t="shared" si="8"/>
        <v>500</v>
      </c>
      <c r="I26" s="22">
        <v>0</v>
      </c>
      <c r="J26" s="16">
        <f t="shared" si="9"/>
        <v>0</v>
      </c>
      <c r="K26" s="22">
        <v>0</v>
      </c>
      <c r="L26" s="21">
        <f t="shared" si="10"/>
        <v>0</v>
      </c>
      <c r="M26" s="23">
        <f t="shared" si="15"/>
        <v>500</v>
      </c>
    </row>
    <row r="27" spans="1:13" x14ac:dyDescent="0.2">
      <c r="A27" s="39">
        <v>2.5</v>
      </c>
      <c r="B27" s="2" t="s">
        <v>0</v>
      </c>
      <c r="C27" s="2"/>
      <c r="D27">
        <v>200</v>
      </c>
      <c r="E27" s="22">
        <v>0</v>
      </c>
      <c r="F27" s="21">
        <f t="shared" si="7"/>
        <v>0</v>
      </c>
      <c r="G27" s="22">
        <v>2</v>
      </c>
      <c r="H27" s="16">
        <f t="shared" si="8"/>
        <v>400</v>
      </c>
      <c r="I27" s="22">
        <v>0</v>
      </c>
      <c r="J27" s="16">
        <f t="shared" si="9"/>
        <v>0</v>
      </c>
      <c r="K27" s="22">
        <v>0</v>
      </c>
      <c r="L27" s="21">
        <f t="shared" si="10"/>
        <v>0</v>
      </c>
      <c r="M27" s="23">
        <f t="shared" si="15"/>
        <v>400</v>
      </c>
    </row>
    <row r="28" spans="1:13" x14ac:dyDescent="0.2">
      <c r="A28" s="39">
        <v>2.6</v>
      </c>
      <c r="B28" s="2" t="s">
        <v>9</v>
      </c>
      <c r="C28" s="2"/>
      <c r="D28">
        <v>0</v>
      </c>
      <c r="E28" s="22">
        <v>0</v>
      </c>
      <c r="F28" s="21">
        <f t="shared" si="7"/>
        <v>0</v>
      </c>
      <c r="G28" s="22">
        <v>0</v>
      </c>
      <c r="H28" s="16">
        <f t="shared" si="8"/>
        <v>0</v>
      </c>
      <c r="I28" s="22">
        <v>0</v>
      </c>
      <c r="J28" s="16">
        <f t="shared" si="9"/>
        <v>0</v>
      </c>
      <c r="K28" s="22">
        <v>0</v>
      </c>
      <c r="L28" s="21">
        <f t="shared" si="10"/>
        <v>0</v>
      </c>
      <c r="M28" s="23">
        <f t="shared" si="15"/>
        <v>0</v>
      </c>
    </row>
    <row r="29" spans="1:13" x14ac:dyDescent="0.2">
      <c r="A29" s="39">
        <v>2.7</v>
      </c>
      <c r="B29" s="5" t="s">
        <v>24</v>
      </c>
      <c r="D29">
        <v>0</v>
      </c>
      <c r="E29" s="22">
        <v>0</v>
      </c>
      <c r="F29" s="21">
        <f t="shared" si="7"/>
        <v>0</v>
      </c>
      <c r="G29" s="22">
        <v>0</v>
      </c>
      <c r="H29" s="16">
        <f t="shared" si="8"/>
        <v>0</v>
      </c>
      <c r="I29" s="22">
        <v>0</v>
      </c>
      <c r="J29" s="16">
        <f t="shared" si="9"/>
        <v>0</v>
      </c>
      <c r="K29" s="22">
        <v>0</v>
      </c>
      <c r="L29" s="21">
        <f t="shared" si="10"/>
        <v>0</v>
      </c>
      <c r="M29" s="23">
        <f t="shared" si="15"/>
        <v>0</v>
      </c>
    </row>
    <row r="30" spans="1:13" x14ac:dyDescent="0.2">
      <c r="B30" s="9" t="s">
        <v>82</v>
      </c>
      <c r="C30" s="9"/>
      <c r="E30" s="22"/>
      <c r="F30" s="17">
        <f>SUM(F23:F29)</f>
        <v>0</v>
      </c>
      <c r="G30" s="22"/>
      <c r="H30" s="17">
        <f>SUM(H23:H29)</f>
        <v>15900</v>
      </c>
      <c r="I30" s="22"/>
      <c r="J30" s="17">
        <f>SUM(J23:J29)</f>
        <v>15000</v>
      </c>
      <c r="K30" s="22"/>
      <c r="L30" s="17">
        <f>SUM(L23:L29)</f>
        <v>15000</v>
      </c>
      <c r="M30" s="24">
        <f t="shared" si="15"/>
        <v>45900</v>
      </c>
    </row>
    <row r="31" spans="1:13" x14ac:dyDescent="0.2">
      <c r="E31" s="22"/>
      <c r="F31" s="10"/>
      <c r="G31" s="22"/>
      <c r="I31" s="22"/>
      <c r="K31" s="22"/>
      <c r="L31" s="10"/>
      <c r="M31" s="23"/>
    </row>
    <row r="32" spans="1:13" x14ac:dyDescent="0.2">
      <c r="A32" s="38">
        <v>3</v>
      </c>
      <c r="B32" s="3" t="s">
        <v>35</v>
      </c>
      <c r="C32" s="3"/>
      <c r="E32" s="22"/>
      <c r="F32" s="10"/>
      <c r="G32" s="22"/>
      <c r="I32" s="22"/>
      <c r="K32" s="22"/>
      <c r="L32" s="10"/>
      <c r="M32" s="23"/>
    </row>
    <row r="33" spans="1:13" x14ac:dyDescent="0.2">
      <c r="B33" s="2"/>
      <c r="C33" s="2"/>
      <c r="E33" s="22"/>
      <c r="G33" s="22"/>
      <c r="I33" s="22"/>
      <c r="K33" s="22"/>
      <c r="L33" s="10"/>
      <c r="M33" s="23"/>
    </row>
    <row r="34" spans="1:13" x14ac:dyDescent="0.2">
      <c r="A34" s="39">
        <v>3.1</v>
      </c>
      <c r="B34" s="2" t="s">
        <v>39</v>
      </c>
      <c r="C34" s="2"/>
      <c r="D34">
        <v>20000</v>
      </c>
      <c r="E34" s="22">
        <v>0</v>
      </c>
      <c r="F34" s="16">
        <f>+D34*E34</f>
        <v>0</v>
      </c>
      <c r="G34" s="22">
        <v>2</v>
      </c>
      <c r="H34" s="16">
        <f>+D34*G34</f>
        <v>40000</v>
      </c>
      <c r="I34" s="22">
        <v>0</v>
      </c>
      <c r="J34" s="16">
        <f>+D34*I34</f>
        <v>0</v>
      </c>
      <c r="K34" s="22">
        <v>0</v>
      </c>
      <c r="L34" s="21">
        <f>+D34*K34</f>
        <v>0</v>
      </c>
      <c r="M34" s="23">
        <f t="shared" si="15"/>
        <v>40000</v>
      </c>
    </row>
    <row r="35" spans="1:13" x14ac:dyDescent="0.2">
      <c r="A35" s="39">
        <v>3.2</v>
      </c>
      <c r="B35" s="2" t="s">
        <v>59</v>
      </c>
      <c r="C35" s="2"/>
      <c r="D35">
        <v>1000</v>
      </c>
      <c r="E35" s="22">
        <v>0</v>
      </c>
      <c r="F35" s="16">
        <f t="shared" ref="F35:F43" si="16">+D35*E35</f>
        <v>0</v>
      </c>
      <c r="G35" s="22">
        <v>25</v>
      </c>
      <c r="H35" s="16">
        <f t="shared" ref="H35:H43" si="17">+D35*G35</f>
        <v>25000</v>
      </c>
      <c r="I35" s="22">
        <v>0</v>
      </c>
      <c r="J35" s="16">
        <f t="shared" ref="J35:J43" si="18">+D35*I35</f>
        <v>0</v>
      </c>
      <c r="K35" s="22">
        <v>0</v>
      </c>
      <c r="L35" s="21">
        <f t="shared" ref="L35:L43" si="19">+D35*K35</f>
        <v>0</v>
      </c>
      <c r="M35" s="23">
        <f t="shared" si="15"/>
        <v>25000</v>
      </c>
    </row>
    <row r="36" spans="1:13" x14ac:dyDescent="0.2">
      <c r="A36" s="39">
        <v>3.3</v>
      </c>
      <c r="B36" s="5" t="s">
        <v>17</v>
      </c>
      <c r="D36">
        <v>0</v>
      </c>
      <c r="E36" s="22">
        <v>0</v>
      </c>
      <c r="F36" s="16">
        <f t="shared" si="16"/>
        <v>0</v>
      </c>
      <c r="G36" s="22">
        <v>0</v>
      </c>
      <c r="H36" s="16">
        <f t="shared" si="17"/>
        <v>0</v>
      </c>
      <c r="I36" s="22">
        <v>0</v>
      </c>
      <c r="J36" s="16">
        <f t="shared" si="18"/>
        <v>0</v>
      </c>
      <c r="K36" s="22">
        <v>0</v>
      </c>
      <c r="L36" s="21">
        <f t="shared" si="19"/>
        <v>0</v>
      </c>
      <c r="M36" s="23">
        <f t="shared" si="15"/>
        <v>0</v>
      </c>
    </row>
    <row r="37" spans="1:13" x14ac:dyDescent="0.2">
      <c r="A37" s="39">
        <v>3.4</v>
      </c>
      <c r="B37" s="5" t="s">
        <v>18</v>
      </c>
      <c r="D37">
        <v>0</v>
      </c>
      <c r="E37" s="22">
        <v>0</v>
      </c>
      <c r="F37" s="16">
        <f t="shared" si="16"/>
        <v>0</v>
      </c>
      <c r="G37" s="22">
        <v>0</v>
      </c>
      <c r="H37" s="16">
        <f t="shared" si="17"/>
        <v>0</v>
      </c>
      <c r="I37" s="22">
        <v>0</v>
      </c>
      <c r="J37" s="16">
        <f t="shared" si="18"/>
        <v>0</v>
      </c>
      <c r="K37" s="22">
        <v>0</v>
      </c>
      <c r="L37" s="21">
        <f t="shared" si="19"/>
        <v>0</v>
      </c>
      <c r="M37" s="23">
        <f t="shared" si="15"/>
        <v>0</v>
      </c>
    </row>
    <row r="38" spans="1:13" ht="38.25" x14ac:dyDescent="0.2">
      <c r="A38" s="39">
        <v>3.5</v>
      </c>
      <c r="B38" s="2" t="s">
        <v>60</v>
      </c>
      <c r="C38" s="2"/>
      <c r="D38">
        <v>0</v>
      </c>
      <c r="E38" s="22">
        <v>0</v>
      </c>
      <c r="F38" s="16">
        <f t="shared" si="16"/>
        <v>0</v>
      </c>
      <c r="G38" s="22">
        <v>0</v>
      </c>
      <c r="H38" s="16">
        <f t="shared" si="17"/>
        <v>0</v>
      </c>
      <c r="I38" s="22">
        <v>0</v>
      </c>
      <c r="J38" s="16">
        <f t="shared" si="18"/>
        <v>0</v>
      </c>
      <c r="K38" s="22">
        <v>0</v>
      </c>
      <c r="L38" s="21">
        <f t="shared" si="19"/>
        <v>0</v>
      </c>
      <c r="M38" s="23">
        <f t="shared" si="15"/>
        <v>0</v>
      </c>
    </row>
    <row r="39" spans="1:13" x14ac:dyDescent="0.2">
      <c r="A39" s="39">
        <v>3.6</v>
      </c>
      <c r="B39" s="2" t="s">
        <v>2</v>
      </c>
      <c r="C39" s="2"/>
      <c r="D39">
        <v>1000</v>
      </c>
      <c r="E39" s="22">
        <v>0</v>
      </c>
      <c r="F39" s="16">
        <f t="shared" si="16"/>
        <v>0</v>
      </c>
      <c r="G39" s="22">
        <v>5</v>
      </c>
      <c r="H39" s="16">
        <f t="shared" si="17"/>
        <v>5000</v>
      </c>
      <c r="I39" s="22">
        <v>0</v>
      </c>
      <c r="J39" s="16">
        <f t="shared" si="18"/>
        <v>0</v>
      </c>
      <c r="K39" s="22">
        <v>0</v>
      </c>
      <c r="L39" s="21">
        <f t="shared" si="19"/>
        <v>0</v>
      </c>
      <c r="M39" s="23">
        <f t="shared" si="15"/>
        <v>5000</v>
      </c>
    </row>
    <row r="40" spans="1:13" x14ac:dyDescent="0.2">
      <c r="A40" s="39">
        <v>3.7</v>
      </c>
      <c r="B40" s="2" t="s">
        <v>3</v>
      </c>
      <c r="C40" s="2"/>
      <c r="D40">
        <v>0</v>
      </c>
      <c r="E40" s="22">
        <v>0</v>
      </c>
      <c r="F40" s="16">
        <f t="shared" si="16"/>
        <v>0</v>
      </c>
      <c r="G40" s="22">
        <v>0</v>
      </c>
      <c r="H40" s="16">
        <f t="shared" si="17"/>
        <v>0</v>
      </c>
      <c r="I40" s="22">
        <v>0</v>
      </c>
      <c r="J40" s="16">
        <f t="shared" si="18"/>
        <v>0</v>
      </c>
      <c r="K40" s="22">
        <v>0</v>
      </c>
      <c r="L40" s="21">
        <f t="shared" si="19"/>
        <v>0</v>
      </c>
      <c r="M40" s="23">
        <f t="shared" si="15"/>
        <v>0</v>
      </c>
    </row>
    <row r="41" spans="1:13" x14ac:dyDescent="0.2">
      <c r="A41" s="39">
        <v>3.8</v>
      </c>
      <c r="B41" s="2" t="s">
        <v>4</v>
      </c>
      <c r="C41" s="2"/>
      <c r="D41">
        <v>0</v>
      </c>
      <c r="E41" s="22">
        <v>0</v>
      </c>
      <c r="F41" s="16">
        <f t="shared" si="16"/>
        <v>0</v>
      </c>
      <c r="G41" s="22">
        <v>0</v>
      </c>
      <c r="H41" s="16">
        <f t="shared" si="17"/>
        <v>0</v>
      </c>
      <c r="I41" s="22">
        <v>0</v>
      </c>
      <c r="J41" s="16">
        <f t="shared" si="18"/>
        <v>0</v>
      </c>
      <c r="K41" s="22">
        <v>0</v>
      </c>
      <c r="L41" s="21">
        <f t="shared" si="19"/>
        <v>0</v>
      </c>
      <c r="M41" s="23">
        <f t="shared" si="15"/>
        <v>0</v>
      </c>
    </row>
    <row r="42" spans="1:13" x14ac:dyDescent="0.2">
      <c r="A42" s="39">
        <v>3.9</v>
      </c>
      <c r="B42" s="2" t="s">
        <v>5</v>
      </c>
      <c r="C42" s="2"/>
      <c r="D42">
        <v>0</v>
      </c>
      <c r="E42" s="22">
        <v>0</v>
      </c>
      <c r="F42" s="16">
        <f t="shared" si="16"/>
        <v>0</v>
      </c>
      <c r="G42" s="22">
        <v>0</v>
      </c>
      <c r="H42" s="16">
        <f t="shared" si="17"/>
        <v>0</v>
      </c>
      <c r="I42" s="22">
        <v>0</v>
      </c>
      <c r="J42" s="16">
        <f t="shared" si="18"/>
        <v>0</v>
      </c>
      <c r="K42" s="22">
        <v>0</v>
      </c>
      <c r="L42" s="21">
        <f t="shared" si="19"/>
        <v>0</v>
      </c>
      <c r="M42" s="23">
        <f t="shared" si="15"/>
        <v>0</v>
      </c>
    </row>
    <row r="43" spans="1:13" x14ac:dyDescent="0.2">
      <c r="A43" s="40">
        <v>3.1</v>
      </c>
      <c r="B43" s="5" t="s">
        <v>19</v>
      </c>
      <c r="D43">
        <v>0</v>
      </c>
      <c r="E43" s="22">
        <v>0</v>
      </c>
      <c r="F43" s="16">
        <f t="shared" si="16"/>
        <v>0</v>
      </c>
      <c r="G43" s="22">
        <v>0</v>
      </c>
      <c r="H43" s="16">
        <f t="shared" si="17"/>
        <v>0</v>
      </c>
      <c r="I43" s="22">
        <v>0</v>
      </c>
      <c r="J43" s="16">
        <f t="shared" si="18"/>
        <v>0</v>
      </c>
      <c r="K43" s="22">
        <v>0</v>
      </c>
      <c r="L43" s="21">
        <f t="shared" si="19"/>
        <v>0</v>
      </c>
      <c r="M43" s="23">
        <f t="shared" si="15"/>
        <v>0</v>
      </c>
    </row>
    <row r="44" spans="1:13" x14ac:dyDescent="0.2">
      <c r="B44" s="9" t="s">
        <v>82</v>
      </c>
      <c r="C44" s="9"/>
      <c r="E44" s="22"/>
      <c r="F44" s="17">
        <f>SUM(F34:F43)</f>
        <v>0</v>
      </c>
      <c r="G44" s="22"/>
      <c r="H44" s="17">
        <f>SUM(H34:H43)</f>
        <v>70000</v>
      </c>
      <c r="I44" s="22"/>
      <c r="J44" s="17">
        <f>SUM(J34:J43)</f>
        <v>0</v>
      </c>
      <c r="K44" s="22"/>
      <c r="L44" s="17">
        <f>SUM(L34:L43)</f>
        <v>0</v>
      </c>
      <c r="M44" s="24">
        <f t="shared" si="15"/>
        <v>70000</v>
      </c>
    </row>
    <row r="45" spans="1:13" x14ac:dyDescent="0.2">
      <c r="B45" s="2"/>
      <c r="C45" s="2"/>
      <c r="E45" s="22"/>
      <c r="G45" s="22"/>
      <c r="I45" s="22"/>
      <c r="K45" s="22"/>
      <c r="M45" s="23"/>
    </row>
    <row r="46" spans="1:13" x14ac:dyDescent="0.2">
      <c r="A46" s="38">
        <v>4</v>
      </c>
      <c r="B46" s="3" t="s">
        <v>36</v>
      </c>
      <c r="C46" s="3"/>
      <c r="E46" s="22"/>
      <c r="G46" s="22"/>
      <c r="I46" s="22"/>
      <c r="K46" s="22"/>
      <c r="M46" s="23"/>
    </row>
    <row r="47" spans="1:13" x14ac:dyDescent="0.2">
      <c r="B47" s="2"/>
      <c r="C47" s="2"/>
      <c r="E47" s="22"/>
      <c r="G47" s="22"/>
      <c r="I47" s="22"/>
      <c r="K47" s="22"/>
      <c r="M47" s="23"/>
    </row>
    <row r="48" spans="1:13" x14ac:dyDescent="0.2">
      <c r="A48" s="39">
        <v>4.0999999999999996</v>
      </c>
      <c r="B48" s="2" t="s">
        <v>21</v>
      </c>
      <c r="C48" s="2"/>
      <c r="D48">
        <v>5000</v>
      </c>
      <c r="E48" s="22">
        <v>0</v>
      </c>
      <c r="F48" s="16">
        <f>+D48*E48</f>
        <v>0</v>
      </c>
      <c r="G48" s="22">
        <v>1</v>
      </c>
      <c r="H48" s="16">
        <f>+D48*G48</f>
        <v>5000</v>
      </c>
      <c r="I48" s="22">
        <v>0</v>
      </c>
      <c r="J48" s="16">
        <f>+D48*I48</f>
        <v>0</v>
      </c>
      <c r="K48" s="22">
        <v>0</v>
      </c>
      <c r="L48" s="16">
        <f>+D48*K48</f>
        <v>0</v>
      </c>
      <c r="M48" s="23">
        <f t="shared" si="15"/>
        <v>5000</v>
      </c>
    </row>
    <row r="49" spans="1:13" x14ac:dyDescent="0.2">
      <c r="A49" s="39">
        <v>4.2</v>
      </c>
      <c r="B49" s="2" t="s">
        <v>16</v>
      </c>
      <c r="C49" s="2"/>
      <c r="D49">
        <v>0</v>
      </c>
      <c r="E49" s="22">
        <v>0</v>
      </c>
      <c r="F49" s="16">
        <f t="shared" ref="F49:F55" si="20">+D49*E49</f>
        <v>0</v>
      </c>
      <c r="G49" s="22">
        <v>0</v>
      </c>
      <c r="H49" s="16">
        <f t="shared" ref="H49:H55" si="21">+D49*G49</f>
        <v>0</v>
      </c>
      <c r="I49" s="22">
        <v>0</v>
      </c>
      <c r="J49" s="16">
        <f t="shared" ref="J49:J55" si="22">+D49*I49</f>
        <v>0</v>
      </c>
      <c r="K49" s="22">
        <v>0</v>
      </c>
      <c r="L49" s="16">
        <f t="shared" ref="L49:L55" si="23">+D49*K49</f>
        <v>0</v>
      </c>
      <c r="M49" s="23">
        <f t="shared" si="15"/>
        <v>0</v>
      </c>
    </row>
    <row r="50" spans="1:13" x14ac:dyDescent="0.2">
      <c r="A50" s="39">
        <v>4.3</v>
      </c>
      <c r="B50" s="2" t="s">
        <v>6</v>
      </c>
      <c r="C50" s="2"/>
      <c r="D50">
        <v>0</v>
      </c>
      <c r="E50" s="22">
        <v>0</v>
      </c>
      <c r="F50" s="16">
        <f t="shared" si="20"/>
        <v>0</v>
      </c>
      <c r="G50" s="22">
        <v>0</v>
      </c>
      <c r="H50" s="16">
        <f t="shared" si="21"/>
        <v>0</v>
      </c>
      <c r="I50" s="22">
        <v>0</v>
      </c>
      <c r="J50" s="16">
        <f t="shared" si="22"/>
        <v>0</v>
      </c>
      <c r="K50" s="22">
        <v>0</v>
      </c>
      <c r="L50" s="16">
        <f t="shared" si="23"/>
        <v>0</v>
      </c>
      <c r="M50" s="23">
        <f t="shared" si="15"/>
        <v>0</v>
      </c>
    </row>
    <row r="51" spans="1:13" x14ac:dyDescent="0.2">
      <c r="A51" s="39">
        <v>4.4000000000000004</v>
      </c>
      <c r="B51" s="7" t="s">
        <v>15</v>
      </c>
      <c r="C51" s="7"/>
      <c r="D51">
        <v>0</v>
      </c>
      <c r="E51" s="22">
        <v>0</v>
      </c>
      <c r="F51" s="16">
        <f t="shared" si="20"/>
        <v>0</v>
      </c>
      <c r="G51" s="22">
        <v>0</v>
      </c>
      <c r="H51" s="16">
        <f t="shared" si="21"/>
        <v>0</v>
      </c>
      <c r="I51" s="22">
        <v>0</v>
      </c>
      <c r="J51" s="16">
        <f t="shared" si="22"/>
        <v>0</v>
      </c>
      <c r="K51" s="22">
        <v>0</v>
      </c>
      <c r="L51" s="16">
        <f t="shared" si="23"/>
        <v>0</v>
      </c>
      <c r="M51" s="23">
        <f t="shared" si="15"/>
        <v>0</v>
      </c>
    </row>
    <row r="52" spans="1:13" x14ac:dyDescent="0.2">
      <c r="A52" s="39">
        <v>4.5</v>
      </c>
      <c r="B52" s="2" t="s">
        <v>7</v>
      </c>
      <c r="C52" s="2"/>
      <c r="D52">
        <v>0</v>
      </c>
      <c r="E52" s="22">
        <v>0</v>
      </c>
      <c r="F52" s="16">
        <f t="shared" si="20"/>
        <v>0</v>
      </c>
      <c r="G52" s="22">
        <v>0</v>
      </c>
      <c r="H52" s="16">
        <f t="shared" si="21"/>
        <v>0</v>
      </c>
      <c r="I52" s="22">
        <v>0</v>
      </c>
      <c r="J52" s="16">
        <f t="shared" si="22"/>
        <v>0</v>
      </c>
      <c r="K52" s="22">
        <v>0</v>
      </c>
      <c r="L52" s="16">
        <f t="shared" si="23"/>
        <v>0</v>
      </c>
      <c r="M52" s="23">
        <f t="shared" si="15"/>
        <v>0</v>
      </c>
    </row>
    <row r="53" spans="1:13" x14ac:dyDescent="0.2">
      <c r="A53" s="39">
        <v>4.5999999999999996</v>
      </c>
      <c r="B53" s="2" t="s">
        <v>23</v>
      </c>
      <c r="C53" s="2"/>
      <c r="D53">
        <v>5000</v>
      </c>
      <c r="E53" s="22">
        <v>0</v>
      </c>
      <c r="F53" s="16">
        <f t="shared" si="20"/>
        <v>0</v>
      </c>
      <c r="G53" s="22">
        <v>1</v>
      </c>
      <c r="H53" s="16">
        <f t="shared" si="21"/>
        <v>5000</v>
      </c>
      <c r="I53" s="22">
        <v>0</v>
      </c>
      <c r="J53" s="16">
        <f t="shared" si="22"/>
        <v>0</v>
      </c>
      <c r="K53" s="22">
        <v>0</v>
      </c>
      <c r="L53" s="16">
        <f t="shared" si="23"/>
        <v>0</v>
      </c>
      <c r="M53" s="23">
        <f t="shared" si="15"/>
        <v>5000</v>
      </c>
    </row>
    <row r="54" spans="1:13" x14ac:dyDescent="0.2">
      <c r="A54" s="39">
        <v>4.7</v>
      </c>
      <c r="B54" s="2" t="s">
        <v>84</v>
      </c>
      <c r="C54" s="2"/>
      <c r="D54">
        <v>0</v>
      </c>
      <c r="E54" s="22">
        <v>0</v>
      </c>
      <c r="F54" s="16">
        <f t="shared" si="20"/>
        <v>0</v>
      </c>
      <c r="G54" s="22">
        <v>0</v>
      </c>
      <c r="H54" s="16">
        <f t="shared" si="21"/>
        <v>0</v>
      </c>
      <c r="I54" s="22">
        <v>0</v>
      </c>
      <c r="J54" s="16">
        <f t="shared" si="22"/>
        <v>0</v>
      </c>
      <c r="K54" s="22">
        <v>0</v>
      </c>
      <c r="L54" s="16">
        <f t="shared" si="23"/>
        <v>0</v>
      </c>
      <c r="M54" s="23">
        <f t="shared" si="15"/>
        <v>0</v>
      </c>
    </row>
    <row r="55" spans="1:13" x14ac:dyDescent="0.2">
      <c r="A55" s="39">
        <v>4.8</v>
      </c>
      <c r="B55" s="2" t="s">
        <v>22</v>
      </c>
      <c r="C55" s="2"/>
      <c r="D55">
        <v>0</v>
      </c>
      <c r="E55" s="22">
        <v>0</v>
      </c>
      <c r="F55" s="16">
        <f t="shared" si="20"/>
        <v>0</v>
      </c>
      <c r="G55" s="22">
        <v>0</v>
      </c>
      <c r="H55" s="16">
        <f t="shared" si="21"/>
        <v>0</v>
      </c>
      <c r="I55" s="22">
        <v>0</v>
      </c>
      <c r="J55" s="16">
        <f t="shared" si="22"/>
        <v>0</v>
      </c>
      <c r="K55" s="22">
        <v>0</v>
      </c>
      <c r="L55" s="16">
        <f t="shared" si="23"/>
        <v>0</v>
      </c>
      <c r="M55" s="23">
        <f t="shared" si="15"/>
        <v>0</v>
      </c>
    </row>
    <row r="56" spans="1:13" x14ac:dyDescent="0.2">
      <c r="B56" s="9" t="s">
        <v>82</v>
      </c>
      <c r="C56" s="9"/>
      <c r="E56" s="22"/>
      <c r="F56" s="17">
        <f>SUM(F48:F55)</f>
        <v>0</v>
      </c>
      <c r="G56" s="22"/>
      <c r="H56" s="17">
        <f>SUM(H48:H55)</f>
        <v>10000</v>
      </c>
      <c r="I56" s="22"/>
      <c r="J56" s="17">
        <f>SUM(J48:J55)</f>
        <v>0</v>
      </c>
      <c r="K56" s="22"/>
      <c r="L56" s="17">
        <f>SUM(L48:L55)</f>
        <v>0</v>
      </c>
      <c r="M56" s="24">
        <f t="shared" si="15"/>
        <v>10000</v>
      </c>
    </row>
    <row r="57" spans="1:13" x14ac:dyDescent="0.2">
      <c r="B57" s="2"/>
      <c r="C57" s="2"/>
      <c r="E57" s="22"/>
      <c r="G57" s="22"/>
      <c r="I57" s="22"/>
      <c r="K57" s="22"/>
      <c r="M57" s="23"/>
    </row>
    <row r="58" spans="1:13" x14ac:dyDescent="0.2">
      <c r="A58" s="38">
        <v>5</v>
      </c>
      <c r="B58" s="3" t="s">
        <v>135</v>
      </c>
      <c r="C58" s="3"/>
      <c r="E58" s="22"/>
      <c r="G58" s="22"/>
      <c r="I58" s="22"/>
      <c r="K58" s="22"/>
      <c r="M58" s="23"/>
    </row>
    <row r="59" spans="1:13" x14ac:dyDescent="0.2">
      <c r="B59" s="2"/>
      <c r="C59" s="2"/>
      <c r="E59" s="22"/>
      <c r="G59" s="22"/>
      <c r="I59" s="22"/>
      <c r="K59" s="22"/>
      <c r="M59" s="23"/>
    </row>
    <row r="60" spans="1:13" ht="51" x14ac:dyDescent="0.2">
      <c r="B60" s="2" t="s">
        <v>61</v>
      </c>
      <c r="C60" s="2"/>
      <c r="E60" s="22"/>
      <c r="G60" s="22"/>
      <c r="I60" s="22"/>
      <c r="K60" s="22"/>
      <c r="M60" s="23"/>
    </row>
    <row r="61" spans="1:13" x14ac:dyDescent="0.2">
      <c r="B61" s="2"/>
      <c r="C61" s="2"/>
      <c r="E61" s="22"/>
      <c r="G61" s="22"/>
      <c r="I61" s="22"/>
      <c r="K61" s="22"/>
      <c r="M61" s="23"/>
    </row>
    <row r="62" spans="1:13" x14ac:dyDescent="0.2">
      <c r="A62" s="38">
        <v>5.0999999999999996</v>
      </c>
      <c r="B62" s="1" t="s">
        <v>46</v>
      </c>
      <c r="C62" s="1"/>
      <c r="E62" s="22"/>
      <c r="G62" s="22"/>
      <c r="I62" s="22"/>
      <c r="K62" s="22"/>
      <c r="M62" s="23"/>
    </row>
    <row r="63" spans="1:13" x14ac:dyDescent="0.2">
      <c r="E63" s="22"/>
      <c r="G63" s="22"/>
      <c r="I63" s="22"/>
      <c r="K63" s="22"/>
      <c r="M63" s="23"/>
    </row>
    <row r="64" spans="1:13" x14ac:dyDescent="0.2">
      <c r="A64" s="39" t="s">
        <v>99</v>
      </c>
      <c r="B64" s="5" t="s">
        <v>42</v>
      </c>
      <c r="D64">
        <v>100</v>
      </c>
      <c r="E64" s="22">
        <v>0</v>
      </c>
      <c r="F64" s="16">
        <f>+D64*E64</f>
        <v>0</v>
      </c>
      <c r="G64" s="22">
        <v>10</v>
      </c>
      <c r="H64" s="16">
        <f>+D64*G64</f>
        <v>1000</v>
      </c>
      <c r="I64" s="22">
        <v>10</v>
      </c>
      <c r="J64" s="16">
        <f>+D64*I64</f>
        <v>1000</v>
      </c>
      <c r="K64" s="22">
        <v>0</v>
      </c>
      <c r="L64" s="16">
        <f>+D64*K64</f>
        <v>0</v>
      </c>
      <c r="M64" s="23">
        <f t="shared" si="15"/>
        <v>2000</v>
      </c>
    </row>
    <row r="65" spans="1:13" x14ac:dyDescent="0.2">
      <c r="A65" s="39" t="s">
        <v>100</v>
      </c>
      <c r="B65" s="5" t="s">
        <v>43</v>
      </c>
      <c r="D65">
        <v>100</v>
      </c>
      <c r="E65" s="22">
        <v>0</v>
      </c>
      <c r="F65" s="16">
        <f t="shared" ref="F65:F70" si="24">+D65*E65</f>
        <v>0</v>
      </c>
      <c r="G65" s="22">
        <v>20</v>
      </c>
      <c r="H65" s="16">
        <f t="shared" ref="H65:H70" si="25">+D65*G65</f>
        <v>2000</v>
      </c>
      <c r="I65" s="22">
        <v>20</v>
      </c>
      <c r="J65" s="16">
        <f t="shared" ref="J65:J70" si="26">+D65*I65</f>
        <v>2000</v>
      </c>
      <c r="K65" s="22">
        <v>0</v>
      </c>
      <c r="L65" s="16">
        <f t="shared" ref="L65:L70" si="27">+D65*K65</f>
        <v>0</v>
      </c>
      <c r="M65" s="23">
        <f t="shared" si="15"/>
        <v>4000</v>
      </c>
    </row>
    <row r="66" spans="1:13" x14ac:dyDescent="0.2">
      <c r="A66" s="39" t="s">
        <v>101</v>
      </c>
      <c r="B66" s="5" t="s">
        <v>62</v>
      </c>
      <c r="D66">
        <v>100</v>
      </c>
      <c r="E66" s="22">
        <v>0</v>
      </c>
      <c r="F66" s="16">
        <f t="shared" si="24"/>
        <v>0</v>
      </c>
      <c r="G66" s="22">
        <v>10</v>
      </c>
      <c r="H66" s="16">
        <f t="shared" si="25"/>
        <v>1000</v>
      </c>
      <c r="I66" s="22">
        <v>0</v>
      </c>
      <c r="J66" s="16">
        <f t="shared" si="26"/>
        <v>0</v>
      </c>
      <c r="K66" s="22">
        <v>0</v>
      </c>
      <c r="L66" s="16">
        <f t="shared" si="27"/>
        <v>0</v>
      </c>
      <c r="M66" s="23">
        <f t="shared" si="15"/>
        <v>1000</v>
      </c>
    </row>
    <row r="67" spans="1:13" x14ac:dyDescent="0.2">
      <c r="A67" s="39" t="s">
        <v>102</v>
      </c>
      <c r="B67" s="5" t="s">
        <v>44</v>
      </c>
      <c r="D67">
        <v>100</v>
      </c>
      <c r="E67" s="22">
        <v>0</v>
      </c>
      <c r="F67" s="16">
        <f t="shared" si="24"/>
        <v>0</v>
      </c>
      <c r="G67" s="22">
        <v>20</v>
      </c>
      <c r="H67" s="16">
        <f t="shared" si="25"/>
        <v>2000</v>
      </c>
      <c r="I67" s="22">
        <v>20</v>
      </c>
      <c r="J67" s="16">
        <f t="shared" si="26"/>
        <v>2000</v>
      </c>
      <c r="K67" s="22">
        <v>0</v>
      </c>
      <c r="L67" s="16">
        <f t="shared" si="27"/>
        <v>0</v>
      </c>
      <c r="M67" s="23">
        <f t="shared" si="15"/>
        <v>4000</v>
      </c>
    </row>
    <row r="68" spans="1:13" x14ac:dyDescent="0.2">
      <c r="A68" s="39" t="s">
        <v>103</v>
      </c>
      <c r="B68" s="5" t="s">
        <v>45</v>
      </c>
      <c r="D68">
        <v>100</v>
      </c>
      <c r="E68" s="22">
        <v>0</v>
      </c>
      <c r="F68" s="16">
        <f t="shared" si="24"/>
        <v>0</v>
      </c>
      <c r="G68" s="22">
        <v>20</v>
      </c>
      <c r="H68" s="16">
        <f t="shared" si="25"/>
        <v>2000</v>
      </c>
      <c r="I68" s="22">
        <v>30</v>
      </c>
      <c r="J68" s="16">
        <f t="shared" si="26"/>
        <v>3000</v>
      </c>
      <c r="K68" s="22">
        <v>0</v>
      </c>
      <c r="L68" s="16">
        <f t="shared" si="27"/>
        <v>0</v>
      </c>
      <c r="M68" s="23">
        <f t="shared" si="15"/>
        <v>5000</v>
      </c>
    </row>
    <row r="69" spans="1:13" x14ac:dyDescent="0.2">
      <c r="A69" s="39" t="s">
        <v>104</v>
      </c>
      <c r="B69" s="5" t="s">
        <v>10</v>
      </c>
      <c r="E69" s="22">
        <v>0</v>
      </c>
      <c r="F69" s="16">
        <f t="shared" si="24"/>
        <v>0</v>
      </c>
      <c r="G69" s="22">
        <v>3</v>
      </c>
      <c r="H69" s="16">
        <f t="shared" si="25"/>
        <v>0</v>
      </c>
      <c r="I69" s="22">
        <v>3</v>
      </c>
      <c r="J69" s="16">
        <f t="shared" si="26"/>
        <v>0</v>
      </c>
      <c r="K69" s="22">
        <v>0</v>
      </c>
      <c r="L69" s="16">
        <f t="shared" si="27"/>
        <v>0</v>
      </c>
      <c r="M69" s="23">
        <f t="shared" si="15"/>
        <v>0</v>
      </c>
    </row>
    <row r="70" spans="1:13" ht="25.5" x14ac:dyDescent="0.2">
      <c r="A70" s="39" t="s">
        <v>105</v>
      </c>
      <c r="B70" s="2" t="s">
        <v>47</v>
      </c>
      <c r="C70" s="2"/>
      <c r="D70">
        <v>0</v>
      </c>
      <c r="E70" s="22">
        <v>0</v>
      </c>
      <c r="F70" s="16">
        <f t="shared" si="24"/>
        <v>0</v>
      </c>
      <c r="G70" s="22">
        <v>0</v>
      </c>
      <c r="H70" s="16">
        <f t="shared" si="25"/>
        <v>0</v>
      </c>
      <c r="I70" s="22">
        <v>0</v>
      </c>
      <c r="J70" s="16">
        <f t="shared" si="26"/>
        <v>0</v>
      </c>
      <c r="K70" s="22">
        <v>0</v>
      </c>
      <c r="L70" s="16">
        <f t="shared" si="27"/>
        <v>0</v>
      </c>
      <c r="M70" s="23">
        <f t="shared" si="15"/>
        <v>0</v>
      </c>
    </row>
    <row r="71" spans="1:13" x14ac:dyDescent="0.2">
      <c r="A71" s="39" t="s">
        <v>106</v>
      </c>
      <c r="B71" s="2" t="s">
        <v>54</v>
      </c>
      <c r="C71" s="2"/>
      <c r="D71" s="45" t="s">
        <v>132</v>
      </c>
      <c r="E71" s="44"/>
      <c r="F71" s="16"/>
      <c r="G71" s="44"/>
      <c r="H71" s="16"/>
      <c r="I71" s="44"/>
      <c r="J71" s="16"/>
      <c r="K71" s="44"/>
      <c r="L71" s="16"/>
      <c r="M71" s="23">
        <f t="shared" si="15"/>
        <v>0</v>
      </c>
    </row>
    <row r="72" spans="1:13" x14ac:dyDescent="0.2">
      <c r="B72" s="9" t="s">
        <v>82</v>
      </c>
      <c r="C72" s="9"/>
      <c r="E72" s="22"/>
      <c r="F72" s="17">
        <f>SUM(F64:F71)</f>
        <v>0</v>
      </c>
      <c r="G72" s="22"/>
      <c r="H72" s="17">
        <f>SUM(H64:H71)</f>
        <v>8000</v>
      </c>
      <c r="I72" s="22"/>
      <c r="J72" s="17">
        <f>SUM(J64:J71)</f>
        <v>8000</v>
      </c>
      <c r="K72" s="22"/>
      <c r="L72" s="17">
        <f>SUM(L64:L71)</f>
        <v>0</v>
      </c>
      <c r="M72" s="24">
        <f t="shared" si="15"/>
        <v>16000</v>
      </c>
    </row>
    <row r="73" spans="1:13" x14ac:dyDescent="0.2">
      <c r="E73" s="22"/>
      <c r="G73" s="22"/>
      <c r="I73" s="22"/>
      <c r="K73" s="22"/>
      <c r="M73" s="23"/>
    </row>
    <row r="74" spans="1:13" x14ac:dyDescent="0.2">
      <c r="A74" s="38">
        <v>5.2</v>
      </c>
      <c r="B74" s="1" t="s">
        <v>140</v>
      </c>
      <c r="C74" s="1"/>
      <c r="E74" s="22"/>
      <c r="G74" s="22"/>
      <c r="I74" s="22"/>
      <c r="K74" s="22"/>
      <c r="M74" s="23"/>
    </row>
    <row r="75" spans="1:13" x14ac:dyDescent="0.2">
      <c r="B75" s="1"/>
      <c r="C75" s="1"/>
      <c r="E75" s="22"/>
      <c r="G75" s="22"/>
      <c r="I75" s="22"/>
      <c r="K75" s="22"/>
      <c r="M75" s="23"/>
    </row>
    <row r="76" spans="1:13" x14ac:dyDescent="0.2">
      <c r="A76" s="39" t="s">
        <v>107</v>
      </c>
      <c r="B76" s="7" t="s">
        <v>141</v>
      </c>
      <c r="C76" s="7"/>
      <c r="D76">
        <v>0</v>
      </c>
      <c r="E76" s="22">
        <v>0</v>
      </c>
      <c r="F76" s="16">
        <f>+D76*E76</f>
        <v>0</v>
      </c>
      <c r="G76" s="22">
        <v>0</v>
      </c>
      <c r="H76" s="16">
        <f>+D76*G76</f>
        <v>0</v>
      </c>
      <c r="I76" s="22">
        <v>0</v>
      </c>
      <c r="J76" s="16">
        <f>+D76*I76</f>
        <v>0</v>
      </c>
      <c r="K76" s="22">
        <v>0</v>
      </c>
      <c r="L76" s="16">
        <f>+D76*K76</f>
        <v>0</v>
      </c>
      <c r="M76" s="23">
        <f t="shared" si="15"/>
        <v>0</v>
      </c>
    </row>
    <row r="77" spans="1:13" x14ac:dyDescent="0.2">
      <c r="A77" s="39" t="s">
        <v>108</v>
      </c>
      <c r="B77" s="7" t="s">
        <v>142</v>
      </c>
      <c r="C77" s="7"/>
      <c r="D77">
        <v>0</v>
      </c>
      <c r="E77" s="22">
        <v>0</v>
      </c>
      <c r="F77" s="16">
        <f>+D77*E77</f>
        <v>0</v>
      </c>
      <c r="G77" s="22">
        <v>0</v>
      </c>
      <c r="H77" s="16">
        <f>+D77*G77</f>
        <v>0</v>
      </c>
      <c r="I77" s="22">
        <v>0</v>
      </c>
      <c r="J77" s="16">
        <f>+D77*I77</f>
        <v>0</v>
      </c>
      <c r="K77" s="22">
        <v>0</v>
      </c>
      <c r="L77" s="16">
        <f>+D77*K77</f>
        <v>0</v>
      </c>
      <c r="M77" s="23">
        <f t="shared" si="15"/>
        <v>0</v>
      </c>
    </row>
    <row r="78" spans="1:13" x14ac:dyDescent="0.2">
      <c r="A78" s="39" t="s">
        <v>109</v>
      </c>
      <c r="B78" s="7" t="s">
        <v>143</v>
      </c>
      <c r="C78" s="7"/>
      <c r="D78">
        <v>0</v>
      </c>
      <c r="E78" s="22">
        <v>0</v>
      </c>
      <c r="F78" s="16">
        <f>+D78*E78</f>
        <v>0</v>
      </c>
      <c r="G78" s="22">
        <v>0</v>
      </c>
      <c r="H78" s="16">
        <f>+D78*G78</f>
        <v>0</v>
      </c>
      <c r="I78" s="22">
        <v>0</v>
      </c>
      <c r="J78" s="16">
        <f>+D78*I78</f>
        <v>0</v>
      </c>
      <c r="K78" s="22">
        <v>0</v>
      </c>
      <c r="L78" s="16">
        <f>+D78*K78</f>
        <v>0</v>
      </c>
      <c r="M78" s="23">
        <f t="shared" si="15"/>
        <v>0</v>
      </c>
    </row>
    <row r="79" spans="1:13" x14ac:dyDescent="0.2">
      <c r="B79" s="9" t="s">
        <v>82</v>
      </c>
      <c r="C79" s="9"/>
      <c r="E79" s="22"/>
      <c r="F79" s="17">
        <f>SUM(F76:F78)</f>
        <v>0</v>
      </c>
      <c r="G79" s="22"/>
      <c r="H79" s="17">
        <f>SUM(H76:H78)</f>
        <v>0</v>
      </c>
      <c r="I79" s="22"/>
      <c r="J79" s="17">
        <f>SUM(J76:J78)</f>
        <v>0</v>
      </c>
      <c r="K79" s="22"/>
      <c r="L79" s="17">
        <f>SUM(L76:L78)</f>
        <v>0</v>
      </c>
      <c r="M79" s="24">
        <f t="shared" si="15"/>
        <v>0</v>
      </c>
    </row>
    <row r="80" spans="1:13" x14ac:dyDescent="0.2">
      <c r="E80" s="22"/>
      <c r="G80" s="22"/>
      <c r="I80" s="22"/>
      <c r="K80" s="22"/>
      <c r="M80" s="23"/>
    </row>
    <row r="81" spans="1:13" x14ac:dyDescent="0.2">
      <c r="A81" s="38">
        <v>5.3</v>
      </c>
      <c r="B81" s="3" t="s">
        <v>144</v>
      </c>
      <c r="C81" s="3"/>
      <c r="E81" s="22"/>
      <c r="G81" s="22"/>
      <c r="I81" s="22"/>
      <c r="K81" s="22"/>
      <c r="M81" s="23"/>
    </row>
    <row r="82" spans="1:13" x14ac:dyDescent="0.2">
      <c r="B82" s="3"/>
      <c r="C82" s="3"/>
      <c r="E82" s="22"/>
      <c r="G82" s="22"/>
      <c r="I82" s="22"/>
      <c r="K82" s="22"/>
      <c r="M82" s="23"/>
    </row>
    <row r="83" spans="1:13" x14ac:dyDescent="0.2">
      <c r="A83" s="39" t="s">
        <v>110</v>
      </c>
      <c r="B83" s="5" t="s">
        <v>49</v>
      </c>
      <c r="D83">
        <v>100</v>
      </c>
      <c r="E83" s="22">
        <v>0</v>
      </c>
      <c r="F83" s="16">
        <f>+D83*E83</f>
        <v>0</v>
      </c>
      <c r="G83" s="22">
        <v>4</v>
      </c>
      <c r="H83" s="16">
        <f>+D83*G83</f>
        <v>400</v>
      </c>
      <c r="I83" s="22">
        <v>4</v>
      </c>
      <c r="J83" s="16">
        <f>+D83*I83</f>
        <v>400</v>
      </c>
      <c r="K83" s="22">
        <v>0</v>
      </c>
      <c r="L83" s="16">
        <f>+D83*K83</f>
        <v>0</v>
      </c>
      <c r="M83" s="23">
        <f t="shared" si="15"/>
        <v>800</v>
      </c>
    </row>
    <row r="84" spans="1:13" x14ac:dyDescent="0.2">
      <c r="A84" s="39" t="s">
        <v>111</v>
      </c>
      <c r="B84" s="2" t="s">
        <v>50</v>
      </c>
      <c r="C84" s="2"/>
      <c r="D84">
        <v>100</v>
      </c>
      <c r="E84" s="22">
        <v>0</v>
      </c>
      <c r="F84" s="16">
        <f>+D84*E84</f>
        <v>0</v>
      </c>
      <c r="G84" s="22">
        <v>6</v>
      </c>
      <c r="H84" s="16">
        <f>+D84*G84</f>
        <v>600</v>
      </c>
      <c r="I84" s="22">
        <v>6</v>
      </c>
      <c r="J84" s="16">
        <f>+D84*I84</f>
        <v>600</v>
      </c>
      <c r="K84" s="22">
        <v>0</v>
      </c>
      <c r="L84" s="16">
        <f>+D84*K84</f>
        <v>0</v>
      </c>
      <c r="M84" s="23">
        <f t="shared" si="15"/>
        <v>1200</v>
      </c>
    </row>
    <row r="85" spans="1:13" x14ac:dyDescent="0.2">
      <c r="A85" s="39" t="s">
        <v>112</v>
      </c>
      <c r="B85" s="2" t="s">
        <v>70</v>
      </c>
      <c r="C85" s="2"/>
      <c r="D85">
        <v>100</v>
      </c>
      <c r="E85" s="22">
        <v>0</v>
      </c>
      <c r="F85" s="16">
        <f>+D85*E85</f>
        <v>0</v>
      </c>
      <c r="G85" s="22">
        <v>2</v>
      </c>
      <c r="H85" s="16">
        <f>+D85*G85</f>
        <v>200</v>
      </c>
      <c r="I85" s="22">
        <v>2</v>
      </c>
      <c r="J85" s="16">
        <f>+D85*I85</f>
        <v>200</v>
      </c>
      <c r="K85" s="22">
        <v>0</v>
      </c>
      <c r="L85" s="16">
        <f>+D85*K85</f>
        <v>0</v>
      </c>
      <c r="M85" s="23">
        <f t="shared" si="15"/>
        <v>400</v>
      </c>
    </row>
    <row r="86" spans="1:13" x14ac:dyDescent="0.2">
      <c r="A86" s="39" t="s">
        <v>113</v>
      </c>
      <c r="B86" s="5" t="s">
        <v>48</v>
      </c>
      <c r="D86">
        <v>100</v>
      </c>
      <c r="E86" s="22">
        <v>0</v>
      </c>
      <c r="F86" s="16">
        <f>+D86*E86</f>
        <v>0</v>
      </c>
      <c r="G86" s="22">
        <v>0</v>
      </c>
      <c r="H86" s="16">
        <f>+D86*G86</f>
        <v>0</v>
      </c>
      <c r="I86" s="22">
        <v>0</v>
      </c>
      <c r="J86" s="16">
        <f>+D86*I86</f>
        <v>0</v>
      </c>
      <c r="K86" s="22">
        <v>0</v>
      </c>
      <c r="L86" s="16">
        <f>+D86*K86</f>
        <v>0</v>
      </c>
      <c r="M86" s="23">
        <f t="shared" si="15"/>
        <v>0</v>
      </c>
    </row>
    <row r="87" spans="1:13" x14ac:dyDescent="0.2">
      <c r="B87" s="9" t="s">
        <v>82</v>
      </c>
      <c r="C87" s="9"/>
      <c r="E87" s="22"/>
      <c r="F87" s="17">
        <f>SUM(F83:F86)</f>
        <v>0</v>
      </c>
      <c r="G87" s="22"/>
      <c r="H87" s="17">
        <f>SUM(H83:H86)</f>
        <v>1200</v>
      </c>
      <c r="I87" s="22"/>
      <c r="J87" s="17">
        <f>SUM(J83:J86)</f>
        <v>1200</v>
      </c>
      <c r="K87" s="22"/>
      <c r="L87" s="17">
        <f>SUM(L83:L86)</f>
        <v>0</v>
      </c>
      <c r="M87" s="24">
        <f t="shared" si="15"/>
        <v>2400</v>
      </c>
    </row>
    <row r="88" spans="1:13" x14ac:dyDescent="0.2">
      <c r="E88" s="22"/>
      <c r="G88" s="22"/>
      <c r="I88" s="22"/>
      <c r="K88" s="22"/>
      <c r="M88" s="23"/>
    </row>
    <row r="89" spans="1:13" x14ac:dyDescent="0.2">
      <c r="A89" s="38">
        <v>5.4</v>
      </c>
      <c r="B89" s="1" t="s">
        <v>41</v>
      </c>
      <c r="C89" s="1"/>
      <c r="E89" s="22"/>
      <c r="G89" s="22"/>
      <c r="I89" s="22"/>
      <c r="K89" s="22"/>
      <c r="M89" s="23"/>
    </row>
    <row r="90" spans="1:13" x14ac:dyDescent="0.2">
      <c r="E90" s="22"/>
      <c r="G90" s="22"/>
      <c r="I90" s="22"/>
      <c r="K90" s="22"/>
      <c r="M90" s="23"/>
    </row>
    <row r="91" spans="1:13" x14ac:dyDescent="0.2">
      <c r="A91" s="39" t="s">
        <v>114</v>
      </c>
      <c r="B91" s="5" t="s">
        <v>56</v>
      </c>
      <c r="D91">
        <v>0</v>
      </c>
      <c r="E91" s="22">
        <v>0</v>
      </c>
      <c r="F91" s="16">
        <f>+D91*E91</f>
        <v>0</v>
      </c>
      <c r="G91" s="22">
        <v>0</v>
      </c>
      <c r="H91" s="16">
        <f>+D91*G91</f>
        <v>0</v>
      </c>
      <c r="I91" s="22">
        <v>0</v>
      </c>
      <c r="J91" s="16">
        <f>+D91*I91</f>
        <v>0</v>
      </c>
      <c r="K91" s="22">
        <v>0</v>
      </c>
      <c r="L91" s="16">
        <f>+D91*K91</f>
        <v>0</v>
      </c>
      <c r="M91" s="23">
        <f t="shared" ref="M91:M151" si="28">+F91+H91+J91+L91</f>
        <v>0</v>
      </c>
    </row>
    <row r="92" spans="1:13" x14ac:dyDescent="0.2">
      <c r="A92" s="39" t="s">
        <v>115</v>
      </c>
      <c r="B92" s="5" t="s">
        <v>63</v>
      </c>
      <c r="D92">
        <v>0</v>
      </c>
      <c r="E92" s="22">
        <v>0</v>
      </c>
      <c r="F92" s="16">
        <f t="shared" ref="F92:F101" si="29">+D92*E92</f>
        <v>0</v>
      </c>
      <c r="G92" s="22">
        <v>0</v>
      </c>
      <c r="H92" s="16">
        <f t="shared" ref="H92:H101" si="30">+D92*G92</f>
        <v>0</v>
      </c>
      <c r="I92" s="22">
        <v>0</v>
      </c>
      <c r="J92" s="16">
        <f t="shared" ref="J92:J101" si="31">+D92*I92</f>
        <v>0</v>
      </c>
      <c r="K92" s="22">
        <v>0</v>
      </c>
      <c r="L92" s="16">
        <f t="shared" ref="L92:L101" si="32">+D92*K92</f>
        <v>0</v>
      </c>
      <c r="M92" s="23">
        <f t="shared" si="28"/>
        <v>0</v>
      </c>
    </row>
    <row r="93" spans="1:13" x14ac:dyDescent="0.2">
      <c r="A93" s="39" t="s">
        <v>116</v>
      </c>
      <c r="B93" s="5" t="s">
        <v>40</v>
      </c>
      <c r="D93">
        <v>0</v>
      </c>
      <c r="E93" s="22">
        <v>0</v>
      </c>
      <c r="F93" s="16">
        <f t="shared" si="29"/>
        <v>0</v>
      </c>
      <c r="G93" s="22">
        <v>0</v>
      </c>
      <c r="H93" s="16">
        <f t="shared" si="30"/>
        <v>0</v>
      </c>
      <c r="I93" s="22">
        <v>0</v>
      </c>
      <c r="J93" s="16">
        <f t="shared" si="31"/>
        <v>0</v>
      </c>
      <c r="K93" s="22">
        <v>0</v>
      </c>
      <c r="L93" s="16">
        <f t="shared" si="32"/>
        <v>0</v>
      </c>
      <c r="M93" s="23">
        <f t="shared" si="28"/>
        <v>0</v>
      </c>
    </row>
    <row r="94" spans="1:13" ht="25.5" x14ac:dyDescent="0.2">
      <c r="A94" s="39" t="s">
        <v>117</v>
      </c>
      <c r="B94" s="2" t="s">
        <v>38</v>
      </c>
      <c r="C94" s="2"/>
      <c r="D94">
        <v>0</v>
      </c>
      <c r="E94" s="22">
        <v>0</v>
      </c>
      <c r="F94" s="16">
        <f t="shared" si="29"/>
        <v>0</v>
      </c>
      <c r="G94" s="22">
        <v>0</v>
      </c>
      <c r="H94" s="16">
        <f t="shared" si="30"/>
        <v>0</v>
      </c>
      <c r="I94" s="22">
        <v>0</v>
      </c>
      <c r="J94" s="16">
        <f t="shared" si="31"/>
        <v>0</v>
      </c>
      <c r="K94" s="22">
        <v>0</v>
      </c>
      <c r="L94" s="16">
        <f t="shared" si="32"/>
        <v>0</v>
      </c>
      <c r="M94" s="23">
        <f t="shared" si="28"/>
        <v>0</v>
      </c>
    </row>
    <row r="95" spans="1:13" x14ac:dyDescent="0.2">
      <c r="A95" s="39" t="s">
        <v>118</v>
      </c>
      <c r="B95" s="5" t="s">
        <v>37</v>
      </c>
      <c r="D95">
        <v>0</v>
      </c>
      <c r="E95" s="22">
        <v>0</v>
      </c>
      <c r="F95" s="16">
        <f t="shared" si="29"/>
        <v>0</v>
      </c>
      <c r="G95" s="22">
        <v>0</v>
      </c>
      <c r="H95" s="16">
        <f t="shared" si="30"/>
        <v>0</v>
      </c>
      <c r="I95" s="22">
        <v>0</v>
      </c>
      <c r="J95" s="16">
        <f t="shared" si="31"/>
        <v>0</v>
      </c>
      <c r="K95" s="22">
        <v>0</v>
      </c>
      <c r="L95" s="16">
        <f t="shared" si="32"/>
        <v>0</v>
      </c>
      <c r="M95" s="23">
        <f t="shared" si="28"/>
        <v>0</v>
      </c>
    </row>
    <row r="96" spans="1:13" x14ac:dyDescent="0.2">
      <c r="A96" s="39" t="s">
        <v>119</v>
      </c>
      <c r="B96" s="5" t="s">
        <v>25</v>
      </c>
      <c r="D96">
        <v>0</v>
      </c>
      <c r="E96" s="22">
        <v>0</v>
      </c>
      <c r="F96" s="16">
        <f t="shared" si="29"/>
        <v>0</v>
      </c>
      <c r="G96" s="22">
        <v>0</v>
      </c>
      <c r="H96" s="16">
        <f t="shared" si="30"/>
        <v>0</v>
      </c>
      <c r="I96" s="22">
        <v>0</v>
      </c>
      <c r="J96" s="16">
        <f t="shared" si="31"/>
        <v>0</v>
      </c>
      <c r="K96" s="22">
        <v>0</v>
      </c>
      <c r="L96" s="16">
        <f t="shared" si="32"/>
        <v>0</v>
      </c>
      <c r="M96" s="23">
        <f t="shared" si="28"/>
        <v>0</v>
      </c>
    </row>
    <row r="97" spans="1:13" x14ac:dyDescent="0.2">
      <c r="A97" s="39" t="s">
        <v>120</v>
      </c>
      <c r="B97" s="5" t="s">
        <v>26</v>
      </c>
      <c r="D97">
        <v>0</v>
      </c>
      <c r="E97" s="22">
        <v>0</v>
      </c>
      <c r="F97" s="16">
        <f t="shared" si="29"/>
        <v>0</v>
      </c>
      <c r="G97" s="22">
        <v>0</v>
      </c>
      <c r="H97" s="16">
        <f t="shared" si="30"/>
        <v>0</v>
      </c>
      <c r="I97" s="22">
        <v>0</v>
      </c>
      <c r="J97" s="16">
        <f t="shared" si="31"/>
        <v>0</v>
      </c>
      <c r="K97" s="22">
        <v>0</v>
      </c>
      <c r="L97" s="16">
        <f t="shared" si="32"/>
        <v>0</v>
      </c>
      <c r="M97" s="23">
        <f t="shared" si="28"/>
        <v>0</v>
      </c>
    </row>
    <row r="98" spans="1:13" x14ac:dyDescent="0.2">
      <c r="A98" s="39" t="s">
        <v>121</v>
      </c>
      <c r="B98" s="5" t="s">
        <v>65</v>
      </c>
      <c r="D98">
        <v>0</v>
      </c>
      <c r="E98" s="22">
        <v>0</v>
      </c>
      <c r="F98" s="16">
        <f t="shared" si="29"/>
        <v>0</v>
      </c>
      <c r="G98" s="22">
        <v>0</v>
      </c>
      <c r="H98" s="16">
        <f t="shared" si="30"/>
        <v>0</v>
      </c>
      <c r="I98" s="22">
        <v>0</v>
      </c>
      <c r="J98" s="16">
        <f t="shared" si="31"/>
        <v>0</v>
      </c>
      <c r="K98" s="22">
        <v>0</v>
      </c>
      <c r="L98" s="16">
        <f t="shared" si="32"/>
        <v>0</v>
      </c>
      <c r="M98" s="23">
        <f t="shared" si="28"/>
        <v>0</v>
      </c>
    </row>
    <row r="99" spans="1:13" x14ac:dyDescent="0.2">
      <c r="A99" s="39" t="s">
        <v>122</v>
      </c>
      <c r="B99" s="5" t="s">
        <v>72</v>
      </c>
      <c r="D99">
        <v>0</v>
      </c>
      <c r="E99" s="22">
        <v>0</v>
      </c>
      <c r="F99" s="16">
        <f t="shared" si="29"/>
        <v>0</v>
      </c>
      <c r="G99" s="22">
        <v>0</v>
      </c>
      <c r="H99" s="16">
        <f t="shared" si="30"/>
        <v>0</v>
      </c>
      <c r="I99" s="22">
        <v>0</v>
      </c>
      <c r="J99" s="16">
        <f t="shared" si="31"/>
        <v>0</v>
      </c>
      <c r="K99" s="22">
        <v>0</v>
      </c>
      <c r="L99" s="16">
        <f t="shared" si="32"/>
        <v>0</v>
      </c>
      <c r="M99" s="23">
        <f t="shared" si="28"/>
        <v>0</v>
      </c>
    </row>
    <row r="100" spans="1:13" x14ac:dyDescent="0.2">
      <c r="A100" s="39" t="s">
        <v>123</v>
      </c>
      <c r="B100" s="5" t="s">
        <v>64</v>
      </c>
      <c r="D100">
        <v>0</v>
      </c>
      <c r="E100" s="22">
        <v>0</v>
      </c>
      <c r="F100" s="16">
        <f t="shared" si="29"/>
        <v>0</v>
      </c>
      <c r="G100" s="22">
        <v>0</v>
      </c>
      <c r="H100" s="16">
        <f t="shared" si="30"/>
        <v>0</v>
      </c>
      <c r="I100" s="22">
        <v>0</v>
      </c>
      <c r="J100" s="16">
        <f t="shared" si="31"/>
        <v>0</v>
      </c>
      <c r="K100" s="22">
        <v>0</v>
      </c>
      <c r="L100" s="16">
        <f t="shared" si="32"/>
        <v>0</v>
      </c>
      <c r="M100" s="23">
        <f t="shared" si="28"/>
        <v>0</v>
      </c>
    </row>
    <row r="101" spans="1:13" x14ac:dyDescent="0.2">
      <c r="A101" s="39" t="s">
        <v>124</v>
      </c>
      <c r="B101" s="5" t="s">
        <v>71</v>
      </c>
      <c r="D101">
        <v>0</v>
      </c>
      <c r="E101" s="22">
        <v>0</v>
      </c>
      <c r="F101" s="16">
        <f t="shared" si="29"/>
        <v>0</v>
      </c>
      <c r="G101" s="22">
        <v>0</v>
      </c>
      <c r="H101" s="16">
        <f t="shared" si="30"/>
        <v>0</v>
      </c>
      <c r="I101" s="22">
        <v>0</v>
      </c>
      <c r="J101" s="16">
        <f t="shared" si="31"/>
        <v>0</v>
      </c>
      <c r="K101" s="22">
        <v>0</v>
      </c>
      <c r="L101" s="16">
        <f t="shared" si="32"/>
        <v>0</v>
      </c>
      <c r="M101" s="23">
        <f t="shared" si="28"/>
        <v>0</v>
      </c>
    </row>
    <row r="102" spans="1:13" x14ac:dyDescent="0.2">
      <c r="B102" s="9" t="s">
        <v>82</v>
      </c>
      <c r="C102" s="9"/>
      <c r="E102" s="22"/>
      <c r="F102" s="17">
        <f>SUM(F91:F101)</f>
        <v>0</v>
      </c>
      <c r="G102" s="22"/>
      <c r="H102" s="17">
        <f>SUM(H91:H101)</f>
        <v>0</v>
      </c>
      <c r="I102" s="22"/>
      <c r="J102" s="17">
        <f>SUM(J91:J101)</f>
        <v>0</v>
      </c>
      <c r="K102" s="22"/>
      <c r="L102" s="17">
        <f>SUM(L91:L101)</f>
        <v>0</v>
      </c>
      <c r="M102" s="24">
        <f t="shared" si="28"/>
        <v>0</v>
      </c>
    </row>
    <row r="103" spans="1:13" x14ac:dyDescent="0.2">
      <c r="B103" s="2"/>
      <c r="C103" s="2"/>
      <c r="E103" s="22"/>
      <c r="G103" s="22"/>
      <c r="I103" s="22"/>
      <c r="K103" s="22"/>
      <c r="M103" s="23"/>
    </row>
    <row r="104" spans="1:13" x14ac:dyDescent="0.2">
      <c r="A104" s="38">
        <v>6</v>
      </c>
      <c r="B104" s="3" t="s">
        <v>28</v>
      </c>
      <c r="C104" s="3"/>
      <c r="E104" s="22"/>
      <c r="G104" s="22"/>
      <c r="I104" s="22"/>
      <c r="K104" s="22"/>
      <c r="M104" s="23"/>
    </row>
    <row r="105" spans="1:13" x14ac:dyDescent="0.2">
      <c r="B105" s="2"/>
      <c r="C105" s="2"/>
      <c r="E105" s="22"/>
      <c r="G105" s="22"/>
      <c r="I105" s="22"/>
      <c r="K105" s="22"/>
      <c r="M105" s="23"/>
    </row>
    <row r="106" spans="1:13" ht="25.5" x14ac:dyDescent="0.2">
      <c r="A106" s="39">
        <v>6.1</v>
      </c>
      <c r="B106" s="2" t="s">
        <v>30</v>
      </c>
      <c r="C106" s="2"/>
      <c r="D106">
        <v>2500</v>
      </c>
      <c r="E106" s="22">
        <v>0</v>
      </c>
      <c r="F106" s="16">
        <f t="shared" ref="F106:F109" si="33">+D106*E106</f>
        <v>0</v>
      </c>
      <c r="G106" s="22">
        <v>10</v>
      </c>
      <c r="H106" s="16">
        <f t="shared" ref="H106:H109" si="34">+D106*G106</f>
        <v>25000</v>
      </c>
      <c r="I106" s="22">
        <v>0</v>
      </c>
      <c r="J106" s="16">
        <f t="shared" ref="J106:J109" si="35">+D106*I106</f>
        <v>0</v>
      </c>
      <c r="K106" s="22">
        <v>0</v>
      </c>
      <c r="L106" s="16">
        <f t="shared" ref="L106:L109" si="36">+D106*K106</f>
        <v>0</v>
      </c>
      <c r="M106" s="23">
        <f t="shared" si="28"/>
        <v>25000</v>
      </c>
    </row>
    <row r="107" spans="1:13" x14ac:dyDescent="0.2">
      <c r="A107" s="39">
        <v>6.2</v>
      </c>
      <c r="B107" s="2" t="s">
        <v>31</v>
      </c>
      <c r="C107" s="2"/>
      <c r="D107">
        <v>2500</v>
      </c>
      <c r="E107" s="22">
        <v>0</v>
      </c>
      <c r="F107" s="16">
        <f t="shared" si="33"/>
        <v>0</v>
      </c>
      <c r="G107" s="22">
        <v>4</v>
      </c>
      <c r="H107" s="16">
        <f t="shared" si="34"/>
        <v>10000</v>
      </c>
      <c r="I107" s="22">
        <v>10</v>
      </c>
      <c r="J107" s="16">
        <f t="shared" si="35"/>
        <v>25000</v>
      </c>
      <c r="K107" s="22">
        <v>0</v>
      </c>
      <c r="L107" s="16">
        <f t="shared" si="36"/>
        <v>0</v>
      </c>
      <c r="M107" s="23">
        <f t="shared" si="28"/>
        <v>35000</v>
      </c>
    </row>
    <row r="108" spans="1:13" x14ac:dyDescent="0.2">
      <c r="A108" s="39">
        <v>6.3</v>
      </c>
      <c r="B108" s="2" t="s">
        <v>145</v>
      </c>
      <c r="C108" s="2"/>
      <c r="D108">
        <v>0</v>
      </c>
      <c r="E108" s="22">
        <v>0</v>
      </c>
      <c r="F108" s="16">
        <f t="shared" si="33"/>
        <v>0</v>
      </c>
      <c r="G108" s="22">
        <v>0</v>
      </c>
      <c r="H108" s="16">
        <f t="shared" si="34"/>
        <v>0</v>
      </c>
      <c r="I108" s="22">
        <v>0</v>
      </c>
      <c r="J108" s="16">
        <f t="shared" si="35"/>
        <v>0</v>
      </c>
      <c r="K108" s="22">
        <v>0</v>
      </c>
      <c r="L108" s="16">
        <f t="shared" si="36"/>
        <v>0</v>
      </c>
      <c r="M108" s="23">
        <f t="shared" si="28"/>
        <v>0</v>
      </c>
    </row>
    <row r="109" spans="1:13" x14ac:dyDescent="0.2">
      <c r="A109" s="39">
        <v>6.4</v>
      </c>
      <c r="B109" s="2" t="s">
        <v>32</v>
      </c>
      <c r="C109" s="2"/>
      <c r="D109">
        <v>0</v>
      </c>
      <c r="E109" s="22">
        <v>0</v>
      </c>
      <c r="F109" s="16">
        <f t="shared" si="33"/>
        <v>0</v>
      </c>
      <c r="G109" s="22">
        <v>0</v>
      </c>
      <c r="H109" s="16">
        <f t="shared" si="34"/>
        <v>0</v>
      </c>
      <c r="I109" s="22">
        <v>0</v>
      </c>
      <c r="J109" s="16">
        <f t="shared" si="35"/>
        <v>0</v>
      </c>
      <c r="K109" s="22">
        <v>0</v>
      </c>
      <c r="L109" s="16">
        <f t="shared" si="36"/>
        <v>0</v>
      </c>
      <c r="M109" s="23">
        <f t="shared" si="28"/>
        <v>0</v>
      </c>
    </row>
    <row r="110" spans="1:13" x14ac:dyDescent="0.2">
      <c r="A110" s="39">
        <v>6.5</v>
      </c>
      <c r="B110" s="2" t="s">
        <v>29</v>
      </c>
      <c r="C110" s="2"/>
      <c r="D110" s="45" t="s">
        <v>132</v>
      </c>
      <c r="E110" s="44"/>
      <c r="F110" s="16">
        <v>5000</v>
      </c>
      <c r="G110" s="44"/>
      <c r="H110" s="16"/>
      <c r="I110" s="44"/>
      <c r="J110" s="16"/>
      <c r="K110" s="44"/>
      <c r="L110" s="16"/>
      <c r="M110" s="23">
        <f t="shared" si="28"/>
        <v>5000</v>
      </c>
    </row>
    <row r="111" spans="1:13" x14ac:dyDescent="0.2">
      <c r="A111" s="39">
        <v>6.6</v>
      </c>
      <c r="B111" s="2" t="s">
        <v>33</v>
      </c>
      <c r="C111" s="2"/>
      <c r="D111" s="45" t="s">
        <v>132</v>
      </c>
      <c r="E111" s="44"/>
      <c r="F111" s="16"/>
      <c r="G111" s="44"/>
      <c r="H111" s="16"/>
      <c r="I111" s="44"/>
      <c r="J111" s="16"/>
      <c r="K111" s="44"/>
      <c r="L111" s="16"/>
      <c r="M111" s="23">
        <f t="shared" si="28"/>
        <v>0</v>
      </c>
    </row>
    <row r="112" spans="1:13" x14ac:dyDescent="0.2">
      <c r="B112" s="9" t="s">
        <v>82</v>
      </c>
      <c r="C112" s="9"/>
      <c r="E112" s="22"/>
      <c r="F112" s="17">
        <f>SUM(F106:F111)</f>
        <v>5000</v>
      </c>
      <c r="G112" s="22"/>
      <c r="H112" s="17">
        <f>SUM(H106:H111)</f>
        <v>35000</v>
      </c>
      <c r="I112" s="22"/>
      <c r="J112" s="17">
        <f>SUM(J106:J111)</f>
        <v>25000</v>
      </c>
      <c r="K112" s="22"/>
      <c r="L112" s="17">
        <f>SUM(L106:L111)</f>
        <v>0</v>
      </c>
      <c r="M112" s="24">
        <f t="shared" si="28"/>
        <v>65000</v>
      </c>
    </row>
    <row r="113" spans="1:13" x14ac:dyDescent="0.2">
      <c r="B113" s="2"/>
      <c r="C113" s="2"/>
      <c r="E113" s="22"/>
      <c r="G113" s="22"/>
      <c r="I113" s="22"/>
      <c r="K113" s="22"/>
      <c r="M113" s="23"/>
    </row>
    <row r="114" spans="1:13" x14ac:dyDescent="0.2">
      <c r="A114" s="38">
        <v>7</v>
      </c>
      <c r="B114" s="3" t="s">
        <v>12</v>
      </c>
      <c r="C114" s="3"/>
      <c r="E114" s="22"/>
      <c r="G114" s="22"/>
      <c r="I114" s="22"/>
      <c r="K114" s="22"/>
      <c r="M114" s="23"/>
    </row>
    <row r="115" spans="1:13" x14ac:dyDescent="0.2">
      <c r="B115" s="2"/>
      <c r="C115" s="2"/>
      <c r="E115" s="22"/>
      <c r="G115" s="22"/>
      <c r="I115" s="22"/>
      <c r="K115" s="22"/>
      <c r="M115" s="23"/>
    </row>
    <row r="116" spans="1:13" x14ac:dyDescent="0.2">
      <c r="A116" s="39">
        <v>7.1</v>
      </c>
      <c r="B116" s="2" t="s">
        <v>13</v>
      </c>
      <c r="C116" s="2"/>
      <c r="D116">
        <v>0</v>
      </c>
      <c r="E116" s="22">
        <v>0</v>
      </c>
      <c r="F116" s="16">
        <f>+D116*E116</f>
        <v>0</v>
      </c>
      <c r="G116" s="22">
        <v>0</v>
      </c>
      <c r="H116" s="16">
        <f>+D116*G116</f>
        <v>0</v>
      </c>
      <c r="I116" s="22">
        <v>0</v>
      </c>
      <c r="J116" s="16">
        <f>+D116*I116</f>
        <v>0</v>
      </c>
      <c r="K116" s="22">
        <v>0</v>
      </c>
      <c r="L116" s="16">
        <f>+D116*K116</f>
        <v>0</v>
      </c>
      <c r="M116" s="23">
        <f t="shared" si="28"/>
        <v>0</v>
      </c>
    </row>
    <row r="117" spans="1:13" x14ac:dyDescent="0.2">
      <c r="A117" s="39">
        <v>7.2</v>
      </c>
      <c r="B117" s="2" t="s">
        <v>14</v>
      </c>
      <c r="C117" s="2"/>
      <c r="D117">
        <v>0</v>
      </c>
      <c r="E117" s="22">
        <v>0</v>
      </c>
      <c r="F117" s="16">
        <f>+D117*E117</f>
        <v>0</v>
      </c>
      <c r="G117" s="22">
        <v>0</v>
      </c>
      <c r="H117" s="16">
        <f>+D117*G117</f>
        <v>0</v>
      </c>
      <c r="I117" s="22">
        <v>0</v>
      </c>
      <c r="J117" s="16">
        <f>+D117*I117</f>
        <v>0</v>
      </c>
      <c r="K117" s="22">
        <v>0</v>
      </c>
      <c r="L117" s="16">
        <f>+D117*K117</f>
        <v>0</v>
      </c>
      <c r="M117" s="23">
        <f t="shared" si="28"/>
        <v>0</v>
      </c>
    </row>
    <row r="118" spans="1:13" x14ac:dyDescent="0.2">
      <c r="B118" s="9" t="s">
        <v>82</v>
      </c>
      <c r="C118" s="9"/>
      <c r="E118" s="22"/>
      <c r="F118" s="17">
        <f>SUM(F116:F117)</f>
        <v>0</v>
      </c>
      <c r="G118" s="22"/>
      <c r="H118" s="17">
        <f>SUM(H116:H117)</f>
        <v>0</v>
      </c>
      <c r="I118" s="22"/>
      <c r="J118" s="17">
        <f>SUM(J116:J117)</f>
        <v>0</v>
      </c>
      <c r="K118" s="22"/>
      <c r="L118" s="17">
        <f>SUM(L116:L117)</f>
        <v>0</v>
      </c>
      <c r="M118" s="24">
        <f t="shared" si="28"/>
        <v>0</v>
      </c>
    </row>
    <row r="119" spans="1:13" x14ac:dyDescent="0.2">
      <c r="E119" s="22"/>
      <c r="G119" s="22"/>
      <c r="I119" s="22"/>
      <c r="K119" s="22"/>
      <c r="M119" s="23"/>
    </row>
    <row r="120" spans="1:13" x14ac:dyDescent="0.2">
      <c r="A120" s="38">
        <v>8</v>
      </c>
      <c r="B120" s="1" t="s">
        <v>11</v>
      </c>
      <c r="C120" s="1"/>
      <c r="E120" s="22"/>
      <c r="G120" s="22"/>
      <c r="I120" s="22"/>
      <c r="K120" s="22"/>
      <c r="M120" s="23"/>
    </row>
    <row r="121" spans="1:13" x14ac:dyDescent="0.2">
      <c r="E121" s="22"/>
      <c r="G121" s="22"/>
      <c r="I121" s="22"/>
      <c r="K121" s="22"/>
      <c r="M121" s="23"/>
    </row>
    <row r="122" spans="1:13" x14ac:dyDescent="0.2">
      <c r="A122" s="39">
        <v>8.1</v>
      </c>
      <c r="B122" s="5" t="s">
        <v>51</v>
      </c>
      <c r="D122">
        <v>100</v>
      </c>
      <c r="E122" s="22">
        <v>0</v>
      </c>
      <c r="F122" s="16">
        <f t="shared" ref="F122:F125" si="37">+D122*E122</f>
        <v>0</v>
      </c>
      <c r="G122" s="22">
        <v>0</v>
      </c>
      <c r="H122" s="13">
        <f t="shared" ref="H122:H125" si="38">+D122*G122</f>
        <v>0</v>
      </c>
      <c r="I122" s="22">
        <v>0</v>
      </c>
      <c r="J122" s="13">
        <f t="shared" ref="J122:J125" si="39">+D122*I122</f>
        <v>0</v>
      </c>
      <c r="K122" s="22">
        <v>0</v>
      </c>
      <c r="L122" s="16">
        <f t="shared" ref="L122:L125" si="40">+D122*K122</f>
        <v>0</v>
      </c>
      <c r="M122" s="23">
        <f t="shared" si="28"/>
        <v>0</v>
      </c>
    </row>
    <row r="123" spans="1:13" x14ac:dyDescent="0.2">
      <c r="A123" s="39">
        <v>8.1999999999999993</v>
      </c>
      <c r="B123" s="5" t="s">
        <v>27</v>
      </c>
      <c r="D123">
        <v>100</v>
      </c>
      <c r="E123" s="22">
        <v>0</v>
      </c>
      <c r="F123" s="16">
        <f t="shared" si="37"/>
        <v>0</v>
      </c>
      <c r="G123" s="22">
        <v>0</v>
      </c>
      <c r="H123" s="13">
        <f t="shared" si="38"/>
        <v>0</v>
      </c>
      <c r="I123" s="22">
        <v>0</v>
      </c>
      <c r="J123" s="13">
        <f t="shared" si="39"/>
        <v>0</v>
      </c>
      <c r="K123" s="22">
        <v>0</v>
      </c>
      <c r="L123" s="16">
        <f t="shared" si="40"/>
        <v>0</v>
      </c>
      <c r="M123" s="23">
        <f t="shared" si="28"/>
        <v>0</v>
      </c>
    </row>
    <row r="124" spans="1:13" x14ac:dyDescent="0.2">
      <c r="A124" s="39">
        <v>8.3000000000000007</v>
      </c>
      <c r="B124" s="4" t="s">
        <v>53</v>
      </c>
      <c r="C124" s="4"/>
      <c r="D124">
        <v>100</v>
      </c>
      <c r="E124" s="22">
        <v>0</v>
      </c>
      <c r="F124" s="16">
        <f t="shared" si="37"/>
        <v>0</v>
      </c>
      <c r="G124" s="22">
        <v>0</v>
      </c>
      <c r="H124" s="13">
        <f t="shared" si="38"/>
        <v>0</v>
      </c>
      <c r="I124" s="22">
        <v>0</v>
      </c>
      <c r="J124" s="13">
        <f t="shared" si="39"/>
        <v>0</v>
      </c>
      <c r="K124" s="22">
        <v>0</v>
      </c>
      <c r="L124" s="16">
        <f t="shared" si="40"/>
        <v>0</v>
      </c>
      <c r="M124" s="23">
        <f t="shared" si="28"/>
        <v>0</v>
      </c>
    </row>
    <row r="125" spans="1:13" x14ac:dyDescent="0.2">
      <c r="A125" s="39">
        <v>8.4</v>
      </c>
      <c r="B125" s="5" t="s">
        <v>52</v>
      </c>
      <c r="D125">
        <v>100</v>
      </c>
      <c r="E125" s="22">
        <v>0</v>
      </c>
      <c r="F125" s="16">
        <f t="shared" si="37"/>
        <v>0</v>
      </c>
      <c r="G125" s="22">
        <v>0</v>
      </c>
      <c r="H125" s="13">
        <f t="shared" si="38"/>
        <v>0</v>
      </c>
      <c r="I125" s="22">
        <v>0</v>
      </c>
      <c r="J125" s="13">
        <f t="shared" si="39"/>
        <v>0</v>
      </c>
      <c r="K125" s="22">
        <v>0</v>
      </c>
      <c r="L125" s="16">
        <f t="shared" si="40"/>
        <v>0</v>
      </c>
      <c r="M125" s="23">
        <f t="shared" si="28"/>
        <v>0</v>
      </c>
    </row>
    <row r="126" spans="1:13" ht="38.25" x14ac:dyDescent="0.2">
      <c r="A126" s="39">
        <v>8.5</v>
      </c>
      <c r="B126" s="5" t="s">
        <v>67</v>
      </c>
      <c r="D126" s="45" t="s">
        <v>132</v>
      </c>
      <c r="E126" s="44"/>
      <c r="F126" s="16"/>
      <c r="G126" s="44"/>
      <c r="H126" s="13"/>
      <c r="I126" s="44"/>
      <c r="J126" s="13"/>
      <c r="K126" s="44"/>
      <c r="L126" s="16"/>
      <c r="M126" s="23">
        <f t="shared" si="28"/>
        <v>0</v>
      </c>
    </row>
    <row r="127" spans="1:13" ht="38.25" x14ac:dyDescent="0.2">
      <c r="A127" s="39">
        <v>8.6</v>
      </c>
      <c r="B127" s="5" t="s">
        <v>66</v>
      </c>
      <c r="D127" s="45" t="s">
        <v>132</v>
      </c>
      <c r="E127" s="44"/>
      <c r="F127" s="16"/>
      <c r="G127" s="44"/>
      <c r="H127" s="13"/>
      <c r="I127" s="44"/>
      <c r="J127" s="13"/>
      <c r="K127" s="44"/>
      <c r="L127" s="16"/>
      <c r="M127" s="23">
        <f t="shared" si="28"/>
        <v>0</v>
      </c>
    </row>
    <row r="128" spans="1:13" x14ac:dyDescent="0.2">
      <c r="B128" s="9" t="s">
        <v>82</v>
      </c>
      <c r="C128" s="9"/>
      <c r="E128" s="22"/>
      <c r="F128" s="14">
        <f>SUM(F122:F127)</f>
        <v>0</v>
      </c>
      <c r="G128" s="22"/>
      <c r="H128" s="14">
        <f>SUM(H122:H127)</f>
        <v>0</v>
      </c>
      <c r="I128" s="22"/>
      <c r="J128" s="14">
        <f>SUM(J122:J127)</f>
        <v>0</v>
      </c>
      <c r="K128" s="22"/>
      <c r="L128" s="14">
        <f>SUM(L122:L127)</f>
        <v>0</v>
      </c>
      <c r="M128" s="24">
        <f t="shared" si="28"/>
        <v>0</v>
      </c>
    </row>
    <row r="129" spans="1:13" x14ac:dyDescent="0.2">
      <c r="E129" s="22"/>
      <c r="G129" s="22"/>
      <c r="I129" s="22"/>
      <c r="K129" s="22"/>
      <c r="M129" s="23"/>
    </row>
    <row r="130" spans="1:13" x14ac:dyDescent="0.2">
      <c r="A130" s="38">
        <v>9</v>
      </c>
      <c r="B130" s="1" t="s">
        <v>20</v>
      </c>
      <c r="C130" s="1"/>
      <c r="E130" s="22"/>
      <c r="G130" s="22"/>
      <c r="I130" s="22"/>
      <c r="K130" s="22"/>
      <c r="M130" s="23"/>
    </row>
    <row r="131" spans="1:13" x14ac:dyDescent="0.2">
      <c r="E131" s="22"/>
      <c r="G131" s="22"/>
      <c r="I131" s="22"/>
      <c r="K131" s="22"/>
      <c r="M131" s="23"/>
    </row>
    <row r="132" spans="1:13" ht="38.25" x14ac:dyDescent="0.2">
      <c r="A132" s="39">
        <v>9.1</v>
      </c>
      <c r="B132" s="4" t="s">
        <v>138</v>
      </c>
      <c r="C132" s="4"/>
      <c r="D132">
        <v>0</v>
      </c>
      <c r="E132" s="22">
        <v>0</v>
      </c>
      <c r="F132" s="16">
        <f>+D132*E132</f>
        <v>0</v>
      </c>
      <c r="G132" s="22">
        <v>0</v>
      </c>
      <c r="H132" s="13">
        <f>+D132*G132</f>
        <v>0</v>
      </c>
      <c r="I132" s="22">
        <v>0</v>
      </c>
      <c r="J132" s="13">
        <f>+D132*I132</f>
        <v>0</v>
      </c>
      <c r="K132" s="22">
        <v>0</v>
      </c>
      <c r="L132" s="16">
        <f>+D132*K132</f>
        <v>0</v>
      </c>
      <c r="M132" s="23">
        <f t="shared" si="28"/>
        <v>0</v>
      </c>
    </row>
    <row r="133" spans="1:13" x14ac:dyDescent="0.2">
      <c r="A133" s="39">
        <v>9.1999999999999993</v>
      </c>
      <c r="B133" s="4" t="s">
        <v>139</v>
      </c>
      <c r="C133" s="4"/>
      <c r="D133">
        <v>0</v>
      </c>
      <c r="E133" s="22">
        <v>0</v>
      </c>
      <c r="F133" s="16">
        <f>+D133*E133</f>
        <v>0</v>
      </c>
      <c r="G133" s="22">
        <v>0</v>
      </c>
      <c r="H133" s="13">
        <f>+D133*G133</f>
        <v>0</v>
      </c>
      <c r="I133" s="22">
        <v>0</v>
      </c>
      <c r="J133" s="13">
        <f>+D133*I133</f>
        <v>0</v>
      </c>
      <c r="K133" s="22">
        <v>0</v>
      </c>
      <c r="L133" s="16">
        <f>+D133*K133</f>
        <v>0</v>
      </c>
      <c r="M133" s="23">
        <f t="shared" si="28"/>
        <v>0</v>
      </c>
    </row>
    <row r="134" spans="1:13" x14ac:dyDescent="0.2">
      <c r="B134" s="9" t="s">
        <v>82</v>
      </c>
      <c r="C134" s="9"/>
      <c r="E134" s="22"/>
      <c r="F134" s="14">
        <f>SUM(F132:F133)</f>
        <v>0</v>
      </c>
      <c r="G134" s="22"/>
      <c r="H134" s="14">
        <f>SUM(H132:H133)</f>
        <v>0</v>
      </c>
      <c r="I134" s="22"/>
      <c r="J134" s="14">
        <f>SUM(J132:J133)</f>
        <v>0</v>
      </c>
      <c r="K134" s="22"/>
      <c r="L134" s="14">
        <f>SUM(L132:L133)</f>
        <v>0</v>
      </c>
      <c r="M134" s="24">
        <f t="shared" si="28"/>
        <v>0</v>
      </c>
    </row>
    <row r="135" spans="1:13" x14ac:dyDescent="0.2">
      <c r="B135" s="9"/>
      <c r="C135" s="9"/>
      <c r="E135" s="22"/>
      <c r="F135" s="10"/>
      <c r="G135" s="22"/>
      <c r="H135" s="10"/>
      <c r="I135" s="22"/>
      <c r="J135" s="10"/>
      <c r="K135" s="22"/>
      <c r="L135" s="10"/>
      <c r="M135" s="23"/>
    </row>
    <row r="136" spans="1:13" x14ac:dyDescent="0.2">
      <c r="A136" s="38">
        <v>10</v>
      </c>
      <c r="B136" s="20" t="s">
        <v>87</v>
      </c>
      <c r="C136" s="20"/>
      <c r="E136" s="22"/>
      <c r="F136" s="10"/>
      <c r="G136" s="22"/>
      <c r="H136" s="10"/>
      <c r="I136" s="22"/>
      <c r="J136" s="10"/>
      <c r="K136" s="22"/>
      <c r="L136" s="10"/>
      <c r="M136" s="23"/>
    </row>
    <row r="137" spans="1:13" x14ac:dyDescent="0.2">
      <c r="B137" s="20"/>
      <c r="C137" s="20"/>
      <c r="E137" s="22"/>
      <c r="F137" s="10"/>
      <c r="G137" s="22"/>
      <c r="H137" s="10"/>
      <c r="I137" s="22"/>
      <c r="J137" s="10"/>
      <c r="K137" s="22"/>
      <c r="L137" s="10"/>
      <c r="M137" s="23"/>
    </row>
    <row r="138" spans="1:13" x14ac:dyDescent="0.2">
      <c r="A138" s="39">
        <v>10.1</v>
      </c>
      <c r="B138" s="46" t="s">
        <v>146</v>
      </c>
      <c r="C138" s="46"/>
      <c r="E138" s="22"/>
      <c r="F138" s="10">
        <v>0</v>
      </c>
      <c r="G138" s="22"/>
      <c r="H138" s="10">
        <v>20000</v>
      </c>
      <c r="I138" s="22"/>
      <c r="J138" s="10">
        <v>10000</v>
      </c>
      <c r="K138" s="22"/>
      <c r="L138" s="10">
        <v>0</v>
      </c>
      <c r="M138" s="23">
        <f t="shared" si="28"/>
        <v>30000</v>
      </c>
    </row>
    <row r="139" spans="1:13" x14ac:dyDescent="0.2">
      <c r="B139" s="19"/>
      <c r="C139" s="19"/>
      <c r="E139" s="22"/>
      <c r="F139" s="10"/>
      <c r="G139" s="22"/>
      <c r="H139" s="10"/>
      <c r="I139" s="22"/>
      <c r="J139" s="10"/>
      <c r="K139" s="22"/>
      <c r="L139" s="10"/>
      <c r="M139" s="23"/>
    </row>
    <row r="140" spans="1:13" ht="13.5" thickBot="1" x14ac:dyDescent="0.25">
      <c r="B140" s="9" t="s">
        <v>85</v>
      </c>
      <c r="C140" s="9"/>
      <c r="E140" s="22"/>
      <c r="F140" s="18">
        <f>+F134+F128+F118+F112+F102+F87+F79+F72+F56+F44+F30</f>
        <v>5000</v>
      </c>
      <c r="G140" s="22"/>
      <c r="H140" s="18">
        <f>+H138+H134+H128+H118+H112+H102+H87+H79+H72+H56+H44+H30</f>
        <v>160100</v>
      </c>
      <c r="I140" s="22"/>
      <c r="J140" s="18">
        <f>+J138+J134+J128+J118+J112+J102+J87+J79+J72+J56+J44+J30</f>
        <v>59200</v>
      </c>
      <c r="K140" s="22"/>
      <c r="L140" s="18">
        <f>+L134+L128+L118+L112+L102+L87+L79+L72+L56+L44+L30</f>
        <v>15000</v>
      </c>
      <c r="M140" s="25">
        <f t="shared" si="28"/>
        <v>239300</v>
      </c>
    </row>
    <row r="141" spans="1:13" ht="13.5" thickTop="1" x14ac:dyDescent="0.2">
      <c r="B141" s="9"/>
      <c r="C141" s="9"/>
      <c r="E141" s="22"/>
      <c r="F141" s="10"/>
      <c r="G141" s="22"/>
      <c r="H141" s="10"/>
      <c r="I141" s="22"/>
      <c r="J141" s="10"/>
      <c r="K141" s="22"/>
      <c r="L141" s="10"/>
      <c r="M141" s="23"/>
    </row>
    <row r="142" spans="1:13" x14ac:dyDescent="0.2">
      <c r="B142" s="2"/>
      <c r="C142" s="2"/>
      <c r="E142" s="22"/>
      <c r="G142" s="22"/>
      <c r="I142" s="22"/>
      <c r="K142" s="22"/>
      <c r="M142" s="23"/>
    </row>
    <row r="143" spans="1:13" x14ac:dyDescent="0.2">
      <c r="A143" s="38">
        <v>11</v>
      </c>
      <c r="B143" s="3" t="s">
        <v>1</v>
      </c>
      <c r="C143" s="3"/>
      <c r="E143" s="22"/>
      <c r="G143" s="22"/>
      <c r="I143" s="22"/>
      <c r="K143" s="22"/>
      <c r="M143" s="23"/>
    </row>
    <row r="144" spans="1:13" x14ac:dyDescent="0.2">
      <c r="B144" s="2"/>
      <c r="C144" s="2"/>
      <c r="E144" s="22"/>
      <c r="G144" s="22"/>
      <c r="I144" s="22"/>
      <c r="K144" s="22"/>
      <c r="M144" s="23"/>
    </row>
    <row r="145" spans="1:13" x14ac:dyDescent="0.2">
      <c r="A145" s="39">
        <v>11.1</v>
      </c>
      <c r="B145" s="2" t="s">
        <v>89</v>
      </c>
      <c r="C145" s="2"/>
      <c r="E145" s="22"/>
      <c r="G145" s="22"/>
      <c r="H145" s="16"/>
      <c r="I145" s="22"/>
      <c r="J145" s="16"/>
      <c r="K145" s="22"/>
      <c r="L145" s="16"/>
      <c r="M145" s="23"/>
    </row>
    <row r="146" spans="1:13" x14ac:dyDescent="0.2">
      <c r="A146" s="39" t="s">
        <v>125</v>
      </c>
      <c r="B146" s="26" t="s">
        <v>90</v>
      </c>
      <c r="C146" s="26"/>
      <c r="D146">
        <v>14000</v>
      </c>
      <c r="E146" s="22">
        <v>0</v>
      </c>
      <c r="F146" s="16">
        <f>+D146*E146</f>
        <v>0</v>
      </c>
      <c r="G146" s="22">
        <v>0</v>
      </c>
      <c r="H146" s="16">
        <f>+D146*G146</f>
        <v>0</v>
      </c>
      <c r="I146" s="22">
        <v>1</v>
      </c>
      <c r="J146" s="16">
        <f>+D146*I146</f>
        <v>14000</v>
      </c>
      <c r="K146" s="22">
        <v>1</v>
      </c>
      <c r="L146" s="16">
        <f>+D146*K146</f>
        <v>14000</v>
      </c>
      <c r="M146" s="23">
        <f t="shared" si="28"/>
        <v>28000</v>
      </c>
    </row>
    <row r="147" spans="1:13" x14ac:dyDescent="0.2">
      <c r="A147" s="39" t="s">
        <v>126</v>
      </c>
      <c r="B147" s="26" t="s">
        <v>92</v>
      </c>
      <c r="C147" s="26"/>
      <c r="D147">
        <v>0</v>
      </c>
      <c r="E147" s="22">
        <v>0</v>
      </c>
      <c r="F147" s="16">
        <f>+D147*E147</f>
        <v>0</v>
      </c>
      <c r="G147" s="22">
        <v>0</v>
      </c>
      <c r="H147" s="16">
        <f>+D147*G147</f>
        <v>0</v>
      </c>
      <c r="I147" s="22">
        <v>0</v>
      </c>
      <c r="J147" s="16">
        <f>+D147*I147</f>
        <v>0</v>
      </c>
      <c r="K147" s="22">
        <v>0</v>
      </c>
      <c r="L147" s="16">
        <f>+D147*K147</f>
        <v>0</v>
      </c>
      <c r="M147" s="23">
        <f t="shared" si="28"/>
        <v>0</v>
      </c>
    </row>
    <row r="148" spans="1:13" x14ac:dyDescent="0.2">
      <c r="A148" s="39" t="s">
        <v>127</v>
      </c>
      <c r="B148" s="26" t="s">
        <v>91</v>
      </c>
      <c r="C148" s="26"/>
      <c r="D148">
        <v>1000</v>
      </c>
      <c r="E148" s="22">
        <v>0</v>
      </c>
      <c r="F148" s="16">
        <f>+D148*E148</f>
        <v>0</v>
      </c>
      <c r="G148" s="22">
        <v>0</v>
      </c>
      <c r="H148" s="16">
        <f>+D148*G148</f>
        <v>0</v>
      </c>
      <c r="I148" s="22">
        <v>1</v>
      </c>
      <c r="J148" s="16">
        <f>+D148*I148</f>
        <v>1000</v>
      </c>
      <c r="K148" s="22">
        <v>1</v>
      </c>
      <c r="L148" s="16">
        <f>+D148*K148</f>
        <v>1000</v>
      </c>
      <c r="M148" s="23">
        <f t="shared" si="28"/>
        <v>2000</v>
      </c>
    </row>
    <row r="149" spans="1:13" x14ac:dyDescent="0.2">
      <c r="A149" s="39">
        <v>11.2</v>
      </c>
      <c r="B149" s="4" t="s">
        <v>68</v>
      </c>
      <c r="C149" s="4"/>
      <c r="D149">
        <v>100</v>
      </c>
      <c r="E149" s="22">
        <v>0</v>
      </c>
      <c r="F149" s="16">
        <f>+D149*E149</f>
        <v>0</v>
      </c>
      <c r="G149" s="22">
        <v>0</v>
      </c>
      <c r="H149" s="16">
        <f>+D149*G149</f>
        <v>0</v>
      </c>
      <c r="I149" s="22">
        <v>0</v>
      </c>
      <c r="J149" s="16">
        <f>+D149*I149</f>
        <v>0</v>
      </c>
      <c r="K149" s="22">
        <v>0</v>
      </c>
      <c r="L149" s="16">
        <f>+D149*K149</f>
        <v>0</v>
      </c>
      <c r="M149" s="23">
        <f t="shared" si="28"/>
        <v>0</v>
      </c>
    </row>
    <row r="150" spans="1:13" ht="25.5" x14ac:dyDescent="0.2">
      <c r="A150" s="39">
        <v>11.3</v>
      </c>
      <c r="B150" s="5" t="s">
        <v>69</v>
      </c>
      <c r="D150">
        <v>1000</v>
      </c>
      <c r="E150" s="22">
        <v>0</v>
      </c>
      <c r="F150" s="16">
        <f>+D150*E150</f>
        <v>0</v>
      </c>
      <c r="G150" s="22">
        <v>5</v>
      </c>
      <c r="H150" s="16">
        <f>+D150*G150</f>
        <v>5000</v>
      </c>
      <c r="I150" s="22">
        <v>2</v>
      </c>
      <c r="J150" s="16">
        <f>+D150*I150</f>
        <v>2000</v>
      </c>
      <c r="K150" s="22">
        <v>2</v>
      </c>
      <c r="L150" s="16">
        <f>+D150*K150</f>
        <v>2000</v>
      </c>
      <c r="M150" s="23">
        <f t="shared" si="28"/>
        <v>9000</v>
      </c>
    </row>
    <row r="151" spans="1:13" ht="12.75" customHeight="1" thickBot="1" x14ac:dyDescent="0.25">
      <c r="B151" s="9" t="s">
        <v>86</v>
      </c>
      <c r="C151" s="9"/>
      <c r="E151" s="22"/>
      <c r="F151" s="43">
        <f>SUM(F145:F150)</f>
        <v>0</v>
      </c>
      <c r="G151" s="22"/>
      <c r="H151" s="43">
        <f>SUM(H145:H150)</f>
        <v>5000</v>
      </c>
      <c r="I151" s="22"/>
      <c r="J151" s="43">
        <f>SUM(J145:J150)</f>
        <v>17000</v>
      </c>
      <c r="K151" s="22"/>
      <c r="L151" s="43">
        <f>SUM(L145:L150)</f>
        <v>17000</v>
      </c>
      <c r="M151" s="25">
        <f t="shared" si="28"/>
        <v>39000</v>
      </c>
    </row>
    <row r="152" spans="1:13" ht="12.75" customHeight="1" thickTop="1" x14ac:dyDescent="0.25">
      <c r="B152" s="6"/>
      <c r="C152" s="6"/>
      <c r="E152" s="22"/>
      <c r="G152" s="22"/>
      <c r="I152" s="22"/>
      <c r="K152" s="22"/>
      <c r="M152" s="23"/>
    </row>
    <row r="153" spans="1:13" x14ac:dyDescent="0.2">
      <c r="B153" s="1" t="s">
        <v>93</v>
      </c>
      <c r="C153" s="1"/>
      <c r="E153" s="22"/>
      <c r="G153" s="22"/>
      <c r="I153" s="22"/>
      <c r="K153" s="22"/>
      <c r="M153" s="23"/>
    </row>
    <row r="154" spans="1:13" x14ac:dyDescent="0.2">
      <c r="E154" s="22"/>
      <c r="G154" s="22"/>
      <c r="I154" s="22"/>
      <c r="K154" s="22"/>
      <c r="M154" s="23"/>
    </row>
    <row r="155" spans="1:13" x14ac:dyDescent="0.2">
      <c r="B155" s="1" t="s">
        <v>128</v>
      </c>
      <c r="C155" s="1"/>
      <c r="E155" s="22"/>
      <c r="G155" s="22"/>
      <c r="I155" s="22"/>
      <c r="K155" s="22"/>
      <c r="M155" s="23">
        <f>+M151+M140+M16</f>
        <v>367900</v>
      </c>
    </row>
    <row r="156" spans="1:13" x14ac:dyDescent="0.2">
      <c r="A156" s="41"/>
      <c r="B156" s="28"/>
      <c r="C156" s="28"/>
      <c r="D156" s="29"/>
      <c r="E156" s="30"/>
      <c r="F156" s="29"/>
      <c r="G156" s="30"/>
      <c r="H156" s="29"/>
      <c r="I156" s="30"/>
      <c r="J156" s="29"/>
      <c r="K156" s="30"/>
      <c r="L156" s="29"/>
      <c r="M156" s="31"/>
    </row>
  </sheetData>
  <phoneticPr fontId="7" type="noConversion"/>
  <printOptions horizontalCentered="1" gridLines="1"/>
  <pageMargins left="0.35433070866141703" right="0.35433070866141703" top="0.78740157480314998" bottom="0.78740157480314998" header="0.511811023622047" footer="0.31496062992126"/>
  <pageSetup paperSize="9" scale="94" orientation="landscape" horizontalDpi="4294967295" r:id="rId1"/>
  <headerFooter alignWithMargins="0">
    <oddHeader xml:space="preserve">&amp;C&amp;"Arial,Bold"Project Budget Template </oddHeader>
    <oddFooter xml:space="preserve">&amp;L&amp;8 &amp;F
&amp;6Template Version: v2.0&amp;C&amp;8 &amp;P of &amp;N
&amp;6JCI Proprietary &amp; Confidential&amp;R&amp;8Last Updated On: [Month, Day, Year]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E6E4FDBA98C6B458EC77993A51E90F6" ma:contentTypeVersion="0" ma:contentTypeDescription="Create a new document." ma:contentTypeScope="" ma:versionID="2b463b6224fd2534fdcef3f6c86e0f0d">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CF6BDA-7AE4-417F-B748-0861DC494550}"/>
</file>

<file path=customXml/itemProps2.xml><?xml version="1.0" encoding="utf-8"?>
<ds:datastoreItem xmlns:ds="http://schemas.openxmlformats.org/officeDocument/2006/customXml" ds:itemID="{1E23A4A3-A085-47DF-AC91-88CE5A1032A4}"/>
</file>

<file path=customXml/itemProps3.xml><?xml version="1.0" encoding="utf-8"?>
<ds:datastoreItem xmlns:ds="http://schemas.openxmlformats.org/officeDocument/2006/customXml" ds:itemID="{E7E63367-AAE2-4606-9429-53CBDD05D27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Instructions</vt:lpstr>
      <vt:lpstr>Project Budget Template</vt:lpstr>
      <vt:lpstr>'Project Budget Template'!Print_Titles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PM2_02_Proposal_ProjectBudget</dc:title>
  <dc:creator>JCI EPMO</dc:creator>
  <cp:lastModifiedBy>Suncica Dukic</cp:lastModifiedBy>
  <cp:lastPrinted>2013-08-02T19:17:33Z</cp:lastPrinted>
  <dcterms:created xsi:type="dcterms:W3CDTF">2010-05-25T16:49:14Z</dcterms:created>
  <dcterms:modified xsi:type="dcterms:W3CDTF">2014-09-02T13:47:25Z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0x010100CE6E4FDBA98C6B458EC77993A51E90F6</vt:lpwstr>
  </property>
  <property fmtid="{D5CDD505-2E9C-101B-9397-08002B2CF9AE}" pid="3" name="IsMyDocuments">
    <vt:bool>true</vt:bool>
  </property>
</Properties>
</file>